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4\"/>
    </mc:Choice>
  </mc:AlternateContent>
  <xr:revisionPtr revIDLastSave="0" documentId="13_ncr:1_{97BDD920-3514-4B10-B3DA-D8BCD70CC1AA}" xr6:coauthVersionLast="47" xr6:coauthVersionMax="47" xr10:uidLastSave="{00000000-0000-0000-0000-000000000000}"/>
  <bookViews>
    <workbookView xWindow="-110" yWindow="-110" windowWidth="19420" windowHeight="10300" tabRatio="849" activeTab="1"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definedNames>
    <definedName name="_xlnm._FilterDatabase" localSheetId="0" hidden="1">'Riesgos en Revisión'!$G$13:$J$14</definedName>
    <definedName name="_xlnm._FilterDatabase" localSheetId="1" hidden="1">'Riesgos Reformulados'!$A$8:$XCY$8</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#REF!</definedName>
  </definedNames>
  <calcPr calcId="191028"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21" i="14" l="1"/>
  <c r="H221" i="14"/>
  <c r="AP195" i="1"/>
  <c r="AO195" i="1"/>
  <c r="BB195" i="1"/>
  <c r="AF30" i="1"/>
  <c r="AC42" i="14"/>
  <c r="E195" i="1" l="1"/>
  <c r="BB196" i="1" s="1"/>
  <c r="AE157" i="14"/>
  <c r="AE150" i="14"/>
  <c r="AI149" i="14"/>
  <c r="AH149" i="14" s="1"/>
  <c r="AI144" i="14"/>
  <c r="AH144" i="14" s="1"/>
  <c r="AE139" i="14"/>
  <c r="AI135" i="14"/>
  <c r="AH135" i="14" s="1"/>
  <c r="AF52" i="1"/>
  <c r="AI219" i="14"/>
  <c r="AH219" i="14" s="1"/>
  <c r="AI218" i="14"/>
  <c r="AH218" i="14" s="1"/>
  <c r="AI217" i="14"/>
  <c r="AH217" i="14" s="1"/>
  <c r="AI216" i="14"/>
  <c r="AH216" i="14" s="1"/>
  <c r="AI213" i="14"/>
  <c r="AH213" i="14" s="1"/>
  <c r="AI208" i="14"/>
  <c r="AH208" i="14" s="1"/>
  <c r="AI205" i="14"/>
  <c r="AH205" i="14" s="1"/>
  <c r="AI202" i="14"/>
  <c r="AH202" i="14" s="1"/>
  <c r="AI197" i="14"/>
  <c r="AH197" i="14" s="1"/>
  <c r="AI196" i="14"/>
  <c r="AH196" i="14" s="1"/>
  <c r="AI194" i="14"/>
  <c r="AH194" i="14" s="1"/>
  <c r="AI188" i="14"/>
  <c r="AH188" i="14" s="1"/>
  <c r="AG179" i="14"/>
  <c r="AF179" i="14" s="1"/>
  <c r="AI170" i="14"/>
  <c r="AH170" i="14" s="1"/>
  <c r="AI168" i="14"/>
  <c r="AH168" i="14" s="1"/>
  <c r="AI166" i="14"/>
  <c r="AH166" i="14" s="1"/>
  <c r="AI164" i="14"/>
  <c r="AH164" i="14" s="1"/>
  <c r="AI163" i="14"/>
  <c r="AH163" i="14" s="1"/>
  <c r="AI159" i="14"/>
  <c r="AI133" i="14"/>
  <c r="AH133" i="14" s="1"/>
  <c r="AI131" i="14"/>
  <c r="AH131" i="14" s="1"/>
  <c r="AI130" i="14"/>
  <c r="AH130" i="14" s="1"/>
  <c r="AI128" i="14"/>
  <c r="AH128" i="14" s="1"/>
  <c r="AI126" i="14"/>
  <c r="AH126" i="14" s="1"/>
  <c r="AI119" i="14"/>
  <c r="AH119" i="14" s="1"/>
  <c r="AI117" i="14"/>
  <c r="AH117" i="14" s="1"/>
  <c r="AI113" i="14"/>
  <c r="AH113" i="14" s="1"/>
  <c r="AI104" i="14"/>
  <c r="AH104" i="14" s="1"/>
  <c r="AI101" i="14"/>
  <c r="AH101" i="14" s="1"/>
  <c r="AI96" i="14"/>
  <c r="AH96" i="14" s="1"/>
  <c r="AI90" i="14"/>
  <c r="AH90" i="14" s="1"/>
  <c r="AI88" i="14"/>
  <c r="AH88" i="14" s="1"/>
  <c r="AI87" i="14"/>
  <c r="AH87" i="14" s="1"/>
  <c r="AI85" i="14"/>
  <c r="AH85" i="14" s="1"/>
  <c r="AI83" i="14"/>
  <c r="AH83" i="14" s="1"/>
  <c r="AH77" i="14"/>
  <c r="AI74" i="14"/>
  <c r="AH74" i="14" s="1"/>
  <c r="AI72" i="14"/>
  <c r="AH72" i="14" s="1"/>
  <c r="AI71" i="14"/>
  <c r="AH71" i="14" s="1"/>
  <c r="AI68" i="14"/>
  <c r="AH68" i="14" s="1"/>
  <c r="AI65" i="14"/>
  <c r="AH65" i="14" s="1"/>
  <c r="AI58" i="14"/>
  <c r="AH58" i="14" s="1"/>
  <c r="AE57" i="14"/>
  <c r="AI56" i="14"/>
  <c r="AH56" i="14" s="1"/>
  <c r="AE56" i="14"/>
  <c r="AG56" i="14" s="1"/>
  <c r="AI54" i="14"/>
  <c r="AH54" i="14" s="1"/>
  <c r="AE54" i="14"/>
  <c r="AG54" i="14" s="1"/>
  <c r="AF54" i="14" s="1"/>
  <c r="AE53" i="14"/>
  <c r="AI52" i="14"/>
  <c r="AH52" i="14" s="1"/>
  <c r="AE52" i="14"/>
  <c r="AG52" i="14" s="1"/>
  <c r="AE51" i="14"/>
  <c r="AE50" i="14"/>
  <c r="AI49" i="14"/>
  <c r="AH49" i="14" s="1"/>
  <c r="AE49" i="14"/>
  <c r="AG49" i="14" s="1"/>
  <c r="AE48" i="14"/>
  <c r="AG48" i="14" s="1"/>
  <c r="AF48" i="14" s="1"/>
  <c r="AI47" i="14"/>
  <c r="AH47" i="14" s="1"/>
  <c r="AE47" i="14"/>
  <c r="AG47" i="14" s="1"/>
  <c r="AF47" i="14" s="1"/>
  <c r="AE46" i="14"/>
  <c r="AI45" i="14"/>
  <c r="AH45" i="14" s="1"/>
  <c r="AE45" i="14"/>
  <c r="AG45" i="14" s="1"/>
  <c r="AI43" i="14"/>
  <c r="AH43" i="14" s="1"/>
  <c r="AI41" i="14"/>
  <c r="AH41" i="14" s="1"/>
  <c r="AI40" i="14"/>
  <c r="AH40" i="14" s="1"/>
  <c r="AI39" i="14"/>
  <c r="AH39" i="14" s="1"/>
  <c r="AI35" i="14"/>
  <c r="AH35" i="14" s="1"/>
  <c r="AI30" i="14"/>
  <c r="AH30" i="14" s="1"/>
  <c r="AI28" i="14"/>
  <c r="AH28" i="14" s="1"/>
  <c r="AI27" i="14"/>
  <c r="AH27" i="14" s="1"/>
  <c r="AI26" i="14"/>
  <c r="AH26" i="14" s="1"/>
  <c r="AI21" i="14"/>
  <c r="AH21" i="14" s="1"/>
  <c r="AI16" i="14"/>
  <c r="AH16" i="14" s="1"/>
  <c r="AI15" i="14"/>
  <c r="AH15" i="14" s="1"/>
  <c r="AE152" i="14" l="1"/>
  <c r="AE140" i="14"/>
  <c r="AE145" i="14"/>
  <c r="AE146" i="14"/>
  <c r="AE136" i="14"/>
  <c r="AE138" i="14"/>
  <c r="AE153" i="14"/>
  <c r="AE155" i="14"/>
  <c r="AE144" i="14"/>
  <c r="AE154" i="14"/>
  <c r="AE156" i="14"/>
  <c r="AE158" i="14"/>
  <c r="AE141" i="14"/>
  <c r="AE143" i="14"/>
  <c r="AE149" i="14"/>
  <c r="AG149" i="14" s="1"/>
  <c r="AF149" i="14" s="1"/>
  <c r="AE151" i="14"/>
  <c r="AG144" i="14"/>
  <c r="AF144" i="14" s="1"/>
  <c r="AE148" i="14"/>
  <c r="AE135" i="14"/>
  <c r="AG135" i="14" s="1"/>
  <c r="AF135" i="14" s="1"/>
  <c r="AE147" i="14"/>
  <c r="AE137" i="14"/>
  <c r="AE142" i="14"/>
  <c r="AG150" i="14"/>
  <c r="AE30" i="14"/>
  <c r="AG30" i="14" s="1"/>
  <c r="AE189" i="14"/>
  <c r="AE94" i="14"/>
  <c r="AE102" i="14"/>
  <c r="AE24" i="14"/>
  <c r="AE91" i="14"/>
  <c r="AE73" i="14"/>
  <c r="AE114" i="14"/>
  <c r="AE215" i="14"/>
  <c r="AE187" i="14"/>
  <c r="AE207" i="14"/>
  <c r="AE170" i="14"/>
  <c r="AG170" i="14" s="1"/>
  <c r="AE80" i="14"/>
  <c r="AG80" i="14" s="1"/>
  <c r="AF80" i="14" s="1"/>
  <c r="AE84" i="14"/>
  <c r="AE105" i="14"/>
  <c r="AE129" i="14"/>
  <c r="AE130" i="14"/>
  <c r="AG130" i="14" s="1"/>
  <c r="AF130" i="14" s="1"/>
  <c r="AE131" i="14"/>
  <c r="AG131" i="14" s="1"/>
  <c r="AF131" i="14" s="1"/>
  <c r="AE159" i="14"/>
  <c r="AG159" i="14" s="1"/>
  <c r="AE161" i="14"/>
  <c r="AE165" i="14"/>
  <c r="AE209" i="14"/>
  <c r="AG209" i="14" s="1"/>
  <c r="AF209" i="14" s="1"/>
  <c r="AE211" i="14"/>
  <c r="AE216" i="14"/>
  <c r="AG216" i="14" s="1"/>
  <c r="AF216" i="14" s="1"/>
  <c r="AE81" i="14"/>
  <c r="AG81" i="14" s="1"/>
  <c r="AF81" i="14" s="1"/>
  <c r="AE83" i="14"/>
  <c r="AG83" i="14" s="1"/>
  <c r="AE104" i="14"/>
  <c r="AG104" i="14" s="1"/>
  <c r="AE118" i="14"/>
  <c r="AE119" i="14"/>
  <c r="AG119" i="14" s="1"/>
  <c r="AF119" i="14" s="1"/>
  <c r="AE121" i="14"/>
  <c r="AE123" i="14"/>
  <c r="AE126" i="14"/>
  <c r="AG126" i="14" s="1"/>
  <c r="AF126" i="14" s="1"/>
  <c r="AE42" i="14"/>
  <c r="AE77" i="14"/>
  <c r="AG77" i="14" s="1"/>
  <c r="AF77" i="14" s="1"/>
  <c r="AE85" i="14"/>
  <c r="AG85" i="14" s="1"/>
  <c r="AE106" i="14"/>
  <c r="AE113" i="14"/>
  <c r="AG113" i="14" s="1"/>
  <c r="AE171" i="14"/>
  <c r="AE174" i="14"/>
  <c r="AE177" i="14"/>
  <c r="AE203" i="14"/>
  <c r="AE69" i="14"/>
  <c r="AE109" i="14"/>
  <c r="AE16" i="14"/>
  <c r="AG16" i="14" s="1"/>
  <c r="AE18" i="14"/>
  <c r="AE23" i="14"/>
  <c r="AE25" i="14"/>
  <c r="AE28" i="14"/>
  <c r="AG28" i="14" s="1"/>
  <c r="AF28" i="14" s="1"/>
  <c r="AE33" i="14"/>
  <c r="AE37" i="14"/>
  <c r="AE39" i="14"/>
  <c r="AG39" i="14" s="1"/>
  <c r="AF39" i="14" s="1"/>
  <c r="AE40" i="14"/>
  <c r="AG40" i="14" s="1"/>
  <c r="AF40" i="14" s="1"/>
  <c r="AE41" i="14"/>
  <c r="AG41" i="14" s="1"/>
  <c r="AG42" i="14" s="1"/>
  <c r="AF42" i="14" s="1"/>
  <c r="AE43" i="14"/>
  <c r="AG43" i="14" s="1"/>
  <c r="AF43" i="14" s="1"/>
  <c r="AE59" i="14"/>
  <c r="AE63" i="14"/>
  <c r="AE68" i="14"/>
  <c r="AG68" i="14" s="1"/>
  <c r="AE96" i="14"/>
  <c r="AG96" i="14" s="1"/>
  <c r="AF96" i="14" s="1"/>
  <c r="AE98" i="14"/>
  <c r="AE100" i="14"/>
  <c r="AE103" i="14"/>
  <c r="AE124" i="14"/>
  <c r="AE191" i="14"/>
  <c r="AE198" i="14"/>
  <c r="AE199" i="14"/>
  <c r="AG199" i="14" s="1"/>
  <c r="AF199" i="14" s="1"/>
  <c r="AE201" i="14"/>
  <c r="AI199" i="14" s="1"/>
  <c r="AH199" i="14" s="1"/>
  <c r="AE212" i="14"/>
  <c r="AI209" i="14" s="1"/>
  <c r="AH209" i="14" s="1"/>
  <c r="AE213" i="14"/>
  <c r="AG213" i="14" s="1"/>
  <c r="AE20" i="14"/>
  <c r="AE79" i="14"/>
  <c r="AG79" i="14" s="1"/>
  <c r="AF79" i="14" s="1"/>
  <c r="AE214" i="14"/>
  <c r="AE17" i="14"/>
  <c r="AE19" i="14"/>
  <c r="AE22" i="14"/>
  <c r="AE34" i="14"/>
  <c r="AE35" i="14"/>
  <c r="AG35" i="14" s="1"/>
  <c r="AE111" i="14"/>
  <c r="AE116" i="14"/>
  <c r="AE163" i="14"/>
  <c r="AG163" i="14" s="1"/>
  <c r="AF163" i="14" s="1"/>
  <c r="AE164" i="14"/>
  <c r="AG164" i="14" s="1"/>
  <c r="AE166" i="14"/>
  <c r="AG166" i="14" s="1"/>
  <c r="AF166" i="14" s="1"/>
  <c r="AE169" i="14"/>
  <c r="AE182" i="14"/>
  <c r="AE195" i="14"/>
  <c r="AE196" i="14"/>
  <c r="AG196" i="14" s="1"/>
  <c r="AF196" i="14" s="1"/>
  <c r="AE197" i="14"/>
  <c r="AG197" i="14" s="1"/>
  <c r="AE21" i="14"/>
  <c r="AG21" i="14" s="1"/>
  <c r="AE31" i="14"/>
  <c r="AE60" i="14"/>
  <c r="AE90" i="14"/>
  <c r="AG90" i="14" s="1"/>
  <c r="AE188" i="14"/>
  <c r="AG188" i="14" s="1"/>
  <c r="AG189" i="14" s="1"/>
  <c r="AE70" i="14"/>
  <c r="AE76" i="14"/>
  <c r="AE97" i="14"/>
  <c r="AE110" i="14"/>
  <c r="AE112" i="14"/>
  <c r="AE120" i="14"/>
  <c r="AE167" i="14"/>
  <c r="AG167" i="14" s="1"/>
  <c r="AF167" i="14" s="1"/>
  <c r="AE181" i="14"/>
  <c r="AG181" i="14" s="1"/>
  <c r="AE183" i="14"/>
  <c r="AE185" i="14"/>
  <c r="AE205" i="14"/>
  <c r="AG205" i="14" s="1"/>
  <c r="AE208" i="14"/>
  <c r="AG208" i="14" s="1"/>
  <c r="AF208" i="14" s="1"/>
  <c r="AE217" i="14"/>
  <c r="AG217" i="14" s="1"/>
  <c r="AF217" i="14" s="1"/>
  <c r="AE218" i="14"/>
  <c r="AG218" i="14" s="1"/>
  <c r="AF218" i="14" s="1"/>
  <c r="AE58" i="14"/>
  <c r="AG58" i="14" s="1"/>
  <c r="AE99" i="14"/>
  <c r="AE117" i="14"/>
  <c r="AG117" i="14" s="1"/>
  <c r="AE186" i="14"/>
  <c r="AE200" i="14"/>
  <c r="AE61" i="14"/>
  <c r="AE71" i="14"/>
  <c r="AG71" i="14" s="1"/>
  <c r="AF71" i="14" s="1"/>
  <c r="AE128" i="14"/>
  <c r="AG128" i="14" s="1"/>
  <c r="AE134" i="14"/>
  <c r="AE206" i="14"/>
  <c r="AE32" i="14"/>
  <c r="AE62" i="14"/>
  <c r="AE64" i="14"/>
  <c r="AE72" i="14"/>
  <c r="AG72" i="14" s="1"/>
  <c r="AE74" i="14"/>
  <c r="AG74" i="14" s="1"/>
  <c r="AF74" i="14" s="1"/>
  <c r="AE78" i="14"/>
  <c r="AG78" i="14" s="1"/>
  <c r="AF78" i="14" s="1"/>
  <c r="AE82" i="14"/>
  <c r="AG82" i="14" s="1"/>
  <c r="AF82" i="14" s="1"/>
  <c r="AE86" i="14"/>
  <c r="AE87" i="14"/>
  <c r="AG87" i="14" s="1"/>
  <c r="AF87" i="14" s="1"/>
  <c r="AE88" i="14"/>
  <c r="AG88" i="14" s="1"/>
  <c r="AF88" i="14" s="1"/>
  <c r="AE92" i="14"/>
  <c r="AG92" i="14" s="1"/>
  <c r="AE95" i="14"/>
  <c r="AE101" i="14"/>
  <c r="AG101" i="14" s="1"/>
  <c r="AE107" i="14"/>
  <c r="AE115" i="14"/>
  <c r="AE125" i="14"/>
  <c r="AE132" i="14"/>
  <c r="AE194" i="14"/>
  <c r="AG194" i="14" s="1"/>
  <c r="AE202" i="14"/>
  <c r="AG202" i="14" s="1"/>
  <c r="AF202" i="14" s="1"/>
  <c r="AE210" i="14"/>
  <c r="AE219" i="14"/>
  <c r="AG219" i="14" s="1"/>
  <c r="AF219" i="14" s="1"/>
  <c r="AE26" i="14"/>
  <c r="AG26" i="14" s="1"/>
  <c r="AF26" i="14" s="1"/>
  <c r="AE15" i="14"/>
  <c r="AG15" i="14" s="1"/>
  <c r="AF15" i="14" s="1"/>
  <c r="AE27" i="14"/>
  <c r="AG27" i="14" s="1"/>
  <c r="AF27" i="14" s="1"/>
  <c r="AE29" i="14"/>
  <c r="AF56" i="14"/>
  <c r="AG57" i="14"/>
  <c r="AF57" i="14" s="1"/>
  <c r="AF45" i="14"/>
  <c r="AG46" i="14"/>
  <c r="AF46" i="14" s="1"/>
  <c r="AG53" i="14"/>
  <c r="AF53" i="14" s="1"/>
  <c r="AF52" i="14"/>
  <c r="AF49" i="14"/>
  <c r="AG50" i="14"/>
  <c r="AE65" i="14"/>
  <c r="AG65" i="14" s="1"/>
  <c r="AF65" i="14" s="1"/>
  <c r="AE75" i="14"/>
  <c r="AE89" i="14"/>
  <c r="AE108" i="14"/>
  <c r="AE168" i="14"/>
  <c r="AG168" i="14" s="1"/>
  <c r="AE122" i="14"/>
  <c r="AE160" i="14"/>
  <c r="AE162" i="14"/>
  <c r="AE172" i="14"/>
  <c r="AE175" i="14"/>
  <c r="AE179" i="14"/>
  <c r="AE220" i="14"/>
  <c r="AE133" i="14"/>
  <c r="AG133" i="14" s="1"/>
  <c r="AE184" i="14"/>
  <c r="AG182" i="14" l="1"/>
  <c r="AG136" i="14"/>
  <c r="AF136" i="14" s="1"/>
  <c r="AG145" i="14"/>
  <c r="AF145" i="14" s="1"/>
  <c r="AG137" i="14"/>
  <c r="AF150" i="14"/>
  <c r="AG151" i="14"/>
  <c r="AG160" i="14"/>
  <c r="AG161" i="14" s="1"/>
  <c r="AG162" i="14" s="1"/>
  <c r="AF181" i="14"/>
  <c r="AG171" i="14"/>
  <c r="AG172" i="14" s="1"/>
  <c r="AG174" i="14" s="1"/>
  <c r="AG175" i="14" s="1"/>
  <c r="AG177" i="14" s="1"/>
  <c r="AG69" i="14"/>
  <c r="AG70" i="14" s="1"/>
  <c r="AF70" i="14" s="1"/>
  <c r="AF68" i="14"/>
  <c r="AG210" i="14"/>
  <c r="AF210" i="14" s="1"/>
  <c r="AG206" i="14"/>
  <c r="AF206" i="14" s="1"/>
  <c r="AF205" i="14"/>
  <c r="AG29" i="14"/>
  <c r="AF29" i="14" s="1"/>
  <c r="AG120" i="14"/>
  <c r="AG121" i="14" s="1"/>
  <c r="AG214" i="14"/>
  <c r="AF214" i="14" s="1"/>
  <c r="AF213" i="14"/>
  <c r="AG165" i="14"/>
  <c r="AF165" i="14" s="1"/>
  <c r="AF164" i="14"/>
  <c r="AG105" i="14"/>
  <c r="AF104" i="14"/>
  <c r="AG114" i="14"/>
  <c r="AG116" i="14" s="1"/>
  <c r="AF116" i="14" s="1"/>
  <c r="AF113" i="14"/>
  <c r="AG22" i="14"/>
  <c r="AF22" i="14" s="1"/>
  <c r="AG97" i="14"/>
  <c r="AG200" i="14"/>
  <c r="AF200" i="14" s="1"/>
  <c r="AG132" i="14"/>
  <c r="AF132" i="14" s="1"/>
  <c r="AG17" i="14"/>
  <c r="AF17" i="14" s="1"/>
  <c r="AG198" i="14"/>
  <c r="AF198" i="14" s="1"/>
  <c r="AF197" i="14"/>
  <c r="AF35" i="14"/>
  <c r="AG36" i="14"/>
  <c r="AF36" i="14" s="1"/>
  <c r="AF92" i="14"/>
  <c r="AG94" i="14"/>
  <c r="AG95" i="14" s="1"/>
  <c r="AF95" i="14" s="1"/>
  <c r="AF188" i="14"/>
  <c r="AF16" i="14"/>
  <c r="AG75" i="14"/>
  <c r="AF75" i="14" s="1"/>
  <c r="AG203" i="14"/>
  <c r="AG84" i="14"/>
  <c r="AF84" i="14" s="1"/>
  <c r="AF83" i="14"/>
  <c r="AG220" i="14"/>
  <c r="AF220" i="14" s="1"/>
  <c r="AF41" i="14"/>
  <c r="AF21" i="14"/>
  <c r="AG86" i="14"/>
  <c r="AF86" i="14" s="1"/>
  <c r="AG89" i="14"/>
  <c r="AF89" i="14" s="1"/>
  <c r="AF85" i="14"/>
  <c r="AG134" i="14"/>
  <c r="AF134" i="14" s="1"/>
  <c r="AF133" i="14"/>
  <c r="AF194" i="14"/>
  <c r="AG195" i="14"/>
  <c r="AF195" i="14" s="1"/>
  <c r="AG102" i="14"/>
  <c r="AF101" i="14"/>
  <c r="AG129" i="14"/>
  <c r="AF129" i="14" s="1"/>
  <c r="AF128" i="14"/>
  <c r="AG118" i="14"/>
  <c r="AF118" i="14" s="1"/>
  <c r="AF117" i="14"/>
  <c r="AG31" i="14"/>
  <c r="AF30" i="14"/>
  <c r="AG191" i="14"/>
  <c r="AF191" i="14" s="1"/>
  <c r="AF189" i="14"/>
  <c r="AG169" i="14"/>
  <c r="AF169" i="14" s="1"/>
  <c r="AF168" i="14"/>
  <c r="AG73" i="14"/>
  <c r="AF73" i="14" s="1"/>
  <c r="AF72" i="14"/>
  <c r="AG91" i="14"/>
  <c r="AF91" i="14" s="1"/>
  <c r="AF90" i="14"/>
  <c r="AG183" i="14"/>
  <c r="AF182" i="14"/>
  <c r="AG51" i="14"/>
  <c r="AF51" i="14" s="1"/>
  <c r="AF50" i="14"/>
  <c r="AF58" i="14"/>
  <c r="AG59" i="14"/>
  <c r="AF120" i="14" l="1"/>
  <c r="AG146" i="14"/>
  <c r="AF146" i="14" s="1"/>
  <c r="AG215" i="14"/>
  <c r="AF215" i="14" s="1"/>
  <c r="AF137" i="14"/>
  <c r="AG138" i="14"/>
  <c r="AF151" i="14"/>
  <c r="AG152" i="14"/>
  <c r="AG147" i="14"/>
  <c r="AG23" i="14"/>
  <c r="AG24" i="14" s="1"/>
  <c r="AG115" i="14"/>
  <c r="AF115" i="14" s="1"/>
  <c r="AG18" i="14"/>
  <c r="AF18" i="14" s="1"/>
  <c r="AF114" i="14"/>
  <c r="AF69" i="14"/>
  <c r="AG37" i="14"/>
  <c r="AF37" i="14" s="1"/>
  <c r="AG211" i="14"/>
  <c r="AF211" i="14" s="1"/>
  <c r="AF121" i="14"/>
  <c r="AG122" i="14"/>
  <c r="AG123" i="14" s="1"/>
  <c r="AG98" i="14"/>
  <c r="AF98" i="14" s="1"/>
  <c r="AG99" i="14"/>
  <c r="AF97" i="14"/>
  <c r="AG106" i="14"/>
  <c r="AF105" i="14"/>
  <c r="AF94" i="14"/>
  <c r="AG76" i="14"/>
  <c r="AF76" i="14" s="1"/>
  <c r="AG184" i="14"/>
  <c r="AF183" i="14"/>
  <c r="AG60" i="14"/>
  <c r="AF59" i="14"/>
  <c r="AG103" i="14"/>
  <c r="AF103" i="14" s="1"/>
  <c r="AF102" i="14"/>
  <c r="AG19" i="14"/>
  <c r="AG32" i="14"/>
  <c r="AF31" i="14"/>
  <c r="AF23" i="14" l="1"/>
  <c r="AG153" i="14"/>
  <c r="AF152" i="14"/>
  <c r="AF138" i="14"/>
  <c r="AG139" i="14"/>
  <c r="AF147" i="14"/>
  <c r="AG148" i="14"/>
  <c r="AF148" i="14" s="1"/>
  <c r="AF122" i="14"/>
  <c r="AF106" i="14"/>
  <c r="AG107" i="14"/>
  <c r="AF99" i="14"/>
  <c r="AG100" i="14"/>
  <c r="AF100" i="14" s="1"/>
  <c r="AF24" i="14"/>
  <c r="AG25" i="14"/>
  <c r="AF25" i="14" s="1"/>
  <c r="AG124" i="14"/>
  <c r="AF123" i="14"/>
  <c r="AG20" i="14"/>
  <c r="AF20" i="14" s="1"/>
  <c r="AF19" i="14"/>
  <c r="AG33" i="14"/>
  <c r="AF32" i="14"/>
  <c r="AG61" i="14"/>
  <c r="AF60" i="14"/>
  <c r="AF184" i="14"/>
  <c r="AG185" i="14"/>
  <c r="AG140" i="14" l="1"/>
  <c r="AF139" i="14"/>
  <c r="AG154" i="14"/>
  <c r="AF153" i="14"/>
  <c r="AG108" i="14"/>
  <c r="AF107" i="14"/>
  <c r="AF185" i="14"/>
  <c r="AG186" i="14"/>
  <c r="AG62" i="14"/>
  <c r="AF61" i="14"/>
  <c r="AF33" i="14"/>
  <c r="AG34" i="14"/>
  <c r="AF34" i="14" s="1"/>
  <c r="AG125" i="14"/>
  <c r="AF125" i="14" s="1"/>
  <c r="AF124" i="14"/>
  <c r="AF154" i="14" l="1"/>
  <c r="AG155" i="14"/>
  <c r="AG141" i="14"/>
  <c r="AF140" i="14"/>
  <c r="AG109" i="14"/>
  <c r="AF108" i="14"/>
  <c r="AG187" i="14"/>
  <c r="AF187" i="14" s="1"/>
  <c r="AF186" i="14"/>
  <c r="AF62" i="14"/>
  <c r="AG63" i="14"/>
  <c r="AF141" i="14" l="1"/>
  <c r="AG142" i="14"/>
  <c r="AF155" i="14"/>
  <c r="AG156" i="14"/>
  <c r="AF109" i="14"/>
  <c r="AG110" i="14"/>
  <c r="AG64" i="14"/>
  <c r="AF64" i="14" s="1"/>
  <c r="AF63" i="14"/>
  <c r="AF142" i="14" l="1"/>
  <c r="AG143" i="14"/>
  <c r="AF143" i="14" s="1"/>
  <c r="AG157" i="14"/>
  <c r="AF156" i="14"/>
  <c r="AG111" i="14"/>
  <c r="AF110" i="14"/>
  <c r="AG158" i="14" l="1"/>
  <c r="AF158" i="14" s="1"/>
  <c r="AF157" i="14"/>
  <c r="AF111" i="14"/>
  <c r="AG112" i="14"/>
  <c r="AF112" i="14" s="1"/>
  <c r="AJ46" i="1" l="1"/>
  <c r="AI46" i="1" s="1"/>
  <c r="AJ45" i="1"/>
  <c r="AI45" i="1" s="1"/>
  <c r="AF45" i="1" l="1"/>
  <c r="AF44" i="1"/>
  <c r="AF46" i="1"/>
  <c r="AF23" i="1" l="1"/>
  <c r="AJ23" i="1"/>
  <c r="AI23" i="1" s="1"/>
  <c r="AF20" i="1"/>
  <c r="AJ20" i="1"/>
  <c r="AI20" i="1" s="1"/>
  <c r="AJ13" i="1"/>
  <c r="AI13" i="1" s="1"/>
  <c r="AF14" i="1" l="1"/>
  <c r="AF18" i="1"/>
  <c r="AF21" i="1"/>
  <c r="AF24" i="1"/>
  <c r="AF26" i="1"/>
  <c r="AH20" i="1"/>
  <c r="AG20" i="1" s="1"/>
  <c r="AF15" i="1"/>
  <c r="AF25" i="1"/>
  <c r="AF17" i="1"/>
  <c r="AF16" i="1"/>
  <c r="AF19" i="1"/>
  <c r="AF22" i="1"/>
  <c r="AF13" i="1"/>
  <c r="AH13" i="1" s="1"/>
  <c r="AH23" i="1"/>
  <c r="AJ10" i="1"/>
  <c r="AI10" i="1" s="1"/>
  <c r="AJ12" i="1"/>
  <c r="AI12" i="1" s="1"/>
  <c r="AJ27" i="1"/>
  <c r="AJ29" i="1"/>
  <c r="AI29" i="1" s="1"/>
  <c r="AJ32" i="1"/>
  <c r="AI32" i="1" s="1"/>
  <c r="AJ37" i="1"/>
  <c r="AI37" i="1" s="1"/>
  <c r="AJ38" i="1"/>
  <c r="AI38" i="1" s="1"/>
  <c r="AJ39" i="1"/>
  <c r="AI39" i="1" s="1"/>
  <c r="AJ41" i="1"/>
  <c r="AI41" i="1" s="1"/>
  <c r="AJ42" i="1"/>
  <c r="AI42" i="1" s="1"/>
  <c r="AJ43" i="1"/>
  <c r="AJ44" i="1"/>
  <c r="AI44" i="1" s="1"/>
  <c r="AJ49" i="1"/>
  <c r="AI49" i="1" s="1"/>
  <c r="AJ54" i="1"/>
  <c r="AI54" i="1" s="1"/>
  <c r="AJ55" i="1"/>
  <c r="AI55" i="1" s="1"/>
  <c r="AJ56" i="1"/>
  <c r="AI56" i="1" s="1"/>
  <c r="AJ57" i="1"/>
  <c r="AI57" i="1" s="1"/>
  <c r="AJ58" i="1"/>
  <c r="AI58" i="1" s="1"/>
  <c r="AJ59" i="1"/>
  <c r="AI59" i="1" s="1"/>
  <c r="AJ60" i="1"/>
  <c r="AI60" i="1" s="1"/>
  <c r="AJ61" i="1"/>
  <c r="AI61" i="1" s="1"/>
  <c r="AJ62" i="1"/>
  <c r="AI62" i="1" s="1"/>
  <c r="AJ63" i="1"/>
  <c r="AI63" i="1" s="1"/>
  <c r="AJ64" i="1"/>
  <c r="AI64" i="1" s="1"/>
  <c r="AJ65" i="1"/>
  <c r="AI65" i="1" s="1"/>
  <c r="AJ66" i="1"/>
  <c r="AI66" i="1" s="1"/>
  <c r="AJ67" i="1"/>
  <c r="AI67" i="1" s="1"/>
  <c r="AJ68" i="1"/>
  <c r="AI68" i="1" s="1"/>
  <c r="AJ69" i="1"/>
  <c r="AI69" i="1" s="1"/>
  <c r="AJ70" i="1"/>
  <c r="AI70" i="1" s="1"/>
  <c r="AJ71" i="1"/>
  <c r="AI71" i="1" s="1"/>
  <c r="AJ72" i="1"/>
  <c r="AI72" i="1" s="1"/>
  <c r="AJ73" i="1"/>
  <c r="AI73" i="1" s="1"/>
  <c r="AJ74" i="1"/>
  <c r="AI74" i="1" s="1"/>
  <c r="AJ75" i="1"/>
  <c r="AI75" i="1" s="1"/>
  <c r="AJ76" i="1"/>
  <c r="AI76" i="1" s="1"/>
  <c r="AJ77" i="1"/>
  <c r="AI77" i="1" s="1"/>
  <c r="AJ78" i="1"/>
  <c r="AI78" i="1" s="1"/>
  <c r="AJ79" i="1"/>
  <c r="AI79" i="1" s="1"/>
  <c r="AJ80" i="1"/>
  <c r="AI80" i="1" s="1"/>
  <c r="AJ81" i="1"/>
  <c r="AI81" i="1" s="1"/>
  <c r="AJ82" i="1"/>
  <c r="AI82" i="1" s="1"/>
  <c r="AJ83" i="1"/>
  <c r="AI83" i="1" s="1"/>
  <c r="AJ84" i="1"/>
  <c r="AI84" i="1" s="1"/>
  <c r="AJ85" i="1"/>
  <c r="AI85" i="1" s="1"/>
  <c r="AJ86" i="1"/>
  <c r="AI86" i="1" s="1"/>
  <c r="AJ87" i="1"/>
  <c r="AI87" i="1" s="1"/>
  <c r="AJ88" i="1"/>
  <c r="AI88" i="1" s="1"/>
  <c r="AJ89" i="1"/>
  <c r="AI89" i="1" s="1"/>
  <c r="AJ90" i="1"/>
  <c r="AI90" i="1" s="1"/>
  <c r="AJ91" i="1"/>
  <c r="AI91" i="1" s="1"/>
  <c r="AJ92" i="1"/>
  <c r="AI92" i="1" s="1"/>
  <c r="AJ93" i="1"/>
  <c r="AI93" i="1" s="1"/>
  <c r="AJ94" i="1"/>
  <c r="AI94" i="1" s="1"/>
  <c r="AJ95" i="1"/>
  <c r="AI95" i="1" s="1"/>
  <c r="AJ96" i="1"/>
  <c r="AI96" i="1" s="1"/>
  <c r="AJ97" i="1"/>
  <c r="AI97" i="1" s="1"/>
  <c r="AJ98" i="1"/>
  <c r="AI98" i="1" s="1"/>
  <c r="AJ99" i="1"/>
  <c r="AI99" i="1" s="1"/>
  <c r="AJ100" i="1"/>
  <c r="AI100" i="1" s="1"/>
  <c r="AJ101" i="1"/>
  <c r="AI101" i="1" s="1"/>
  <c r="AJ102" i="1"/>
  <c r="AI102" i="1" s="1"/>
  <c r="AJ103" i="1"/>
  <c r="AI103" i="1" s="1"/>
  <c r="AJ104" i="1"/>
  <c r="AI104" i="1" s="1"/>
  <c r="AJ105" i="1"/>
  <c r="AI105" i="1" s="1"/>
  <c r="AJ106" i="1"/>
  <c r="AI106" i="1" s="1"/>
  <c r="AJ107" i="1"/>
  <c r="AI107" i="1" s="1"/>
  <c r="AJ108" i="1"/>
  <c r="AI108" i="1" s="1"/>
  <c r="AJ109" i="1"/>
  <c r="AI109" i="1" s="1"/>
  <c r="AJ110" i="1"/>
  <c r="AI110" i="1" s="1"/>
  <c r="AJ111" i="1"/>
  <c r="AI111" i="1" s="1"/>
  <c r="AJ112" i="1"/>
  <c r="AI112" i="1" s="1"/>
  <c r="AJ113" i="1"/>
  <c r="AI113" i="1" s="1"/>
  <c r="AJ114" i="1"/>
  <c r="AI114" i="1" s="1"/>
  <c r="AJ115" i="1"/>
  <c r="AI115" i="1" s="1"/>
  <c r="AJ116" i="1"/>
  <c r="AI116" i="1" s="1"/>
  <c r="AJ117" i="1"/>
  <c r="AI117" i="1" s="1"/>
  <c r="AJ118" i="1"/>
  <c r="AI118" i="1" s="1"/>
  <c r="AJ119" i="1"/>
  <c r="AI119" i="1" s="1"/>
  <c r="AJ120" i="1"/>
  <c r="AI120" i="1" s="1"/>
  <c r="AJ121" i="1"/>
  <c r="AI121" i="1" s="1"/>
  <c r="AJ122" i="1"/>
  <c r="AI122" i="1" s="1"/>
  <c r="AJ123" i="1"/>
  <c r="AI123" i="1" s="1"/>
  <c r="AJ124" i="1"/>
  <c r="AI124" i="1" s="1"/>
  <c r="AJ125" i="1"/>
  <c r="AI125" i="1" s="1"/>
  <c r="AJ126" i="1"/>
  <c r="AI126" i="1" s="1"/>
  <c r="AJ127" i="1"/>
  <c r="AI127" i="1" s="1"/>
  <c r="AJ128" i="1"/>
  <c r="AI128" i="1" s="1"/>
  <c r="AJ129" i="1"/>
  <c r="AI129" i="1" s="1"/>
  <c r="AJ130" i="1"/>
  <c r="AI130" i="1" s="1"/>
  <c r="AJ131" i="1"/>
  <c r="AI131" i="1" s="1"/>
  <c r="AJ132" i="1"/>
  <c r="AI132" i="1" s="1"/>
  <c r="AJ133" i="1"/>
  <c r="AI133" i="1" s="1"/>
  <c r="AJ134" i="1"/>
  <c r="AI134" i="1" s="1"/>
  <c r="AJ135" i="1"/>
  <c r="AI135" i="1" s="1"/>
  <c r="AJ136" i="1"/>
  <c r="AI136" i="1" s="1"/>
  <c r="AJ137" i="1"/>
  <c r="AI137" i="1" s="1"/>
  <c r="AJ138" i="1"/>
  <c r="AI138" i="1" s="1"/>
  <c r="AJ139" i="1"/>
  <c r="AI139" i="1" s="1"/>
  <c r="AJ140" i="1"/>
  <c r="AI140" i="1" s="1"/>
  <c r="AJ141" i="1"/>
  <c r="AI141" i="1" s="1"/>
  <c r="AJ142" i="1"/>
  <c r="AI142" i="1" s="1"/>
  <c r="AJ143" i="1"/>
  <c r="AI143" i="1" s="1"/>
  <c r="AJ144" i="1"/>
  <c r="AI144" i="1" s="1"/>
  <c r="AJ145" i="1"/>
  <c r="AI145" i="1" s="1"/>
  <c r="AJ146" i="1"/>
  <c r="AI146" i="1" s="1"/>
  <c r="AJ147" i="1"/>
  <c r="AI147" i="1" s="1"/>
  <c r="AJ148" i="1"/>
  <c r="AI148" i="1" s="1"/>
  <c r="AJ149" i="1"/>
  <c r="AI149" i="1" s="1"/>
  <c r="AJ150" i="1"/>
  <c r="AI150" i="1" s="1"/>
  <c r="AJ151" i="1"/>
  <c r="AI151" i="1" s="1"/>
  <c r="AJ152" i="1"/>
  <c r="AI152" i="1" s="1"/>
  <c r="AJ153" i="1"/>
  <c r="AI153" i="1" s="1"/>
  <c r="AJ154" i="1"/>
  <c r="AI154" i="1" s="1"/>
  <c r="AJ155" i="1"/>
  <c r="AI155" i="1" s="1"/>
  <c r="AJ156" i="1"/>
  <c r="AI156" i="1" s="1"/>
  <c r="AJ157" i="1"/>
  <c r="AI157" i="1" s="1"/>
  <c r="AJ158" i="1"/>
  <c r="AI158" i="1" s="1"/>
  <c r="AJ159" i="1"/>
  <c r="AI159" i="1" s="1"/>
  <c r="AJ160" i="1"/>
  <c r="AI160" i="1" s="1"/>
  <c r="AJ161" i="1"/>
  <c r="AI161" i="1" s="1"/>
  <c r="AJ162" i="1"/>
  <c r="AI162" i="1" s="1"/>
  <c r="AJ163" i="1"/>
  <c r="AI163" i="1" s="1"/>
  <c r="AJ164" i="1"/>
  <c r="AI164" i="1" s="1"/>
  <c r="AJ165" i="1"/>
  <c r="AI165" i="1" s="1"/>
  <c r="AJ166" i="1"/>
  <c r="AI166" i="1" s="1"/>
  <c r="AJ167" i="1"/>
  <c r="AI167" i="1" s="1"/>
  <c r="AJ168" i="1"/>
  <c r="AI168" i="1" s="1"/>
  <c r="AJ169" i="1"/>
  <c r="AI169" i="1" s="1"/>
  <c r="AJ170" i="1"/>
  <c r="AI170" i="1" s="1"/>
  <c r="AJ171" i="1"/>
  <c r="AI171" i="1" s="1"/>
  <c r="AJ172" i="1"/>
  <c r="AI172" i="1" s="1"/>
  <c r="AJ173" i="1"/>
  <c r="AI173" i="1" s="1"/>
  <c r="AJ174" i="1"/>
  <c r="AI174" i="1" s="1"/>
  <c r="AJ175" i="1"/>
  <c r="AI175" i="1" s="1"/>
  <c r="AJ176" i="1"/>
  <c r="AI176" i="1" s="1"/>
  <c r="AJ177" i="1"/>
  <c r="AI177" i="1" s="1"/>
  <c r="AJ178" i="1"/>
  <c r="AI178" i="1" s="1"/>
  <c r="AJ179" i="1"/>
  <c r="AI179" i="1" s="1"/>
  <c r="AJ180" i="1"/>
  <c r="AI180" i="1" s="1"/>
  <c r="AJ181" i="1"/>
  <c r="AI181" i="1" s="1"/>
  <c r="AJ182" i="1"/>
  <c r="AI182" i="1" s="1"/>
  <c r="AJ183" i="1"/>
  <c r="AI183" i="1" s="1"/>
  <c r="AJ184" i="1"/>
  <c r="AI184" i="1" s="1"/>
  <c r="AJ185" i="1"/>
  <c r="AI185" i="1" s="1"/>
  <c r="AJ186" i="1"/>
  <c r="AI186" i="1" s="1"/>
  <c r="AJ187" i="1"/>
  <c r="AI187" i="1" s="1"/>
  <c r="AJ188" i="1"/>
  <c r="AI188" i="1" s="1"/>
  <c r="AJ189" i="1"/>
  <c r="AI189" i="1" s="1"/>
  <c r="AJ190" i="1"/>
  <c r="AI190" i="1" s="1"/>
  <c r="AJ191" i="1"/>
  <c r="AI191" i="1" s="1"/>
  <c r="AJ192" i="1"/>
  <c r="AI192" i="1" s="1"/>
  <c r="AJ193" i="1"/>
  <c r="AI193" i="1" s="1"/>
  <c r="AJ194" i="1"/>
  <c r="AI194" i="1" s="1"/>
  <c r="AH28" i="1"/>
  <c r="AG28" i="1" s="1"/>
  <c r="AH30" i="1"/>
  <c r="AG30" i="1" s="1"/>
  <c r="AH31" i="1"/>
  <c r="AG31" i="1" s="1"/>
  <c r="AH38" i="1"/>
  <c r="AG38" i="1" s="1"/>
  <c r="AH47" i="1"/>
  <c r="AG47" i="1" s="1"/>
  <c r="AH48" i="1"/>
  <c r="AH54" i="1"/>
  <c r="AG54" i="1" s="1"/>
  <c r="AH55" i="1"/>
  <c r="AG55" i="1" s="1"/>
  <c r="AH56" i="1"/>
  <c r="AG56" i="1" s="1"/>
  <c r="AH57" i="1"/>
  <c r="AG57" i="1" s="1"/>
  <c r="AH58" i="1"/>
  <c r="AG58" i="1" s="1"/>
  <c r="AH59" i="1"/>
  <c r="AG59" i="1" s="1"/>
  <c r="AH60" i="1"/>
  <c r="AG60" i="1" s="1"/>
  <c r="AH61" i="1"/>
  <c r="AG61" i="1" s="1"/>
  <c r="AH62" i="1"/>
  <c r="AG62" i="1" s="1"/>
  <c r="AH63" i="1"/>
  <c r="AG63" i="1" s="1"/>
  <c r="AH64" i="1"/>
  <c r="AG64" i="1" s="1"/>
  <c r="AH65" i="1"/>
  <c r="AG65" i="1" s="1"/>
  <c r="AH66" i="1"/>
  <c r="AG66" i="1" s="1"/>
  <c r="AH67" i="1"/>
  <c r="AG67" i="1" s="1"/>
  <c r="AH68" i="1"/>
  <c r="AG68" i="1" s="1"/>
  <c r="AH69" i="1"/>
  <c r="AG69" i="1" s="1"/>
  <c r="AH70" i="1"/>
  <c r="AG70" i="1" s="1"/>
  <c r="AH71" i="1"/>
  <c r="AG71" i="1" s="1"/>
  <c r="AH72" i="1"/>
  <c r="AG72" i="1" s="1"/>
  <c r="AH73" i="1"/>
  <c r="AG73" i="1" s="1"/>
  <c r="AH74" i="1"/>
  <c r="AG74" i="1" s="1"/>
  <c r="AH75" i="1"/>
  <c r="AG75" i="1" s="1"/>
  <c r="AH76" i="1"/>
  <c r="AG76" i="1" s="1"/>
  <c r="AH77" i="1"/>
  <c r="AG77" i="1" s="1"/>
  <c r="AH78" i="1"/>
  <c r="AG78" i="1" s="1"/>
  <c r="AH79" i="1"/>
  <c r="AG79" i="1" s="1"/>
  <c r="AH80" i="1"/>
  <c r="AG80" i="1" s="1"/>
  <c r="AH81" i="1"/>
  <c r="AG81" i="1" s="1"/>
  <c r="AH82" i="1"/>
  <c r="AG82" i="1" s="1"/>
  <c r="AH83" i="1"/>
  <c r="AG83" i="1" s="1"/>
  <c r="AH84" i="1"/>
  <c r="AG84" i="1" s="1"/>
  <c r="AH85" i="1"/>
  <c r="AG85" i="1" s="1"/>
  <c r="AH86" i="1"/>
  <c r="AG86" i="1" s="1"/>
  <c r="AH87" i="1"/>
  <c r="AG87" i="1" s="1"/>
  <c r="AH88" i="1"/>
  <c r="AG88" i="1" s="1"/>
  <c r="AH89" i="1"/>
  <c r="AG89" i="1" s="1"/>
  <c r="AH90" i="1"/>
  <c r="AG90" i="1" s="1"/>
  <c r="AH91" i="1"/>
  <c r="AG91" i="1" s="1"/>
  <c r="AH92" i="1"/>
  <c r="AG92" i="1" s="1"/>
  <c r="AH93" i="1"/>
  <c r="AG93" i="1" s="1"/>
  <c r="AH94" i="1"/>
  <c r="AG94" i="1" s="1"/>
  <c r="AH95" i="1"/>
  <c r="AG95" i="1" s="1"/>
  <c r="AH96" i="1"/>
  <c r="AG96" i="1" s="1"/>
  <c r="AH97" i="1"/>
  <c r="AG97" i="1" s="1"/>
  <c r="AH98" i="1"/>
  <c r="AG98" i="1" s="1"/>
  <c r="AH99" i="1"/>
  <c r="AG99" i="1" s="1"/>
  <c r="AH100" i="1"/>
  <c r="AG100" i="1" s="1"/>
  <c r="AH101" i="1"/>
  <c r="AG101" i="1" s="1"/>
  <c r="AH102" i="1"/>
  <c r="AG102" i="1" s="1"/>
  <c r="AH103" i="1"/>
  <c r="AG103" i="1" s="1"/>
  <c r="AH104" i="1"/>
  <c r="AG104" i="1" s="1"/>
  <c r="AH105" i="1"/>
  <c r="AG105" i="1" s="1"/>
  <c r="AH106" i="1"/>
  <c r="AG106" i="1" s="1"/>
  <c r="AH107" i="1"/>
  <c r="AG107" i="1" s="1"/>
  <c r="AH108" i="1"/>
  <c r="AG108" i="1" s="1"/>
  <c r="AH109" i="1"/>
  <c r="AG109" i="1" s="1"/>
  <c r="AH110" i="1"/>
  <c r="AG110" i="1" s="1"/>
  <c r="AH111" i="1"/>
  <c r="AG111" i="1" s="1"/>
  <c r="AH112" i="1"/>
  <c r="AG112" i="1" s="1"/>
  <c r="AH113" i="1"/>
  <c r="AG113" i="1" s="1"/>
  <c r="AH114" i="1"/>
  <c r="AG114" i="1" s="1"/>
  <c r="AH115" i="1"/>
  <c r="AG115" i="1" s="1"/>
  <c r="AH116" i="1"/>
  <c r="AG116" i="1" s="1"/>
  <c r="AH117" i="1"/>
  <c r="AG117" i="1" s="1"/>
  <c r="AH118" i="1"/>
  <c r="AG118" i="1" s="1"/>
  <c r="AH119" i="1"/>
  <c r="AG119" i="1" s="1"/>
  <c r="AH120" i="1"/>
  <c r="AG120" i="1" s="1"/>
  <c r="AH121" i="1"/>
  <c r="AG121" i="1" s="1"/>
  <c r="AH122" i="1"/>
  <c r="AG122" i="1" s="1"/>
  <c r="AH123" i="1"/>
  <c r="AG123" i="1" s="1"/>
  <c r="AH124" i="1"/>
  <c r="AG124" i="1" s="1"/>
  <c r="AH125" i="1"/>
  <c r="AG125" i="1" s="1"/>
  <c r="AH126" i="1"/>
  <c r="AG126" i="1" s="1"/>
  <c r="AH127" i="1"/>
  <c r="AG127" i="1" s="1"/>
  <c r="AH128" i="1"/>
  <c r="AG128" i="1" s="1"/>
  <c r="AH129" i="1"/>
  <c r="AG129" i="1" s="1"/>
  <c r="AH130" i="1"/>
  <c r="AG130" i="1" s="1"/>
  <c r="AH131" i="1"/>
  <c r="AG131" i="1" s="1"/>
  <c r="AH132" i="1"/>
  <c r="AG132" i="1" s="1"/>
  <c r="AH133" i="1"/>
  <c r="AG133" i="1" s="1"/>
  <c r="AH134" i="1"/>
  <c r="AG134" i="1" s="1"/>
  <c r="AH135" i="1"/>
  <c r="AG135" i="1" s="1"/>
  <c r="AH136" i="1"/>
  <c r="AG136" i="1" s="1"/>
  <c r="AH137" i="1"/>
  <c r="AG137" i="1" s="1"/>
  <c r="AH138" i="1"/>
  <c r="AG138" i="1" s="1"/>
  <c r="AH139" i="1"/>
  <c r="AG139" i="1" s="1"/>
  <c r="AH140" i="1"/>
  <c r="AG140" i="1" s="1"/>
  <c r="AH141" i="1"/>
  <c r="AG141" i="1" s="1"/>
  <c r="AH142" i="1"/>
  <c r="AG142" i="1" s="1"/>
  <c r="AH143" i="1"/>
  <c r="AG143" i="1" s="1"/>
  <c r="AH144" i="1"/>
  <c r="AG144" i="1" s="1"/>
  <c r="AH145" i="1"/>
  <c r="AG145" i="1" s="1"/>
  <c r="AH146" i="1"/>
  <c r="AG146" i="1" s="1"/>
  <c r="AH147" i="1"/>
  <c r="AG147" i="1" s="1"/>
  <c r="AH148" i="1"/>
  <c r="AG148" i="1" s="1"/>
  <c r="AH149" i="1"/>
  <c r="AG149" i="1" s="1"/>
  <c r="AH150" i="1"/>
  <c r="AG150" i="1" s="1"/>
  <c r="AH151" i="1"/>
  <c r="AG151" i="1" s="1"/>
  <c r="AH152" i="1"/>
  <c r="AG152" i="1" s="1"/>
  <c r="AH153" i="1"/>
  <c r="AG153" i="1" s="1"/>
  <c r="AH154" i="1"/>
  <c r="AG154" i="1" s="1"/>
  <c r="AH155" i="1"/>
  <c r="AG155" i="1" s="1"/>
  <c r="AH156" i="1"/>
  <c r="AG156" i="1" s="1"/>
  <c r="AH157" i="1"/>
  <c r="AG157" i="1" s="1"/>
  <c r="AH158" i="1"/>
  <c r="AG158" i="1" s="1"/>
  <c r="AH159" i="1"/>
  <c r="AG159" i="1" s="1"/>
  <c r="AH160" i="1"/>
  <c r="AG160" i="1" s="1"/>
  <c r="AH161" i="1"/>
  <c r="AG161" i="1" s="1"/>
  <c r="AH162" i="1"/>
  <c r="AG162" i="1" s="1"/>
  <c r="AH163" i="1"/>
  <c r="AG163" i="1" s="1"/>
  <c r="AH164" i="1"/>
  <c r="AG164" i="1" s="1"/>
  <c r="AH165" i="1"/>
  <c r="AG165" i="1" s="1"/>
  <c r="AH166" i="1"/>
  <c r="AG166" i="1" s="1"/>
  <c r="AH167" i="1"/>
  <c r="AG167" i="1" s="1"/>
  <c r="AH168" i="1"/>
  <c r="AG168" i="1" s="1"/>
  <c r="AH169" i="1"/>
  <c r="AG169" i="1" s="1"/>
  <c r="AH170" i="1"/>
  <c r="AG170" i="1" s="1"/>
  <c r="AH171" i="1"/>
  <c r="AG171" i="1" s="1"/>
  <c r="AH172" i="1"/>
  <c r="AG172" i="1" s="1"/>
  <c r="AH173" i="1"/>
  <c r="AG173" i="1" s="1"/>
  <c r="AH174" i="1"/>
  <c r="AG174" i="1" s="1"/>
  <c r="AH175" i="1"/>
  <c r="AG175" i="1" s="1"/>
  <c r="AH176" i="1"/>
  <c r="AG176" i="1" s="1"/>
  <c r="AH177" i="1"/>
  <c r="AG177" i="1" s="1"/>
  <c r="AH178" i="1"/>
  <c r="AG178" i="1" s="1"/>
  <c r="AH179" i="1"/>
  <c r="AG179" i="1" s="1"/>
  <c r="AH180" i="1"/>
  <c r="AG180" i="1" s="1"/>
  <c r="AH181" i="1"/>
  <c r="AG181" i="1" s="1"/>
  <c r="AH182" i="1"/>
  <c r="AG182" i="1" s="1"/>
  <c r="AH183" i="1"/>
  <c r="AG183" i="1" s="1"/>
  <c r="AH184" i="1"/>
  <c r="AG184" i="1" s="1"/>
  <c r="AH185" i="1"/>
  <c r="AG185" i="1" s="1"/>
  <c r="AH186" i="1"/>
  <c r="AG186" i="1" s="1"/>
  <c r="AH187" i="1"/>
  <c r="AG187" i="1" s="1"/>
  <c r="AH188" i="1"/>
  <c r="AG188" i="1" s="1"/>
  <c r="AH189" i="1"/>
  <c r="AG189" i="1" s="1"/>
  <c r="AH190" i="1"/>
  <c r="AG190" i="1" s="1"/>
  <c r="AH191" i="1"/>
  <c r="AG191" i="1" s="1"/>
  <c r="AH192" i="1"/>
  <c r="AG192" i="1" s="1"/>
  <c r="AH193" i="1"/>
  <c r="AG193" i="1" s="1"/>
  <c r="AH194" i="1"/>
  <c r="AG194" i="1" s="1"/>
  <c r="AJ9" i="1"/>
  <c r="AI9" i="1" s="1"/>
  <c r="AH14" i="1" l="1"/>
  <c r="AG14" i="1" s="1"/>
  <c r="AF35" i="1"/>
  <c r="AH35" i="1" s="1"/>
  <c r="AH24" i="1"/>
  <c r="AG24" i="1" s="1"/>
  <c r="AJ36" i="1"/>
  <c r="AI36" i="1" s="1"/>
  <c r="AJ35" i="1"/>
  <c r="AI35" i="1" s="1"/>
  <c r="AH21" i="1"/>
  <c r="AG21" i="1" s="1"/>
  <c r="AH34" i="1"/>
  <c r="AG34" i="1" s="1"/>
  <c r="AI27" i="1"/>
  <c r="AG13" i="1"/>
  <c r="AG23" i="1"/>
  <c r="AF190" i="1"/>
  <c r="AF182" i="1"/>
  <c r="AF174" i="1"/>
  <c r="AF166" i="1"/>
  <c r="AF158" i="1"/>
  <c r="AF150" i="1"/>
  <c r="AF142" i="1"/>
  <c r="AF134" i="1"/>
  <c r="AF126" i="1"/>
  <c r="AF118" i="1"/>
  <c r="AF110" i="1"/>
  <c r="AF102" i="1"/>
  <c r="AF94" i="1"/>
  <c r="AF86" i="1"/>
  <c r="AF78" i="1"/>
  <c r="AF70" i="1"/>
  <c r="AF62" i="1"/>
  <c r="AF54" i="1"/>
  <c r="AF34" i="1"/>
  <c r="AJ34" i="1" s="1"/>
  <c r="AI34" i="1" s="1"/>
  <c r="AF135" i="1"/>
  <c r="AF187" i="1"/>
  <c r="AF179" i="1"/>
  <c r="AF171" i="1"/>
  <c r="AF163" i="1"/>
  <c r="AF155" i="1"/>
  <c r="AF147" i="1"/>
  <c r="AF139" i="1"/>
  <c r="AF131" i="1"/>
  <c r="AF123" i="1"/>
  <c r="AF115" i="1"/>
  <c r="AF107" i="1"/>
  <c r="AF99" i="1"/>
  <c r="AF91" i="1"/>
  <c r="AF83" i="1"/>
  <c r="AF75" i="1"/>
  <c r="AF67" i="1"/>
  <c r="AF59" i="1"/>
  <c r="AF48" i="1"/>
  <c r="AF39" i="1"/>
  <c r="AH39" i="1" s="1"/>
  <c r="AF31" i="1"/>
  <c r="AF192" i="1"/>
  <c r="AF184" i="1"/>
  <c r="AF176" i="1"/>
  <c r="AF168" i="1"/>
  <c r="AF160" i="1"/>
  <c r="AF152" i="1"/>
  <c r="AF144" i="1"/>
  <c r="AF136" i="1"/>
  <c r="AF128" i="1"/>
  <c r="AF120" i="1"/>
  <c r="AF112" i="1"/>
  <c r="AF104" i="1"/>
  <c r="AF96" i="1"/>
  <c r="AF88" i="1"/>
  <c r="AF80" i="1"/>
  <c r="AF72" i="1"/>
  <c r="AF64" i="1"/>
  <c r="AF56" i="1"/>
  <c r="AF43" i="1"/>
  <c r="AF36" i="1"/>
  <c r="AF28" i="1"/>
  <c r="AF193" i="1"/>
  <c r="AF185" i="1"/>
  <c r="AF177" i="1"/>
  <c r="AF169" i="1"/>
  <c r="AF161" i="1"/>
  <c r="AF153" i="1"/>
  <c r="AF145" i="1"/>
  <c r="AF137" i="1"/>
  <c r="AF129" i="1"/>
  <c r="AF121" i="1"/>
  <c r="AF113" i="1"/>
  <c r="AF105" i="1"/>
  <c r="AF97" i="1"/>
  <c r="AF89" i="1"/>
  <c r="AF81" i="1"/>
  <c r="AF73" i="1"/>
  <c r="AF65" i="1"/>
  <c r="AF57" i="1"/>
  <c r="AF37" i="1"/>
  <c r="AH37" i="1" s="1"/>
  <c r="AG37" i="1" s="1"/>
  <c r="AF29" i="1"/>
  <c r="AF191" i="1"/>
  <c r="AF183" i="1"/>
  <c r="AF175" i="1"/>
  <c r="AF167" i="1"/>
  <c r="AF159" i="1"/>
  <c r="AF151" i="1"/>
  <c r="AF143" i="1"/>
  <c r="AF127" i="1"/>
  <c r="AF119" i="1"/>
  <c r="AF111" i="1"/>
  <c r="AF103" i="1"/>
  <c r="AF95" i="1"/>
  <c r="AF87" i="1"/>
  <c r="AF79" i="1"/>
  <c r="AF71" i="1"/>
  <c r="AF63" i="1"/>
  <c r="AF55" i="1"/>
  <c r="AF42" i="1"/>
  <c r="AH42" i="1" s="1"/>
  <c r="AF27" i="1"/>
  <c r="AH27" i="1" s="1"/>
  <c r="AF12" i="1"/>
  <c r="AH12" i="1" s="1"/>
  <c r="AG12" i="1" s="1"/>
  <c r="AF194" i="1"/>
  <c r="AF186" i="1"/>
  <c r="AF178" i="1"/>
  <c r="AF170" i="1"/>
  <c r="AF162" i="1"/>
  <c r="AF154" i="1"/>
  <c r="AF146" i="1"/>
  <c r="AF138" i="1"/>
  <c r="AF130" i="1"/>
  <c r="AF122" i="1"/>
  <c r="AF114" i="1"/>
  <c r="AF106" i="1"/>
  <c r="AF98" i="1"/>
  <c r="AF90" i="1"/>
  <c r="AF82" i="1"/>
  <c r="AF74" i="1"/>
  <c r="AF66" i="1"/>
  <c r="AF58" i="1"/>
  <c r="AF49" i="1"/>
  <c r="AH49" i="1" s="1"/>
  <c r="AF47" i="1"/>
  <c r="AJ47" i="1" s="1"/>
  <c r="AF38" i="1"/>
  <c r="AF181" i="1"/>
  <c r="AF149" i="1"/>
  <c r="AF109" i="1"/>
  <c r="AF61" i="1"/>
  <c r="AF33" i="1"/>
  <c r="AF188" i="1"/>
  <c r="AF180" i="1"/>
  <c r="AF172" i="1"/>
  <c r="AF164" i="1"/>
  <c r="AF156" i="1"/>
  <c r="AF148" i="1"/>
  <c r="AF140" i="1"/>
  <c r="AF132" i="1"/>
  <c r="AF124" i="1"/>
  <c r="AF116" i="1"/>
  <c r="AF108" i="1"/>
  <c r="AF100" i="1"/>
  <c r="AF92" i="1"/>
  <c r="AF84" i="1"/>
  <c r="AF76" i="1"/>
  <c r="AF68" i="1"/>
  <c r="AF60" i="1"/>
  <c r="AF51" i="1"/>
  <c r="AF40" i="1"/>
  <c r="AF32" i="1"/>
  <c r="AH32" i="1" s="1"/>
  <c r="AH33" i="1" s="1"/>
  <c r="AF10" i="1"/>
  <c r="AH10" i="1" s="1"/>
  <c r="AF189" i="1"/>
  <c r="AF133" i="1"/>
  <c r="AF93" i="1"/>
  <c r="AF53" i="1"/>
  <c r="AF165" i="1"/>
  <c r="AF157" i="1"/>
  <c r="AF117" i="1"/>
  <c r="AF85" i="1"/>
  <c r="AF69" i="1"/>
  <c r="AF173" i="1"/>
  <c r="AF141" i="1"/>
  <c r="AF125" i="1"/>
  <c r="AF101" i="1"/>
  <c r="AF77" i="1"/>
  <c r="AF41" i="1"/>
  <c r="AH41" i="1" s="1"/>
  <c r="AG41" i="1" s="1"/>
  <c r="AF11" i="1"/>
  <c r="AF9" i="1"/>
  <c r="AH9" i="1" s="1"/>
  <c r="AG9" i="1" s="1"/>
  <c r="AH15" i="1" l="1"/>
  <c r="AH43" i="1"/>
  <c r="AH44" i="1" s="1"/>
  <c r="AH51" i="1"/>
  <c r="AG49" i="1"/>
  <c r="AI47" i="1"/>
  <c r="AJ48" i="1"/>
  <c r="AI48" i="1" s="1"/>
  <c r="AH22" i="1"/>
  <c r="AG22" i="1" s="1"/>
  <c r="AH25" i="1"/>
  <c r="AH26" i="1" s="1"/>
  <c r="AG26" i="1" s="1"/>
  <c r="AG42" i="1"/>
  <c r="AG43" i="1"/>
  <c r="AG39" i="1"/>
  <c r="AH40" i="1"/>
  <c r="AG40" i="1" s="1"/>
  <c r="AG35" i="1"/>
  <c r="AH36" i="1"/>
  <c r="AG36" i="1" s="1"/>
  <c r="AG27" i="1"/>
  <c r="AH29" i="1"/>
  <c r="AG29" i="1" s="1"/>
  <c r="AJ28" i="1"/>
  <c r="AJ30" i="1" s="1"/>
  <c r="AJ31" i="1" s="1"/>
  <c r="AI31" i="1" s="1"/>
  <c r="AG32" i="1"/>
  <c r="AG33" i="1"/>
  <c r="AG15" i="1"/>
  <c r="AH16" i="1"/>
  <c r="AG10" i="1"/>
  <c r="AH11" i="1"/>
  <c r="AG11" i="1" s="1"/>
  <c r="AG51" i="1" l="1"/>
  <c r="AH52" i="1"/>
  <c r="AG25" i="1"/>
  <c r="AH45" i="1"/>
  <c r="AG44" i="1"/>
  <c r="AI28" i="1"/>
  <c r="AI30" i="1"/>
  <c r="AG16" i="1"/>
  <c r="AH17" i="1"/>
  <c r="AH53" i="1" l="1"/>
  <c r="AG53" i="1" s="1"/>
  <c r="AG52" i="1"/>
  <c r="AG45" i="1"/>
  <c r="AH46" i="1"/>
  <c r="AG46" i="1" s="1"/>
  <c r="AG17" i="1"/>
  <c r="AH18" i="1"/>
  <c r="AG18" i="1" l="1"/>
  <c r="AH19" i="1"/>
  <c r="AG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12" authorId="0" shapeId="0" xr:uid="{77A407A8-0F58-44E2-B943-E71BE899EC99}">
      <text>
        <r>
          <rPr>
            <b/>
            <sz val="9"/>
            <color indexed="81"/>
            <rFont val="Tahoma"/>
            <family val="2"/>
          </rPr>
          <t xml:space="preserve">Describir el indicador, y se documentan de ISOlución. </t>
        </r>
      </text>
    </comment>
    <comment ref="F13" authorId="1" shapeId="0" xr:uid="{C2B297B4-33DE-491F-9E21-C1E93432DEB2}">
      <text>
        <r>
          <rPr>
            <sz val="9"/>
            <color indexed="81"/>
            <rFont val="Tahoma"/>
            <family val="2"/>
          </rPr>
          <t>La fuente que origina la causa es interna (del Ministerio) o externa (fuera del Ministerio)</t>
        </r>
      </text>
    </comment>
    <comment ref="G13"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3EBF91FB-FD9E-44ED-A44F-76C63430AE9D}">
      <text>
        <r>
          <rPr>
            <sz val="9"/>
            <color indexed="81"/>
            <rFont val="Tahoma"/>
            <family val="2"/>
          </rPr>
          <t xml:space="preserve">Ver hoja Tipos de Riesgos.
</t>
        </r>
      </text>
    </comment>
    <comment ref="K13"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21F0C8EF-7A9E-4685-8422-3552AD004CCC}">
      <text>
        <r>
          <rPr>
            <sz val="9"/>
            <color indexed="81"/>
            <rFont val="Tahoma"/>
            <family val="2"/>
          </rPr>
          <t xml:space="preserve">Escribir la evidencia y/o registro que se genera con la ejecución del CONTROL. </t>
        </r>
      </text>
    </comment>
    <comment ref="AF13"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3"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3"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43" authorId="0" shapeId="0" xr:uid="{CF042958-EDE1-4A8B-9D79-38F24F563525}">
      <text>
        <r>
          <rPr>
            <b/>
            <sz val="9"/>
            <color indexed="81"/>
            <rFont val="Tahoma"/>
            <family val="2"/>
          </rPr>
          <t>El control es preventivo, dectectivo o correctivo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1" shapeId="0" xr:uid="{39884B50-6524-4D8D-81E1-1384F740311E}">
      <text>
        <r>
          <rPr>
            <sz val="9"/>
            <color indexed="81"/>
            <rFont val="Tahoma"/>
            <family val="2"/>
          </rPr>
          <t>Seleccione según corresponda</t>
        </r>
      </text>
    </comment>
    <comment ref="H7"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7B70D765-4B53-4905-81DB-E51FBC382AA9}">
      <text>
        <r>
          <rPr>
            <sz val="9"/>
            <color indexed="81"/>
            <rFont val="Tahoma"/>
            <family val="2"/>
          </rPr>
          <t>La fuente que origina la causa es interna (del Ministerio) o externa (fuera del Ministerio)</t>
        </r>
      </text>
    </comment>
    <comment ref="K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7" authorId="0" shapeId="0" xr:uid="{C71B88D0-07CD-466D-BDC1-63C11286F736}">
      <text>
        <r>
          <rPr>
            <b/>
            <sz val="9"/>
            <color indexed="81"/>
            <rFont val="Tahoma"/>
            <family val="2"/>
          </rPr>
          <t>Seleccione según corresponda</t>
        </r>
      </text>
    </comment>
    <comment ref="U8" authorId="0" shapeId="0" xr:uid="{968ECB5F-D1A1-4FDF-8E41-F50D605F571A}">
      <text>
        <r>
          <rPr>
            <sz val="9"/>
            <color indexed="81"/>
            <rFont val="Tahoma"/>
            <family val="2"/>
          </rPr>
          <t xml:space="preserve">Hace referencia a cada cuanto se ejecuta el control en terminos de tiempo. </t>
        </r>
      </text>
    </comment>
    <comment ref="V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<sst xmlns="http://schemas.openxmlformats.org/spreadsheetml/2006/main" count="6152" uniqueCount="2375">
  <si>
    <t>MATRIZ DE RIESGOS</t>
  </si>
  <si>
    <t>Código: DE-FM-022
Versión: 02
Fecha de Vigencia: 25/07/2023</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</si>
  <si>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</si>
  <si>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</si>
  <si>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</si>
  <si>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</si>
  <si>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</si>
  <si>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</si>
  <si>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</si>
  <si>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</si>
  <si>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</si>
  <si>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</si>
  <si>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8"/>
        <rFont val="Arial"/>
        <family val="2"/>
      </rPr>
      <t>(antes de controles)</t>
    </r>
  </si>
  <si>
    <t>DETERMINACIÓN DE CONTROLES</t>
  </si>
  <si>
    <r>
      <t xml:space="preserve">VALORACIÓN DEL RIESGO RESIDUAL 
</t>
    </r>
    <r>
      <rPr>
        <sz val="8"/>
        <rFont val="Arial"/>
        <family val="2"/>
      </rPr>
      <t>(después de controles)</t>
    </r>
  </si>
  <si>
    <r>
      <t xml:space="preserve">INDICADOR DEL RIESGO 
</t>
    </r>
    <r>
      <rPr>
        <sz val="8"/>
        <rFont val="Arial"/>
        <family val="2"/>
      </rPr>
      <t>(Se documenta en ISOlución)</t>
    </r>
    <r>
      <rPr>
        <b/>
        <sz val="8"/>
        <rFont val="Arial"/>
        <family val="2"/>
      </rPr>
      <t xml:space="preserve">
</t>
    </r>
  </si>
  <si>
    <r>
      <t xml:space="preserve">ACCIONES PARA ABORDAR EL RIESGO RESIDUAL
</t>
    </r>
    <r>
      <rPr>
        <sz val="8"/>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</si>
  <si>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</si>
  <si>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</si>
  <si>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</si>
  <si>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</si>
  <si>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</si>
  <si>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t>Responsable(s) del Riesgo
(cargo)</t>
  </si>
  <si>
    <r>
      <t xml:space="preserve">TIPO DE CAUSA
</t>
    </r>
    <r>
      <rPr>
        <sz val="8"/>
        <rFont val="Arial"/>
        <family val="2"/>
      </rPr>
      <t>(Externa ó
Interna)</t>
    </r>
  </si>
  <si>
    <r>
      <t xml:space="preserve">CAUSA(S)
</t>
    </r>
    <r>
      <rPr>
        <sz val="8"/>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</si>
  <si>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</si>
  <si>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</si>
  <si>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</si>
  <si>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</si>
  <si>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</si>
  <si>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</si>
  <si>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</si>
  <si>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</si>
  <si>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</si>
  <si>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8"/>
        <color rgb="FF0070C0"/>
        <rFont val="Arial"/>
        <family val="2"/>
      </rPr>
      <t xml:space="preserve">(Severidad) </t>
    </r>
  </si>
  <si>
    <r>
      <t xml:space="preserve">DESCRIPCIÓN DEL CONTROL
</t>
    </r>
    <r>
      <rPr>
        <sz val="8"/>
        <rFont val="Arial"/>
        <family val="2"/>
      </rPr>
      <t>(Un control por cada causa, si no hay control se escribe "No existe control")</t>
    </r>
  </si>
  <si>
    <t>RESPONSABLE DEL CONTROL</t>
  </si>
  <si>
    <t xml:space="preserve">FRECUENCIA DE EJECUCION DEL CONTROL </t>
  </si>
  <si>
    <r>
      <t xml:space="preserve">TIPO
</t>
    </r>
    <r>
      <rPr>
        <sz val="8"/>
        <rFont val="Arial"/>
        <family val="2"/>
      </rPr>
      <t xml:space="preserve">(Prevenir, detectar </t>
    </r>
    <r>
      <rPr>
        <sz val="8"/>
        <color rgb="FF0070C0"/>
        <rFont val="Arial"/>
        <family val="2"/>
      </rPr>
      <t>o corregir</t>
    </r>
    <r>
      <rPr>
        <sz val="8"/>
        <rFont val="Arial"/>
        <family val="2"/>
      </rPr>
      <t>)</t>
    </r>
  </si>
  <si>
    <t>IMPLEMENTACION</t>
  </si>
  <si>
    <t>ESTADO DE LA DOCUMENTACION</t>
  </si>
  <si>
    <t>EVIDENCIA DE LA APLICACIÓN DEL CONTROL</t>
  </si>
  <si>
    <t>RUTA DE ACCESO</t>
  </si>
  <si>
    <t>RESULTADO DE LA EVALUACIÓN DEL CONTROL</t>
  </si>
  <si>
    <t>ZONA DE RIESGO RESIDUAL</t>
  </si>
  <si>
    <r>
      <t xml:space="preserve">NIVEL DE ACEPTACIÓN DEL RIESGO 
</t>
    </r>
    <r>
      <rPr>
        <sz val="8"/>
        <color rgb="FF0070C0"/>
        <rFont val="Arial"/>
        <family val="2"/>
      </rPr>
      <t>(RAE)</t>
    </r>
  </si>
  <si>
    <t>FECHA</t>
  </si>
  <si>
    <t>CARGO</t>
  </si>
  <si>
    <r>
      <t xml:space="preserve">INDIQUE SI EL </t>
    </r>
    <r>
      <rPr>
        <u/>
        <sz val="8"/>
        <rFont val="Arial"/>
        <family val="2"/>
      </rPr>
      <t xml:space="preserve">RIESGO </t>
    </r>
    <r>
      <rPr>
        <sz val="8"/>
        <rFont val="Arial"/>
        <family val="2"/>
      </rPr>
      <t>SE HA MATERIALIZADO</t>
    </r>
  </si>
  <si>
    <r>
      <t xml:space="preserve">LOS </t>
    </r>
    <r>
      <rPr>
        <u/>
        <sz val="8"/>
        <rFont val="Arial"/>
        <family val="2"/>
      </rPr>
      <t>CONTROLES</t>
    </r>
    <r>
      <rPr>
        <sz val="8"/>
        <rFont val="Arial"/>
        <family val="2"/>
      </rPr>
      <t xml:space="preserve"> ACTUALES ESTAN EVITANDO QUE EL RIESGO SE MATERIALICE?</t>
    </r>
  </si>
  <si>
    <r>
      <t xml:space="preserve">LOS </t>
    </r>
    <r>
      <rPr>
        <u/>
        <sz val="8"/>
        <rFont val="Arial"/>
        <family val="2"/>
      </rPr>
      <t>CONTROLES</t>
    </r>
    <r>
      <rPr>
        <sz val="8"/>
        <rFont val="Arial"/>
        <family val="2"/>
      </rPr>
      <t xml:space="preserve"> ACTUALES SE HAN EJECUTADO ADECUADAMENTE?</t>
    </r>
  </si>
  <si>
    <r>
      <t xml:space="preserve">LOS </t>
    </r>
    <r>
      <rPr>
        <u/>
        <sz val="8"/>
        <rFont val="Arial"/>
        <family val="2"/>
      </rPr>
      <t>CONTROLES</t>
    </r>
    <r>
      <rPr>
        <sz val="8"/>
        <rFont val="Arial"/>
        <family val="2"/>
      </rPr>
      <t xml:space="preserve"> PUEDEN SER MEJORADOS?</t>
    </r>
  </si>
  <si>
    <r>
      <t xml:space="preserve">EL </t>
    </r>
    <r>
      <rPr>
        <u/>
        <sz val="8"/>
        <color rgb="FF000000"/>
        <rFont val="Arial"/>
        <family val="2"/>
      </rPr>
      <t>INDICADOR</t>
    </r>
    <r>
      <rPr>
        <sz val="8"/>
        <color rgb="FF000000"/>
        <rFont val="Arial"/>
        <family val="2"/>
      </rPr>
      <t xml:space="preserve"> DEL RIESGO CUMPLIO CON LA META ESTABLECIDA?</t>
    </r>
  </si>
  <si>
    <r>
      <t xml:space="preserve">EL </t>
    </r>
    <r>
      <rPr>
        <u/>
        <sz val="8"/>
        <rFont val="Arial"/>
        <family val="2"/>
      </rPr>
      <t>RIESGO</t>
    </r>
    <r>
      <rPr>
        <sz val="8"/>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</si>
  <si>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</si>
  <si>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</si>
  <si>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</si>
  <si>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</si>
  <si>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</si>
  <si>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</si>
  <si>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</si>
  <si>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</si>
  <si>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</si>
  <si>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</si>
  <si>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</si>
  <si>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(colocar link de acceso a las evidencias)</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</si>
  <si>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</si>
  <si>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</si>
  <si>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</si>
  <si>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</si>
  <si>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</si>
  <si>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</si>
  <si>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</si>
  <si>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</si>
  <si>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</si>
  <si>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</si>
  <si>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</si>
  <si>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</si>
  <si>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</si>
  <si>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</si>
  <si>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</si>
  <si>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</si>
  <si>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</si>
  <si>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</si>
  <si>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</si>
  <si>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</si>
  <si>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</si>
  <si>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</si>
  <si>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</si>
  <si>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</si>
  <si>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</si>
  <si>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</si>
  <si>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Vladimir Garavito Cárdenas Asesor 1020 grado 11</t>
  </si>
  <si>
    <t>x</t>
  </si>
  <si>
    <t xml:space="preserve">Se ha dado respuesta oportuna a las solicitudes elevadas ante la dependencia </t>
  </si>
  <si>
    <t xml:space="preserve">Se hace seguimiento de las solicitudes de concepto elevadas mediante el aplicativo </t>
  </si>
  <si>
    <t>Porque no se ha materializado el riesgo ya que se ejercen los controles que se desprenden del aplicativo de gestión documental.</t>
  </si>
  <si>
    <t>Están cumpliendo con su función mediante el uso de un aplicativo diseñato para tal fin</t>
  </si>
  <si>
    <t xml:space="preserve">Se ha cumplido con el término legal de respuesta </t>
  </si>
  <si>
    <t>Es un riesgo actual y permanente en el giro ordinario de las actividades de la dependencia</t>
  </si>
  <si>
    <t>Solicitamos reunión para precisar la evidencia del control del riesgo</t>
  </si>
  <si>
    <t>Los soportes anexados por la primera línea de defesna, no da cuenta del control descrito, por consiguiente se insta a la tercera línea a aplicar los mecanismos de evaluación para verificar la efectividad de los controles, ante una posible materialización del riesgo.
Es de resaltar que este riesgo está siendo revisado en cada una de sus etapas, y por consiguiente invitamos a la primera línea de defensa a continuar con el ejercicio para culminar la reformulación del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</si>
  <si>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</si>
  <si>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</si>
  <si>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</si>
  <si>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</si>
  <si>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</si>
  <si>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</si>
  <si>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</si>
  <si>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</si>
  <si>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</si>
  <si>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</si>
  <si>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</si>
  <si>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</si>
  <si>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1&amp;FolderCTID=0x0120004B2DC0E36C28544D9F411259F79C23E9&amp;view=0</t>
  </si>
  <si>
    <t xml:space="preserve">05/07/2024
DIE: 08/07/2024                                                                                                                                                                                                                                                                                                                                                                                                                                                                                                                                                                                                                                  </t>
  </si>
  <si>
    <t>Secretario Bilingue 
DIE: Director DIE (E )</t>
  </si>
  <si>
    <t>A pesar de la ruptura de relaciones diplomáticas con Israel por parte de gobierno Petro, el acuerdo comercial contínúa vigente. 
Por otra parte, se han convocado a grupos de interés para bucar soluciones y alternativas al nuevo reglamento sobre Deforestación de la UE
DIE: AP-PR-003 "Administración de Relaciones Bilaterales"
No se materializó el riesgo en el desarrollo de las funciones de la DIE.</t>
  </si>
  <si>
    <t>Hasta el momento el riesgo se ha evitado, En el caso del tratado comercial con Israel, y  a pesar de toda vez que se han detenido las exportaciones de carbón hacia dicho país con fines humanitarios, las demás partes del acuerdo continúan vigentes
DIE: AP-PR-003
Los controles establecidos permiten contar con un seguimiento a las alternativas para solucionar las restricciones o facilitar el aprovechamiento de las oportunidades comerciales en las relaciones bilaterales con países de América Latina y el Caribe (ALC) con los que no se tiene un Acuerdo comercial vigente.</t>
  </si>
  <si>
    <t xml:space="preserve">Se ha venido realizado el debido control. 
DIE: AP-PR-003.
Los controles establecidos permiten contar con un seguimiento a las alternativas para solucionar las restricciones o facilitar el aprovechamiento de las oportunidades comerciales en las relaciones bilaterales con países de América Latina y el Caribe (ALC) con los que no se tiene un Acuerdo comercial vigente.                                                                                                                                                                                                                  </t>
  </si>
  <si>
    <t>En el caso de Isarel, por ser un tema también diplomático, se hace necesario el apoyo de la cancillería para el control del riesgo. 
DIE: AP-PR-003.
En atención a la mejora continua, actualmente las Direcciones con el apoyo de la OAPS se encuentran adelantando una revisión del riesgo y sus controles para determinar si es necesaria su modificación o actualización.</t>
  </si>
  <si>
    <t xml:space="preserve">Si se cumple la meta de indicar el nivel de riesgo
DIE: AP-PR-003.        
Los controles establecidos permiten contar con un seguimiento a las alternativas para solucionar las restricciones o facilitar el aprovechamiento de las oportunidades comerciales en las relaciones bilaterales con países de América Latina y el Caribe (ALC) con los que no se tiene un Acuerdo comercial vigente.            </t>
  </si>
  <si>
    <t>Dependiendo de la evolución del conflicto en Gaza y de las posibles aaciones legales que pueda emprender Israel frente al tratado comercial con Israel se recomienda subir el nivel del riesgo de manera eventual.
DIE: AP-PR-003.
En atención a la mejora continua, actualmente las Direcciones con el apoyo de la OAPS se encuentran adelantando una revisión del riesgo y sus controles para determinar si es necesaria su modificación o actualización.</t>
  </si>
  <si>
    <t>DIE: El riesgo no se materializó en ninguno de los indicadores a cargo. En atención a la mejora continua, actualmente las Direcciones con el apoyo de la OAPS se encuentran adelantando una revisión del riesgo y sus controles para determinar si es necesaria su modificación o actualización.</t>
  </si>
  <si>
    <t>La evidencia aportada por la primera línea, se encuentra acorde con lo dispuesto en la columna “evidencia del control”, por consiguiente, desde la segunda línea defensa no se advierte una posible materialización del riesgo. 
Es de resaltar que este riesgo fue revisado y ajustado en cada una de sus etapas, y su reformulación será formal para el próximo monitoreo.</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</si>
  <si>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</si>
  <si>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</si>
  <si>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</si>
  <si>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2&amp;FolderCTID=0x0120004B2DC0E36C28544D9F411259F79C23E9&amp;view=0</t>
  </si>
  <si>
    <t>05/07/2024
DIE: 08/07/2024</t>
  </si>
  <si>
    <t>A pesar de la ruptura de relaciones diplomáticas con Israel por parte de gobierno Petro, el acuerdo comercial contínúa vigente. 
Por otra parte, se han convocado a grupos de interés para bucar soluciones y alternativas al nuevo reglamento sobre Deforestación de la UE
DIE: AP-PR-002  "Implementación y Administración de Acuerdos Comerciales" 
No se materializó el riesgo en el desarrollo de las funciones de la DIE.</t>
  </si>
  <si>
    <t xml:space="preserve">Hasta el momento el riesgo se ha evitado, En el caso del tratado comercial con Israel, y  a pesar de toda vez que se han detenido las exportaciones de carbón hacia dicho país con fines humanitarios, las demás partes del acuerdo continúan vigentes
DIE: AP-PR-002
Los controles establecidos permiten contar con un seguimiento a los compromisos adquiridos en el marco de los acuerdos comerciales vigentes con países de ALC.                                                                                                                                                                                                                                                                                                                                                                                                                                                                                                                                                                                                                                                              </t>
  </si>
  <si>
    <t>Se ha venido realizado el debido control. 
DIE: AP-PR-002
Los controles establecidos permiten contar con un seguimiento a los compromisos adquiridos en el marco de los acuerdos comerciales vigentes con países de ALC.</t>
  </si>
  <si>
    <t>En el caso de Isarel, por ser un tema también diplomático, se hace necesario el apoyo de la cancillería para el control del riesgo. 
DIE: AP-PR-002
En atención a la mejora continua, actualmente las Direcciones con el apoyo de la OAPS se encuentran adelantando una revisión del riesgo y sus controles para determinar si es necesaria su modificación o actualización.</t>
  </si>
  <si>
    <t>Si se cumple la meta de indicar el nivel de riesgo
DIE: AP-PR-002
Los controles establecidos permiten contar con un seguimiento a los compromisos adquiridos en el marco de los acuerdos comerciales vigentes con países de ALC.</t>
  </si>
  <si>
    <t>Dependiendo de la evolución del conflicto en Gaza y de las posibles aaciones legales que pueda emprender Israel frente al tratado comercial con Israel se recomienda subir el nivel del riesgo de manera eventual.
DIE: AP-PR-002
En atención a la mejora continua, actualmente las Direcciones con el apoyo de la OAPS se encuentran adelantando una revisión del riesgo y sus controles para determinar si es necesaria su modificación o actualización.</t>
  </si>
  <si>
    <t>Realizar Seguimiento a los compromisos adquiridos (hallazgo de contraloria)</t>
  </si>
  <si>
    <t>AP-PR-004 Administración con Organismos Multilaterales</t>
  </si>
  <si>
    <t>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3&amp;FolderCTID=0x0120004B2DC0E36C28544D9F411259F79C23E9&amp;view=0</t>
  </si>
  <si>
    <t>05/07/2024</t>
  </si>
  <si>
    <t xml:space="preserve">Secretario Bilingue </t>
  </si>
  <si>
    <t>A pesar de la ruptura de relaciones diplomáticas con Israel por parte de gobierno Petro, el acuerdo comercial contínúa vigente. 
Por otra parte, se han convocado a grupos de interés para bucar soluciones y alternativas al nuevo reglamento sobre Deforestación de la UE</t>
  </si>
  <si>
    <t>Hasta el momento el riesgo se ha evitado, En el caso del tratado comercial con Israel, y  a pesar de toda vez que se han detenido las exportaciones de carbón hacia dicho país con fines humanitarios, las demás partes del acuerdo continúan vigentes</t>
  </si>
  <si>
    <t xml:space="preserve">Se ha venido realizado el debido control. </t>
  </si>
  <si>
    <t xml:space="preserve">En el caso de Isarel, por ser un tema también diplomático, se hace necesario el apoyo de la cancillería para el control del riesgo. </t>
  </si>
  <si>
    <t>Si se cumple la meta de indicar el nivel de riesgo</t>
  </si>
  <si>
    <t>Dependiendo de la evolución del conflicto en Gaza y de las posibles aaciones legales que pueda emprender Israel frente al tratado comercial con Israel se recomienda subir el nivel del riesgo de manera eventual.</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</si>
  <si>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</si>
  <si>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</si>
  <si>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</si>
  <si>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</si>
  <si>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 xml:space="preserve">A pesar de la ruptura de relaciones diplomáticas con Israel por parte de gobierno Petro, el acuerdo comercial contínúa vigente. 
Por otra parte, se han convocado a grupos de interés para bucar soluciones y alternativas al nuevo reglamento sobre Deforestación de la UE
DIE: AP-PR-002  "Implementación y Administración de Acuerdos Comerciales" y AP-PR-003 "Administración de Relaciones Bilaterales"
No se materializó el riesgo en el desarrollo de las funciones de la DIE. 
                                                          </t>
  </si>
  <si>
    <t xml:space="preserve">Hasta el momento el riesgo se ha evitado, En el caso del tratado comercial con Israel, y  a pesar de toda vez que se han detenido las exportaciones de carbón hacia dicho país con fines humanitarios, las demás partes del acuerdo continúan vigentes
DIE: AP-PR-002 y AP-PR-003
Los controles establecidos permiten contar con un seguimiento a los compromisos adquiridos en el marco de las relaciones y acuerdos comerciales con los países de ALC,                                                                                                                                                                                                                         </t>
  </si>
  <si>
    <t>Se ha venido realizado el debido control. 
DIE: AP-PR-002 y AP-PR-003.
Los controles establecidos en cada uno de los procedimientos permiten contar con un seguimiento a los compromisos adquiridos en el marco de las relaciones y acuerdos comerciales con los países de ALC.</t>
  </si>
  <si>
    <t>En el caso de Isarel, por ser un tema también diplomático, se hace necesario el apoyo de la cancillería para el control del riesgo. 
DIE: AP-PR-002 y AP-PR-003.
En atención a la mejora continua, actualmente las Direcciones con el apoyo de la OAPS se encuentran adelantando una revisión del riesgo y sus controles para determinar si es necesaria su modificación o actualización.</t>
  </si>
  <si>
    <t>Si se cumple la meta de indicar el nivel de riesgo
DIE: AP-PR-002 y AP-PR-003.        
Los controles establecidos en cada uno de los procedimientos permiten contar con un seguimiento a los compromisos adquiridos en el marco de las relaciones y acuerdos comerciales con los países de ALC, lo que ha permitido que el riesgo no se materialice.</t>
  </si>
  <si>
    <t>Dependiendo de la evolución del conflicto en Gaza y de las posibles aaciones legales que pueda emprender Israel frente al tratado comercial con Israel se recomienda subir el nivel del riesgo de manera eventual.
DIE: AP-PR-002 y AP-PR-003.
En atención a la mejora continua, actualmente las Direcciones con el apoyo de la OAPS se encuentran adelantando una revisión del riesgo y sus controles para determinar si es necesaria su modificación o actualización.</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</si>
  <si>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</si>
  <si>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</si>
  <si>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</si>
  <si>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Ver casilla BH de observaciones</t>
  </si>
  <si>
    <t xml:space="preserve">Hasta el momento el riesgo se ha evitado, En el caso del tratado comercial con Israel, y  a pesar de toda vez que se han detenido las exportaciones de carbón hacia dicho país con fines humanitarios, las demás partes del acuerdo continúan vigentes
DIE: AP-PR-002 y AP-PR-003
Los controles establecidos permiten contar con un seguimiento a los compromisos adquiridos en el marco de las relaciones y acuerdos comerciales con los países de ALC.                                                                                                                                                                                                                             </t>
  </si>
  <si>
    <t>No se obtuvieron evidencias relacionadas a la revisión de documentos técnicos. 
DIE: El riesgo no se materializó en ninguno de los indicadores a cargo. En atención a la mejora continua, actualmente las Direcciones con el apoyo de la OAPS se encuentran adelantando una revisión del riesgo y sus controles para determinar si es necesaria su modificación o actualización.</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</si>
  <si>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</si>
  <si>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</si>
  <si>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</si>
  <si>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</si>
  <si>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</si>
  <si>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</si>
  <si>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</si>
  <si>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</si>
  <si>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</si>
  <si>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</si>
  <si>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</si>
  <si>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</si>
  <si>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Asesor DIES</t>
  </si>
  <si>
    <t>Durante el periodo enero -  junio de 2024, no se recibieron solicitudes del trámite Calificación de Empresas por lo que no se ha materializado el riesgo.</t>
  </si>
  <si>
    <t>Los controles establecidos garantizan la entrega de un producto de calidad, ajustado a la normativa vigente y evitando la materización del riesgo.</t>
  </si>
  <si>
    <t xml:space="preserve">Han permitido hacer el seguimiento de los controles de forma adecuada </t>
  </si>
  <si>
    <t>Dentro del proceso de mejora continua, estos controles pueden y dene ser revisados y ajustados para asegurar su eficacia y pertinencia.</t>
  </si>
  <si>
    <t>Pone en evidencia su efectividad, permitiendo un adecuado control de las actividades y evita que el riesgo se materialice.</t>
  </si>
  <si>
    <t>En la medida que se ajuste el procedimiento, se debe revisar y modificcar el riesgo.</t>
  </si>
  <si>
    <t xml:space="preserve">El riesgo no se materializo </t>
  </si>
  <si>
    <t xml:space="preserve">De acuerdo con lo manifestado por la primera línea de defensa, las actividades que conllevan al riesgo, no fueron desarrolladas durante el primer semestra del año. 
Es de resaltar que este riesgo fue revisado y ajustado en cada una de sus etapas, y su reformulación será formal para el próximo monitoreo. </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</si>
  <si>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</si>
  <si>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</si>
  <si>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</si>
  <si>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</si>
  <si>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Durante el periodo (enero - junio de 2024), La Dirección de Inversión Extranjera, en materia de negociación y  revisión de los Acuerdos Internacionales de Inversión, renegocio el Convenio entre la República de Colombia la Confederación Suiza sobre la Promoción Protección Recíproca de Inversiones, se realizó una ronda de negociación inicial el 22 de marzo de 2024, una segunda ronda de negociación los días 12 y 14 de junio de 2024 y se tiene previsto una tercera ronda de negociación los días 11 y 12 de julio de 2024. Se está negociando una declaración interpretativa conjunta con Chile del capítulo noveno de inversión del Acuerdo de Libre Comercio entre la República de Colombia y la República de Chile, se han realizado dos reuniones de negociación (el 25 de octubre de 2023 y el 22 de mayo de 2024). Se está negociando una declaración interpretativa conjunta con Canadá del capítulo octavo del Acuerdo de Libre Comercio entre la República de Colombia y Canadá, se realizó una reunión de negociación el día 20 de marzo de 2024. Se  está negociando una declaración interpretativa conjunta con Estados Unidos del capítulo décimo del Acuerdo de promoción comercial entre la República de Colombia y los Estados Unidos de América, se sostuvo una reunión inicial el 25 de octubre de 2023 y se realizará una reunión el 9 de julio de 2024. A pesar de esto, no se materializo el riesgo en desarrollo de las funciones de la DIES.</t>
  </si>
  <si>
    <t xml:space="preserve">Se establecio con el fin de evitar debilidades de  presupuesto para llevar a cabo las rondas de negociacion  </t>
  </si>
  <si>
    <t xml:space="preserve">Se hace constante seguimiento </t>
  </si>
  <si>
    <t xml:space="preserve">Se debe revisar su eficacia y pertinencia dentro del proceso de mejora continua del sistema </t>
  </si>
  <si>
    <t>Permite el control de las actividades y evita que el riesgo se materialice</t>
  </si>
  <si>
    <t xml:space="preserve">El riesgo no se materializo. Actualmente con el apoyo de la OAPS se ha adelantado una revisión del riesgo y sus controles, esta pendiente su aprobación y aplicación. </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</si>
  <si>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</si>
  <si>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</si>
  <si>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</si>
  <si>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Asesor Equipo Negociador</t>
  </si>
  <si>
    <t>Para el procedimiento   AP-PR-001 negociaciones comerciales , a cargo del Grupo Equipo Negociador, no  se llevaron a cabo nuevas negociaciones en el periodo enero-junio de 2024.  Por lo tanto no se materializó el riesgo. 
Para el procedimiento AP-PR-006  Acuerdos de Promoción y Protección Recíproca de Inversiones – APPRI, a cargo de la Dirección de Inversión Extranjera y servicios , el riesgo no se materializo.</t>
  </si>
  <si>
    <t xml:space="preserve">Para los procedimientos   AP-PR-001, AP-PR-006,  a cargo del Grupo Equipo Negociador  y la Dirección de Inversión  Extranjera y Servicios  respectivamente, los controles establecidos permiten contar con un seguimiento a los compromisos adquiridos en el marco de las negociaciones comerciales  antes , en el momento y al final de cada ronda de negociación  evitando  que el riesgo se materialice. </t>
  </si>
  <si>
    <t xml:space="preserve">Para los procedimientos   AP-PR-001, AP-PR-006,  a cargo del Grupo Equipo Negociador  y la Dirección de Inversión Extranjera respectivamente, los controles establecidos en cada uno de los procedimientos permiten contar con un seguimiento a los compromisos adquiridos en el marco de las negociaciones comerciales </t>
  </si>
  <si>
    <t>Para los procedimientos   AP-PR-001, AP-PR-006,  a cargo del Grupo Equipo Negociador  y la Dirección de Inversión Extranjera y Servicios IES respectivamente  ,los controles establecidos en cada uno de los procedimientos permiten contar con un seguimiento a los compromisos adquiridos en el marco de las negociaciones .</t>
  </si>
  <si>
    <t>Para los procedimientos   AP-PR-001, AP-PR-006,  a cargo del Grupo Equipo Negociador  y la Dirección de Inversión Extranjera y servicios respectivamente , los controles establecidos para el riesgo  permiten contar con un seguimiento a los compromisos adquiridos en el marco de las negociaciones comerciales.</t>
  </si>
  <si>
    <t xml:space="preserve">Para los procedimientos   AP-PR-001, AP-PR-006,  a cargo del Grupo Equipo Negociador  y la Dirección de Inversión Extranjera y Servicios respectivamente, el  riesgo  fue objeto de revisión  y actualizado en el  2021, por lo que amerita revisarlo ante los cambios que se estan dando en este momento en el MinCIT . </t>
  </si>
  <si>
    <t>Durante el periodo de reporte no se realizaron Rondas de Negociacion, motivo por el cual no se activa el resgo definido para el proceso</t>
  </si>
  <si>
    <t>Verificar el cumplimiento de los requisitos formales para poder acceder al trámite.</t>
  </si>
  <si>
    <t>Responsable asignado</t>
  </si>
  <si>
    <t xml:space="preserve"> AP-PR-011  CALIFICACIÓN MEGA-INVERSIÓN_v0</t>
  </si>
  <si>
    <t>Lista de Chequeo</t>
  </si>
  <si>
    <t xml:space="preserve"> No se activo el riesgo .  </t>
  </si>
  <si>
    <t>El riesgo fue  actualizado recientemente.</t>
  </si>
  <si>
    <t>Verificar concepto de la entidad competente</t>
  </si>
  <si>
    <t xml:space="preserve"> AP-PR-011  CALIFICACIÓN MEGA-INVERSIÓN_v1</t>
  </si>
  <si>
    <t>Oficio</t>
  </si>
  <si>
    <t>DIES</t>
  </si>
  <si>
    <t>Director de Inversión Extranjera y Servicios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</si>
  <si>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</si>
  <si>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</si>
  <si>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</si>
  <si>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</si>
  <si>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8"/>
        <rFont val="Arial"/>
        <family val="2"/>
      </rPr>
      <t>Genera altas consecuencias sobre la entidad.</t>
    </r>
    <r>
      <rPr>
        <sz val="8"/>
        <color rgb="FFFF0000"/>
        <rFont val="Arial"/>
        <family val="2"/>
      </rPr>
      <t xml:space="preserve">
</t>
    </r>
  </si>
  <si>
    <t>BAJO</t>
  </si>
  <si>
    <t>Devolver el Proyecto de Resolución, Indicando las observaciones y correcciones de fondo y de forma a que tenga lugar y así mismo, ajustarla para su entrega de manera consistente</t>
  </si>
  <si>
    <t>Resolución Aprobada</t>
  </si>
  <si>
    <t>A la fecha del reporte, no se han recibido solicitudes del trámite Calificación de Empresas por lo que no se ha materializado el riesgo.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</si>
  <si>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</si>
  <si>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</si>
  <si>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</si>
  <si>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</si>
  <si>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</si>
  <si>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</si>
  <si>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</si>
  <si>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</si>
  <si>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</si>
  <si>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</si>
  <si>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 xml:space="preserve">No se activo el riesgo. </t>
  </si>
  <si>
    <t xml:space="preserve">Permiten seguir los lineamientos establecidos para el corecto y adecuado manejo de las acctividades que desarrolla la DIES, en el Comité. </t>
  </si>
  <si>
    <t>Han permitido que el riesgo no se materialice</t>
  </si>
  <si>
    <t xml:space="preserve">Posiblemennte con la nueva reglamentación que rige al Comité SIFAI, se haga necesario la revicion y ajuste </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</si>
  <si>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</si>
  <si>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</si>
  <si>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</si>
  <si>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</si>
  <si>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</si>
  <si>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</si>
  <si>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</si>
  <si>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</si>
  <si>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</si>
  <si>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</si>
  <si>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</si>
  <si>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</si>
  <si>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</si>
  <si>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</si>
  <si>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</si>
  <si>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</si>
  <si>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</si>
  <si>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</si>
  <si>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</si>
  <si>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</si>
  <si>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</si>
  <si>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</si>
  <si>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</si>
  <si>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</si>
  <si>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</si>
  <si>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</si>
  <si>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</si>
  <si>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</si>
  <si>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</si>
  <si>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</si>
  <si>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</si>
  <si>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</si>
  <si>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</si>
  <si>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</si>
  <si>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</si>
  <si>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</si>
  <si>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</si>
  <si>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</si>
  <si>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</si>
  <si>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</si>
  <si>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</si>
  <si>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</si>
  <si>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</si>
  <si>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</si>
  <si>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</si>
  <si>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</si>
  <si>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</si>
  <si>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</si>
  <si>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</si>
  <si>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</si>
  <si>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</si>
  <si>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</si>
  <si>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</si>
  <si>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De acuerdo a lo manifestado por el área se concertaran los espacios de trabajo con la segunda línea para brindar el acompañamiento metodológico. </t>
  </si>
  <si>
    <t>Verificación de que el arrendatario realice el mantenimiento del inmueble</t>
  </si>
  <si>
    <t>GR-CP-004 Seguimiento y control de bienes inmuebles zona franca</t>
  </si>
  <si>
    <t>Informe de visita</t>
  </si>
  <si>
    <t>Profesional Especializado, Angela Fetecua</t>
  </si>
  <si>
    <t xml:space="preserve">El seguimiento y control a los predios donde se encuentran ubicadas las Zonas Francas de Barranquilla, Cartagena y Palmaseca se realiza de forma semestral, en el informe de corte al 31 de diciembre de 2023 se da cuenta del seguimiento al mantenimiento realizado por el arrendatario y las actividades de seguimiento que se realizan para este, en estos informes se evidencia la no materialización del riesgo. </t>
  </si>
  <si>
    <t xml:space="preserve">El seguimiento a los inmuebles mediante el informe semestral permite evidenciar el estado de los bienes inmuebles o de una posible invasión de los mismos. </t>
  </si>
  <si>
    <t xml:space="preserve">Por parte de la supervisión del contrato de arrendamiento se realiza el respectivo control a los riesgos por medio del informe semestral. </t>
  </si>
  <si>
    <t xml:space="preserve">El seguimiento a los inmuebles, mediante las visitas técnicas se deberían realizar de forma trimestral al igual que el informe de seguimiento a los predios. </t>
  </si>
  <si>
    <t xml:space="preserve">Debido a que permite el seguimiento a los inmuebles. </t>
  </si>
  <si>
    <t>Conforme a las funciones asignadas al Grupo Administrativa mediante la Resolución No 0458 de 2023, se hace necesario realizar una revisión de los riesgos y de los responsables asignados para su seguimiento.</t>
  </si>
  <si>
    <t xml:space="preserve">Mediante la Resolución No 0458 de 2023 fue eliminado el Grupo de Zonas Francas Bienes inmuebles, se requiere la actualización de los responsables en los riesgos asignados a Gestión de recursos físicos y determinar el alcance como predios en arriendo bajo el seguimiento del Grupo Administrativa y no como Zons Francas que son de competencia del Viceministerio de Desarrollo Empresarial.  </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</si>
  <si>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</si>
  <si>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</si>
  <si>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</si>
  <si>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</si>
  <si>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</si>
  <si>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</si>
  <si>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
Coordinador Grupo Administrativas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</si>
  <si>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</si>
  <si>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</si>
  <si>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</si>
  <si>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</si>
  <si>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</si>
  <si>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</si>
  <si>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</si>
  <si>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</si>
  <si>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</si>
  <si>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</si>
  <si>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Mediante el radicado No GA-2024-000013 del 26 de enero de la presente vigencia, se remitió el cierre contable del 2023 de los temas concernientes al grupo administrativa, con las respetivas conciliaciones y movimientos realizados en los muebles e inmuebles propiedad del MINCIT, de cuyo seguimiento es responsable el Grupo Administrataiva. </t>
  </si>
  <si>
    <t>La información remitida al Grupo de contabilidad es revisada y conciliada por parte de los técnicos y profesionales de cada área con el fin de evitar inconsistencias.</t>
  </si>
  <si>
    <t xml:space="preserve">Por parte del Grupo Administrativa los profesionales especializados realizan la respectiva revisión de la información remitida por los técnicos para su revisión, conciliación y posterior envió al grupo de contabilidad realizando los controles de forma adecuada. </t>
  </si>
  <si>
    <t xml:space="preserve">Pueden ser realizadas mesas de trabajo con actas donde se concilie la información contable antes del cierre. </t>
  </si>
  <si>
    <t xml:space="preserve">Al no presentarse inconsistencias en la información remitida a contabilidad el riesgo no se materializo y fue controlado. </t>
  </si>
  <si>
    <t xml:space="preserve">Mediante la Resolución No 0458 de 2023 fue eliminado el Grupo de Zonas Francas Bienes inmuebles, se requiere la actualización de los responsables en los riesgos asignados a Gestión de recursos físicos. </t>
  </si>
  <si>
    <t>Coordinador de Zonas Francas</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</si>
  <si>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</si>
  <si>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</si>
  <si>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</si>
  <si>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</si>
  <si>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</si>
  <si>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</si>
  <si>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</si>
  <si>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</si>
  <si>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</si>
  <si>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 xml:space="preserve">Conforme a las funciones asignadas al Grupo Administrativa mediante la Resolución No 0458 de 2023, se hace necesario realizar una revisión de los riesgos y de los responsables asignados para su seguimiento. </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</si>
  <si>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</si>
  <si>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Sistemas de gestión</t>
  </si>
  <si>
    <t>Coordinador Grupo Administrativa</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</si>
  <si>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</si>
  <si>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</si>
  <si>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</si>
  <si>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</si>
  <si>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</si>
  <si>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</si>
  <si>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</si>
  <si>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</si>
  <si>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</si>
  <si>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Matriz de identificación de aspectos y evaluación de impactos ambientales</t>
  </si>
  <si>
    <t>Hortensia Maldonado- Coordinadora Grupo Administrativa
Carolina Rivera, Geraldine Garcia Profesional Equipo de Asuntos Ambientales</t>
  </si>
  <si>
    <t>Se considera que los controles han sido realizados de manera efectiva y responden a la naturaleza del riesgo</t>
  </si>
  <si>
    <t>Los controles responden a las necesidades que representa el riesgo y se han llevado a cabo de manera efectiva mediante la herramienta de revisión por la dirección</t>
  </si>
  <si>
    <t>Desde el SGA se ejecutan de manera adecuada los controles relacionados con la identificación y evaluación de los aspectos e impactos ambientales de acuerdo con los cambios observados en actividades, controles operacionales  y otros.</t>
  </si>
  <si>
    <t xml:space="preserve">Debido a los cambios y acciones adelantadas por la OAPS entorno a la entrada en vigencia del Modelo Institucional de Operación MIO, se considera importante el ajuste del procedimiento DE-PR-025 y demás documentación del SGA donde aún figuran los riesgos SG-R1, SG-R2 y reemplazar SG-R3 por TH-R7
</t>
  </si>
  <si>
    <t>Desde el SGA se considera que el riesgo logró ser controlado</t>
  </si>
  <si>
    <t>Desde el SGA se considera pertinente que se realice una revisión a los riesgos y validar si estos cumplen con los parametros establecidos en la Política y metodolgía para la gestión del riesgo y la Guía del DAFP</t>
  </si>
  <si>
    <t>Por favor actualizar en la columna "AA" el termino "SG-PR-003" a  "DE-PR-025"</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</si>
  <si>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</si>
  <si>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</si>
  <si>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</si>
  <si>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</si>
  <si>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</si>
  <si>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</si>
  <si>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</si>
  <si>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</si>
  <si>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</si>
  <si>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</si>
  <si>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</si>
  <si>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</si>
  <si>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</si>
  <si>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</si>
  <si>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</si>
  <si>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</si>
  <si>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</si>
  <si>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</si>
  <si>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</si>
  <si>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</si>
  <si>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</si>
  <si>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</si>
  <si>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</si>
  <si>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</si>
  <si>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</si>
  <si>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</si>
  <si>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</si>
  <si>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Es de resaltar que este riesgo está siendo revisado en cada una de sus etapas, y por consiguiente invitamos a la primera línea de defensa a continuar con el ejercicio para la reformulación del riesgo.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</si>
  <si>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</si>
  <si>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</si>
  <si>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</si>
  <si>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</si>
  <si>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</si>
  <si>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</si>
  <si>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</si>
  <si>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</si>
  <si>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</si>
  <si>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</si>
  <si>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</si>
  <si>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</si>
  <si>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</si>
  <si>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Coordinador Grupo de Planificación y Desarrollo Sostenible del  Turismo</t>
  </si>
  <si>
    <t>Se han ejecutado las accciones de prevención, lo que evita la materialización del riesgo.</t>
  </si>
  <si>
    <t>Permiten llevar un seguimiento adecuado del procedimiento y evita omitir algun requerimiento por parte de los actores del proceso.</t>
  </si>
  <si>
    <t>Se ejecutan en el momento requerido segun lo estipulado en el procedimiento.</t>
  </si>
  <si>
    <t>Los  controles actuales son sufiecientes y adecuados</t>
  </si>
  <si>
    <t>Permitió desarrollar las actividades programadas</t>
  </si>
  <si>
    <t>Es suficiente para poder desarrollar las actividades programadas</t>
  </si>
  <si>
    <t>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</si>
  <si>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</si>
  <si>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</si>
  <si>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</si>
  <si>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</si>
  <si>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</si>
  <si>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</si>
  <si>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</si>
  <si>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</si>
  <si>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</si>
  <si>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</si>
  <si>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</si>
  <si>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</si>
  <si>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Durante el primer semestre del año 2024 no se ejecutó ningún plan de trabajo, los últimos tuvieron cierre en el año 2023. Los planes del año 2024 se empezarán a revisar y ejecutar en el segundo semestre del año 2024, los cuales tendran ejecución hasta el año 2026 para el cierre del Plan Sectorial de Turismo</t>
  </si>
  <si>
    <t xml:space="preserve">De acuerdo con lo manifestado por la primera línea de defensa, las actividades que conllevan al riesgo, no fueron desarrolladas durante el primer semestra del año.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</si>
  <si>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</si>
  <si>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</si>
  <si>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</si>
  <si>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</si>
  <si>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</si>
  <si>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</si>
  <si>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</si>
  <si>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</si>
  <si>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</si>
  <si>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</si>
  <si>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</si>
  <si>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</si>
  <si>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Técnico Administrativo</t>
  </si>
  <si>
    <t>FP-PR-027 Emisión de conceptos con destino DIMAR, ANI Y CORMAGDALENA</t>
  </si>
  <si>
    <t>Memorando, correo electrónico</t>
  </si>
  <si>
    <t>Los controles actuales son suficientes y adecuados</t>
  </si>
  <si>
    <t xml:space="preserve">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</si>
  <si>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</si>
  <si>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</si>
  <si>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</si>
  <si>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</si>
  <si>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</si>
  <si>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</si>
  <si>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</si>
  <si>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</si>
  <si>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</si>
  <si>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</si>
  <si>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</si>
  <si>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</si>
  <si>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</si>
  <si>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</si>
  <si>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</si>
  <si>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</si>
  <si>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</si>
  <si>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</si>
  <si>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</si>
  <si>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</si>
  <si>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</si>
  <si>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</si>
  <si>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</si>
  <si>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</si>
  <si>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</si>
  <si>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</si>
  <si>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</si>
  <si>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</si>
  <si>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</si>
  <si>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Correo electrónico*</t>
  </si>
  <si>
    <t>Relacionamiento con la ciudadania</t>
  </si>
  <si>
    <t>Grupo de Relación con el Ciudadano</t>
  </si>
  <si>
    <t>Coordinador(a) Grupo de Relación con el Ciudadano</t>
  </si>
  <si>
    <t>MUY ALTA</t>
  </si>
  <si>
    <t>MAYOR</t>
  </si>
  <si>
    <t>ALTO</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</si>
  <si>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Es de resaltar que este riesgo fue revisado y ajustado en cada una de sus etapas, y su reformulación será formal para el próximo monitoreo.</t>
  </si>
  <si>
    <t>Grupo de comunicaciones</t>
  </si>
  <si>
    <t>Coordinador Grupo de Comunicaciones</t>
  </si>
  <si>
    <t xml:space="preserve">Errores en el contenido de la información o inconsistencia de la misma. </t>
  </si>
  <si>
    <t>IC-R2</t>
  </si>
  <si>
    <t>Posibilidad de afectación reputacional, por quejas de partes interesadas y/o grupos de valor, debido a publicación de información inexacta o inoportuna.</t>
  </si>
  <si>
    <t>Afectación reputacional 
Quejas de las partes interesadas</t>
  </si>
  <si>
    <t>ALTA</t>
  </si>
  <si>
    <t>Revisar pertinencia y coherencia de la información</t>
  </si>
  <si>
    <t xml:space="preserve">Gestor contenido pagina web </t>
  </si>
  <si>
    <t>IC-PR-011 Administración de contenidos de la información de la página web (Act. 2)</t>
  </si>
  <si>
    <t>Correos
Archivo 01A y 01B</t>
  </si>
  <si>
    <t>9 de julio de 2024</t>
  </si>
  <si>
    <t>Profesional especializado</t>
  </si>
  <si>
    <t> </t>
  </si>
  <si>
    <t>Porque los puntos de control han sido correctamente aplicados</t>
  </si>
  <si>
    <t xml:space="preserve">Porque la información antes de se publicada se revisa y aprueba </t>
  </si>
  <si>
    <t>Los puntos de control son ejercidos por los editores designados para esto, además existe apoyo de revisión de los mismos periodistas e incluso de técnicos de las otras dependencias.</t>
  </si>
  <si>
    <t>Porque el riesgo en la producción de información es el mismo: se debe velar porque la información sea veraz (cierta, correcta) y se entregue al usuario en el momento oportuno. Pueden ser susceptibles de mejora el seguimiento de evidencia.</t>
  </si>
  <si>
    <t>Porque el porcentaje de verificaciones preventivas fue mayor que el de puntos de control correctivo.</t>
  </si>
  <si>
    <t>El riesgo no es necesario modificarlo, porque las noticias deben cumplir con la máxima de ser veraces y oportunas; pero si se debe actualizar el mecanismo para generar la evidencia, dado que el volumen de material que se produce hace inviable, reportar todos los correos implican las revisiones y aprobaciones.</t>
  </si>
  <si>
    <t xml:space="preserve">Solicitamos acompañamiento para actualizar el seguimiento y las evidencias generadas para los dos puntos de control. Además porque se generó un control para cada causa y esto es lo que hace que sea inapropiado el reportar como soporte todos los correos que se generan durante la aplicación de los controles. </t>
  </si>
  <si>
    <t>La evidencia aportada por la primera línea de defensa, se corresponde de manera parcial con lo descrito en la columna "evidencia del control".
De acuerdo con lo manfestado en las observaciones, se concertaran los espacios con la segunda línea de defensa, para revisar y ajustar el riesgo en cada una de sus etapas conforme a lo dispuesto en la Guía del DAFP.</t>
  </si>
  <si>
    <t>Editar los contenidos periodísticos producidos antes de su difusión o publicación</t>
  </si>
  <si>
    <t>Coordinador grupos de comunicaciones - Editor de noticias</t>
  </si>
  <si>
    <t>IC-PR-027 Producción y Difusión de materiales periodisticos  (Act. 3)</t>
  </si>
  <si>
    <t>Correos
Archivo 02</t>
  </si>
  <si>
    <t>Revisar y aprobar las piezas comunicativas antes de su publicación</t>
  </si>
  <si>
    <t>IC-PR-027 Producción y Difusión de materiales periodisticos  (Act. 6)</t>
  </si>
  <si>
    <t>Correos
Archivo 03</t>
  </si>
  <si>
    <t>Producir la información definida o recibida para adaptarla a los requerimientos de los medios de comunicación internos</t>
  </si>
  <si>
    <t>Periodistas grupo comunicaciones</t>
  </si>
  <si>
    <t>IC-PR-026 Infomación y comunicación en medios internos (Act. 2)</t>
  </si>
  <si>
    <t>Correos
No aplica tener evidencia, porque esto no es un control es una actividad, que ya se ha surtido antes de la aplicación de los puntos de control</t>
  </si>
  <si>
    <t xml:space="preserve">Omisiones en la revisión de la información producida y/o a publicar. </t>
  </si>
  <si>
    <t>Informar que se realizo la publcación y solicitar revisión.</t>
  </si>
  <si>
    <t>Responsable del área solicitante</t>
  </si>
  <si>
    <t>Corregir</t>
  </si>
  <si>
    <t>IC-PR-011 Administración de contenidos de la información de la página web</t>
  </si>
  <si>
    <t>Correos
Archivo 05</t>
  </si>
  <si>
    <t xml:space="preserve">Demoras en la entrega de la información por parte de las áreas funcionales para su publicación de manera oportuna </t>
  </si>
  <si>
    <t>Valida que los tiempos establecidos en la guia de comunicaciones para poder publicar la información, se cumplan</t>
  </si>
  <si>
    <t>Asesora de comunicaciones</t>
  </si>
  <si>
    <t>Guia de publicación en medios internos - IC-GU-019
IC-PR-011 Administración de contenidos de la información de la página web</t>
  </si>
  <si>
    <t>Correos electrónicos
Archivo 06</t>
  </si>
  <si>
    <t xml:space="preserve">Fallas en las herramientas tecnológicas </t>
  </si>
  <si>
    <t>La Gestora de contenido de la página valida el error presentado e informa a la OSI a traves del ingeniero enlace para su validación y solución</t>
  </si>
  <si>
    <t>Gestora de contenido de la página</t>
  </si>
  <si>
    <t>Correos electrónicos
Archivo 07</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</si>
  <si>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</si>
  <si>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</si>
  <si>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</si>
  <si>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</si>
  <si>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</si>
  <si>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</si>
  <si>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</si>
  <si>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</si>
  <si>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</si>
  <si>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</si>
  <si>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</si>
  <si>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Debilidades en las caracterizaciones de usuarios y grupos de valor</t>
  </si>
  <si>
    <t>IC-R4</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</si>
  <si>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</si>
  <si>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</si>
  <si>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</si>
  <si>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</si>
  <si>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 xml:space="preserve">Coordinador </t>
  </si>
  <si>
    <t>Sin documentar</t>
  </si>
  <si>
    <t>por documentar</t>
  </si>
  <si>
    <t>Informe final de caracterización
Comité instititucional</t>
  </si>
  <si>
    <t>Falata de oportunidad en la entrega de los resultados de los ejercicios de participación y rendición de cuentas</t>
  </si>
  <si>
    <t>Aplicación de los tiempos y publicación de la información en la página web del ministerio</t>
  </si>
  <si>
    <t>Grupo de relación al cuidadano</t>
  </si>
  <si>
    <t>IC-PR-032 ACT 7</t>
  </si>
  <si>
    <t>Informe final</t>
  </si>
  <si>
    <t>No se elaboren los planes de mejoramiento</t>
  </si>
  <si>
    <t>Realizar seguimiento a las diferentes áreas para validar el cumplimiento de los tiempos establecidos en la elaboración del plan</t>
  </si>
  <si>
    <t>Grupo de relación al ciudadano</t>
  </si>
  <si>
    <t>IC-PR-032 ACT 8</t>
  </si>
  <si>
    <t>Publicación del plan en la página web</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</si>
  <si>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</si>
  <si>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</si>
  <si>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</si>
  <si>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</si>
  <si>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</si>
  <si>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</si>
  <si>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</si>
  <si>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</si>
  <si>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</si>
  <si>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</si>
  <si>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</si>
  <si>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</si>
  <si>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 xml:space="preserve">Jefe Oficina Sistemas de Información
Profesional Contratista </t>
  </si>
  <si>
    <t>Se han realizado diferentes espacios de socialización y realimentación de los proyectos de Transformación Digital de la entidad con diferentes actores del ecosistema. De la siguiente manera:
1. Presentación al CIGD con los proyectos del PETI que se realizarán durante el año 2024. (https://www.mincit.gov.co/ministerio/planeacion/modelo-integrado-de-planeacion-y-gestion)
2. Presentación a Oscar Javier Asprilla Cruz asesor del DAPRE de los proyectos de Transformación Digital del Ministerio.
3. Actualización del normograma del proceso Gestión TI.
4. Reunión con el coordinador del grupo de Desarrollo y Mantenimiento de Aplicaciones, para establecer un plan de trabajo de documentación de las aplicaciones pendientes.
Adicionalmente, en el 2024 se cuenta con los servicios profesionales de la Ingeniera Cecilia Isabel Mora Castañeda, a traves del contrato GC-132-2024, dicha profesional apoya los ajustes y seguimiento del PETI.</t>
  </si>
  <si>
    <t>Porque han permitido incluir a diferentes actores del ecosistema, tener en cuenta sus observaciones respecto a normas, planeación y sugerencias de mejora.</t>
  </si>
  <si>
    <t>Porque se ha reducido la probabilidad de su ocurrencia, debido a que se ha acudido e incluido a diferentes actores del ecosistema que se encuentran a diferentes niveles y quienes son implicados o afectados por los proyectos planteados en el PETI. Como es el caso del CIGD, DAPRE y de la OSI.</t>
  </si>
  <si>
    <t>Porque las sesiones realizadas permiten tomar medidas para minimizar o eliminar el impacto de los riesgos potenciales asociados por desactualización o desarticulación.
Además, para los justes y seguimiento se siguen los lineamientos de Mintic y la Agencia Nacional Digital - AND.</t>
  </si>
  <si>
    <t>Porque hasta el momento se ha puesto en consideración de varios actores del ecosistema y se realiza seguimiento mensual a traves de los informes que adjuntan los supervisores.</t>
  </si>
  <si>
    <t>Porque hasta el momento no ha cambiado la normatividad o lo establecido por el Gobierno Nacional asociado al PETI. Adicionalmente, fue ajustado para el periodo 2023 - 2026, como se puede ver en: https://www.mincit.gov.co/ministerio/planeacion/plan-estrategico-tecnologias-de-la-informacion.
Adicionalmente, los controles están apalancados con el contrato GC-132-2024 con seguimientos mensuales.</t>
  </si>
  <si>
    <t>La evidencia aportada por la primera línea, se encuentra acorde con lo dispuesto en la columna “evidencia del control”, por consiguiente, desde la segunda línea defensa no se advierte una posible materialización del riesgo. 
Es de resaltar que este riesgo está siendo revisado en cada una de sus etapas, y por consiguiente invitamos a la primera línea de defensa a continuar con el ejercicio para culminar la reformulación del riesgo.</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</si>
  <si>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</si>
  <si>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</si>
  <si>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</si>
  <si>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</si>
  <si>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</si>
  <si>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</si>
  <si>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</si>
  <si>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</si>
  <si>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Porque se inició la actualización de los componentes de información y los datos maestros, para lo cual se solicitó a las áreas mediante memorando el delegar a un arquitecto funcional con quienes se han realizado sesiones para obtener esta información. Hasta la fecha se han realizado sesiones con la Dirección de Relaciones Comerciales, Dirección de Calidad y Desarrollo Sostenible del Turismo y la Dirección de Micro, Pequeña y Mediana Empresa - Mipymes.
Adicionalmente y dando respuesta a las solicitudes de Plan Nacional de Infraestructura de Datos - PNID, se dió respuesta a la encuesta de datos geoespaciales y se está trabajando en la creación del ecosistema de datos del MinCIT.</t>
  </si>
  <si>
    <t>Se realizan seguimientos periodicos, actualización y divulgacion en los diferentes comites.</t>
  </si>
  <si>
    <t>Se cuenta con un equipo de trabajo conformado por la jefe de la Oficina de Sistemas de información, una profesional de planta y dos contratistas (GC-132-2024, GC-258-2024).</t>
  </si>
  <si>
    <t>Están acordes a lo solicitado por el Gobierno Nacional y el Plan Nacional de Infraestructura de Datos - PNID.</t>
  </si>
  <si>
    <t>Seguimientos periódicos a través de la plataforma de contratos</t>
  </si>
  <si>
    <t>Se encuentra alineado a la Estrategia Nacional de Infraestructura de Datos</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</si>
  <si>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</si>
  <si>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</si>
  <si>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</si>
  <si>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</si>
  <si>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</si>
  <si>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</si>
  <si>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</si>
  <si>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</si>
  <si>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</si>
  <si>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</si>
  <si>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</si>
  <si>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</si>
  <si>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Con la suscripción de 15 contratos de desarrollo para la VUCE y 5 para aplicativos funcionales, establecen entre sus funciones análisis y definición de requeriLmientos funcionales y no funcionales, desarrollo acorde con los requerimientos y metodología definidad por la entidad, pruebas y puesta en producción.</t>
  </si>
  <si>
    <t>Con el análisis y definición de requerimientos funcionales y no funcionales relacionados con el diseño de nuevas apliaciones o rediseño de sistemas de información acorde con los requerimientos de las áreas usuarias, se incorproan los controles de seguridad sobre la información y de seguridad informática de la aplicación y base de datos.</t>
  </si>
  <si>
    <t>Con el análisis y definición de requerimientos funcionales y no funcionales relacionados con el diseño de nuevas apliaciones o rediseño de sistemas de información acorde con los requerimientos de las áreas usuarias, se incorproan los controles de seguridad sobre la información y de seguridad informática de la aplicación y base de datos, los cuales deberan surtir análisis de seguridad de los desarrollos.</t>
  </si>
  <si>
    <t xml:space="preserve"> Los controles de seguridad sobre la información y de seguridad informática de la aplicación y base de datos, se mejoran acorde con los resultados del análisis de seguridad de los desarrollos.</t>
  </si>
  <si>
    <t>A la fecha los desarrollos se encuentran en la etapa de análisis y definición de requerimientos, por lo que una vez se encuentre el desarrollo del producto surtira el análisi de seguridad.</t>
  </si>
  <si>
    <t>Si acorde que las condiciones tecnológicas para el desarrollo de aplicaciones.</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</si>
  <si>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</si>
  <si>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</si>
  <si>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</si>
  <si>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</si>
  <si>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</si>
  <si>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</si>
  <si>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</si>
  <si>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</si>
  <si>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</si>
  <si>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Investigaciones penales, fiscales o disciplinarias.</t>
  </si>
  <si>
    <t>Jefe de Oficina Sistemas de Información</t>
  </si>
  <si>
    <t>Informes mensuales</t>
  </si>
  <si>
    <t>INFORME MENSUAL_1 Gestion Incidentes SPI</t>
  </si>
  <si>
    <t>Si pueden ser mejorados. 
Al respecto esta Oficina se encuentra atenta a las indicaciones de la OAPS a fin de documentar en el nuevo proceso que incorpor la Gestión de TI en el cual se documentara y actualizará el nuevo proceso y procedimientos y documentos asociados</t>
  </si>
  <si>
    <t>Se encuentra en proceso la actualizción de los riesgos del Proceso GTI-CP-001 Gestión de TI, en el moimento se esta adelnatando la valoración de los riesgos definidos y definición de controles.</t>
  </si>
  <si>
    <t>INFORME MENSUAL_2 Pruebas Aseguramiento</t>
  </si>
  <si>
    <t>Falta de implementación de controles en el manejo de bases de datos con información de datos personales</t>
  </si>
  <si>
    <t>GTI-R5</t>
  </si>
  <si>
    <t>Posibilidad de afectacion reputacional por PQRS de grupos de valor,  debido a la inadecuada gestión de protección de datos personales</t>
  </si>
  <si>
    <t xml:space="preserve">Fallas Tecnólogicas (Gestión) </t>
  </si>
  <si>
    <t>1. PQRS de partes interesadas
2. Afectación de la  integridad de la información en bases de datos con datos personales</t>
  </si>
  <si>
    <t>- Investigaciones penales, fiscales o disciplinarias.</t>
  </si>
  <si>
    <t>7(H) Identificar y actualizar bases de datos PDP</t>
  </si>
  <si>
    <t>GTI-PR-011 Gestión del Subsistema de SPI</t>
  </si>
  <si>
    <t>Caracterización BDP</t>
  </si>
  <si>
    <t xml:space="preserve">A la fecha las áreas se encuentra en proceso de  actualización de las Caracterización de Bases con Datos Personales que se encuentran documentadas o se hayan generado como parte de la gestión de los procesos. El resultado inicial del inventario se presentará en el CIGD. </t>
  </si>
  <si>
    <t xml:space="preserve">Con la actualización anual de la caracterización de bases con datos personales por procesos se determina el entono de gestión de los datos, la aplicación de controles del proceso y los controles de seguridad informática implementados a nivel de usuario de los servicios de red y de las aplicaciones asociadas; y se adelanta la gestión de riesgo con el fin de establecer los controles tanto para  usuarios finales como servicios de aplicación y servicios corporativos, que a su vez son monitoreados para salvaguardar la disponibilidad, confiabilidad e integridad de la información.
Con respecto al cumplimiento del registro en RNBD - SIC de las PQRs relacionadas con el tratamiento de datos personales, se realiza el  registro respectivo.
  </t>
  </si>
  <si>
    <t>Se adelnata periodicamente la actualziación de las caracterizaciones de bases con datos personales, como parte de la gestión de activos de información. Se aplican los controles de seguridad informática y cibersgeuridad implementados a nivel institucional y se da cumplimiento normativo sobre el tratamiento de datos personales.</t>
  </si>
  <si>
    <t>Para el caso de bases con datos personales no se han presentados incidentes relacionados con el tratamiento y protección de datos personales den las bases de datos institucionales.</t>
  </si>
  <si>
    <t>La gestión de datos personales es parte del Plan Estrategico SPI y su ejecución se  presenta trimestralmente en el CIGD como parte de SPI</t>
  </si>
  <si>
    <t>6(V) Monitorear el registro de accesos</t>
  </si>
  <si>
    <t>Coordinador Grupo Desarrollo y Mantenimiento de Aplicaciones, Coordinador Grupo Ingeniería y Soporte Técnico</t>
  </si>
  <si>
    <t>GTI-PR-012 Control Accesos Servicios TI</t>
  </si>
  <si>
    <t>Reporte</t>
  </si>
  <si>
    <t>Gestión Accesos TI</t>
  </si>
  <si>
    <t>La gestión de accesos a usuarios institucionales a servicios corporativos se monitorea como parte del servicio de monitoreo de plataforma tecnológica (contrato GC363-2023) y de la gestión de accesos a servicios de aplicación y sitios web.</t>
  </si>
  <si>
    <t>Limitaciones en el tratamiento de amenazas o vulnerabilidades tecnológicas y operativas que afectan la disponibilidad de los servicios de TI, e impactan la integridad y confidencialidad de la información.</t>
  </si>
  <si>
    <t>2 (H) Identificar y valorar el incidente de seguridad</t>
  </si>
  <si>
    <t xml:space="preserve">GTI-PR-004 Gestión de Incidentes de Seguridad y Privacidad de la Información </t>
  </si>
  <si>
    <t>Mediante contratos :
- GC363-2023 - Monitoreo Plataforma, con:
(a) Monitoreo de amenazas y detección de vulnerabilidades en la Infraestructura tecnológica: redes, dispositivos, servicios de aplicación y sitios web.
(b) Gestión de Incidentes y Eventos de Seguridad de la información.
(c) Pruebas de Vulnerabilidades y Ethical Hacking, Remedición de Vulnerabilidades a servicios de aplicación, servidores y dispositivos de usuario final.</t>
  </si>
  <si>
    <t>4(V) Realizar pruebas de aseguramiento</t>
  </si>
  <si>
    <t>GTI-PR-004 Gestión de Incidentes de Seguridad y Privacidad de la Información</t>
  </si>
  <si>
    <t>8(H) Realizar valoración de riesgos BDP</t>
  </si>
  <si>
    <t>Profesional Especializado,</t>
  </si>
  <si>
    <t>GTI-PR-004 Gestión de Incidentes de Seguridad y Privacidad de la Información ---&gt; GTI-PR-011 GESTIÓN DEL SUBSISTEMA DE SEGURIDAD Y PRIVACIDAD DE LA INFORMACIÓN..</t>
  </si>
  <si>
    <t>Matriz Riesgos BDP</t>
  </si>
  <si>
    <t xml:space="preserve">Como parte de la Gestión de Seguridad y Privacidad de la información se realiza el seguimiento de las acciones de los riesgos valorados para los activos de los procesos. Las acciones finales estan orientadas a la apropiación de buenas prácticas en el manejo de activos de información, expuestas en las capacitaciones realizadas en el primer semestre en  el marco de la Inducción a nuevos funcionarios, reinducción a funcionarios y como parte de la actualización de activos de información. </t>
  </si>
  <si>
    <t>No atención oportuna de PQRS relacionadas con lel tratamiento de datos personales</t>
  </si>
  <si>
    <t>9(H) Realizar registro en RNBD</t>
  </si>
  <si>
    <t>GTI-PR-012 Control  accesos servicios TI  ---&gt; GTI-PR-011 GESTIÓN DEL SUBSISTEMA DE SEGURIDAD Y PRIVACIDAD DE LA INFORMACIÓN..</t>
  </si>
  <si>
    <t>Registro en mesa de ayuda</t>
  </si>
  <si>
    <t>Registro RNBD</t>
  </si>
  <si>
    <t>En RNBD acorde con las peticiones de solicitud de aplkicación  de tratamiento de datos recibidas se realiza el registro y se genera la constancia de registro de PQRs.</t>
  </si>
  <si>
    <t>Seleccione la impacto</t>
  </si>
  <si>
    <t>Direccionamiento Estratégico</t>
  </si>
  <si>
    <t>Oficina de Estudios Económicos</t>
  </si>
  <si>
    <t>Jefe de Estudios Económicos</t>
  </si>
  <si>
    <t>Inadeacuada estructuración de los documentos</t>
  </si>
  <si>
    <t>PE-R6</t>
  </si>
  <si>
    <t>Posibilidad de afectación reputacional, por quejas de los grupos de valor o partes interesadas, debido al envío de información de análisis económico y productos estadísticos incompleta o con inconsitencias.</t>
  </si>
  <si>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</si>
  <si>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</si>
  <si>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</si>
  <si>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</si>
  <si>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</si>
  <si>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Debido a que se han aplicado los controles respectivo tanto en los documentos de análisis económico, como tambien en la elaboración de los productos estadisticos.</t>
  </si>
  <si>
    <t>Porque el control que a sido definido evita que el riesgo se materialice.</t>
  </si>
  <si>
    <t>Se ha aplicado las actividades necesarias para su ejecucion del control en el desarrollo de las actividades de la OEE. Además se encuentran en sus procedimientos DE- PR-22 y DE-PR-23, en el punto 4 de condiciones generales de la OEE, en el modelo institucional MIO.</t>
  </si>
  <si>
    <t>El control a sido suficientemente eficaz, para el manejo del riesgo que se tiene en la OEE.</t>
  </si>
  <si>
    <t>No aplica</t>
  </si>
  <si>
    <t>El riesgo actual esta indentificado plenamente de una manera adecuada, de acuerdo con las actividades que realiza la OEE.</t>
  </si>
  <si>
    <t>Que a partie de enero de 2024 se estan haciendo unos informes que evidencia el control de riesgo de los dos procedimientos de la OEE, donde hay una reunión con la jefe; donde hay un informe mensual. ayuda de memoria y una lista de asistencia.</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</si>
  <si>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</si>
  <si>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</si>
  <si>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</si>
  <si>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</si>
  <si>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</si>
  <si>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</si>
  <si>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</si>
  <si>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</si>
  <si>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</si>
  <si>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</si>
  <si>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</si>
  <si>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</si>
  <si>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</si>
  <si>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</si>
  <si>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</si>
  <si>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Secretario General</t>
  </si>
  <si>
    <t>BS-PR-001 Manejo y control de cajas menores</t>
  </si>
  <si>
    <t xml:space="preserve">Aplicativo cajas menores </t>
  </si>
  <si>
    <t>No hacer aplicación adecuada del procedimiento</t>
  </si>
  <si>
    <t>Socialización de cambios y comunicación permanente con los responsables de las cajas menores</t>
  </si>
  <si>
    <t>Seleccione</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</si>
  <si>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</si>
  <si>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</si>
  <si>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</si>
  <si>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</si>
  <si>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</si>
  <si>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</si>
  <si>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</si>
  <si>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</si>
  <si>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</si>
  <si>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</si>
  <si>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</si>
  <si>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</si>
  <si>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</si>
  <si>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</si>
  <si>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</si>
  <si>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</si>
  <si>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</si>
  <si>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</si>
  <si>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</si>
  <si>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</si>
  <si>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Coordinadora Grupo Contratos</t>
  </si>
  <si>
    <t xml:space="preserve">El Grupo Contratos indica que no se ha materializado teniendo  en cuenta las revisiones y verificaciones que se han realizado a los estudios previos que soportan las diferentes contrataciones que se han llevado a cabo por parte del Ministerio de Comercio, Industria y Turismo. </t>
  </si>
  <si>
    <t xml:space="preserve">Por que se ha logrado identificar deficiencias en la estructuración del estudio previo que soporta la contratación,las cuales han sido subsanadas para fortalecer la estructuración de los procesos de selección. </t>
  </si>
  <si>
    <t xml:space="preserve">Porque se han generado con anterioridad a la publicaciónd del proceso de selección en el Sistema Electronico de Compras Públicas </t>
  </si>
  <si>
    <t xml:space="preserve">De acuerdo con la estructuración de los procesos de selección conforme a las necesidades del Plan Anual de Adquisiciones los controles adicionales que se puedan presentar fortalece la estructuración de los mismos. </t>
  </si>
  <si>
    <t xml:space="preserve">No permitió materializar el riesgo de gestión. </t>
  </si>
  <si>
    <t xml:space="preserve">Con el apoyo de la Oficina Asesora de Planeación Sectorial se adelantan mesas de trabajo para la reformulación de los riesgos de gestión. </t>
  </si>
  <si>
    <t>La evidencia aportada por la primera línea, se encuentra acorde con lo dispuesto en la columna “evidencia del control”, por consiguiente, desde la segunda línea defensa no se advierte una posible materialización del riesgo.
Es de resaltar que este riesgo está siendo revisado en cada una de sus etapas, y por consiguiente invitamos a la primera línea de defensa a continuar con el ejercicio para culminar la reformulación del riesgo.</t>
  </si>
  <si>
    <t>Certificar el recibo a satisfacción del bien o servicio para el trámite de las cuentas</t>
  </si>
  <si>
    <t>BS-PR-004 INTERVENTORÍA O SUPERVISIÓN (Act. 20)</t>
  </si>
  <si>
    <t>Comunicación, certificado de recibo a satisfacción de bienes y/o servicios*, paz y salvos</t>
  </si>
  <si>
    <t>Con el apoyo de la Oficina Asesora de Planeación Sectorial se adelantan mesas de trabajo para la reformulación de los riesgos de gestión, es especial de esta causa toda vez que por función y  obligación legal no pertenece al Grupo Contratos.</t>
  </si>
  <si>
    <t>No se diligencia esta causa, toda vez que el grupo contratos no tiene la competencia ni función para certificar el recibo a satisfacción de bienes y servicios, ya que esta actividad le corresponde a los supervisores contractuales conforme a sus obligaciones legales. Por ende, es necesaria reformular la responsabilidad del Grupo Contratos a este riesgo.</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</si>
  <si>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</si>
  <si>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</si>
  <si>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</si>
  <si>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</si>
  <si>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</si>
  <si>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</si>
  <si>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</si>
  <si>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</si>
  <si>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</si>
  <si>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 xml:space="preserve">Se ha efectuado y publicado la liquidación de los contratos estatales </t>
  </si>
  <si>
    <t xml:space="preserve">El Grupo Contratos, se permite adjuntar los soportes que dan cuenta de la gestión realizada, recordando a los supervisores contractuales la necesidad y obligación de la liquidación de los contratos en el término legal. </t>
  </si>
  <si>
    <t>Las alertas generadas a los supervisores de los contratos han permitido la gestión del acta de liquidación por parte del supervisor para la correspondiente revisión por parte del Grupo Contratos.</t>
  </si>
  <si>
    <t xml:space="preserve">Es necesario fortalecer la labor del supervisor contractual para generar alertas tipo semaforo que le recuerden los plazos en los cuales debe tramitar la liquidación de los contratos estatales </t>
  </si>
  <si>
    <t>Se ha efectuado la liquidación de los contratos estatales en el termino establecido en la ley</t>
  </si>
  <si>
    <t>Con el apoyo de la Oficina Asesora de Planeación Sectorial se adelantan mesas de trabajo para la reformulación de los riesgos de gestión</t>
  </si>
  <si>
    <t>Realizar seguimiento al término de liquidación de los contratos/convenios.</t>
  </si>
  <si>
    <t>Base de datos</t>
  </si>
  <si>
    <t>Secretaria General</t>
  </si>
  <si>
    <t>Coordinador(a) de viáticos</t>
  </si>
  <si>
    <t>Externo</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</si>
  <si>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</si>
  <si>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</si>
  <si>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</si>
  <si>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</si>
  <si>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</si>
  <si>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</si>
  <si>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</si>
  <si>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</si>
  <si>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</si>
  <si>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RIESGOS 1 2024</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</si>
  <si>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</si>
  <si>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</si>
  <si>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</si>
  <si>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</si>
  <si>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</si>
  <si>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</si>
  <si>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 xml:space="preserve">Correos electrónicos </t>
  </si>
  <si>
    <t>No correspondencia de los soportes de legalización de comisión, frente a las condiciones previamente aprobadas de viaje</t>
  </si>
  <si>
    <t>Verificar la legalización de la comisión</t>
  </si>
  <si>
    <t>Lista de chequeo de legalizacion</t>
  </si>
  <si>
    <t>Gestión del Talento Humano</t>
  </si>
  <si>
    <t>Coordinador Grupo Talento Humano</t>
  </si>
  <si>
    <t>Falta de seguimiento a los tiempos requeridos para las respuestas</t>
  </si>
  <si>
    <t>TH-R2</t>
  </si>
  <si>
    <t>Posibilidad de pérdida reputacional por sanciones de entes de control, debido a incumplimientos en la atención de solicitudes</t>
  </si>
  <si>
    <t>Legal (Gestión)</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</si>
  <si>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</si>
  <si>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</si>
  <si>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Los funcionarios y contratistas del grupo de talento humano verifican el sistema de gestión documental diariamente para dar trámite oportuno a las solicitudes</t>
  </si>
  <si>
    <t>Profesional grupo de Talento Humano</t>
  </si>
  <si>
    <t>Sistema de Gestión documental</t>
  </si>
  <si>
    <t>Martha Ximena Martinez Vidarte (Coordinador Grupo de Talento Humano)
Jeovanna Pregonero Rodríguez
Daniel D. Delgado
(Constratista)</t>
  </si>
  <si>
    <t>Durante el primer semestre, no se presentaron  sanciones de entes de control, ni incumplimientos en la atención de solicitudes</t>
  </si>
  <si>
    <t>La administración de solicitudes a talento humano, se realiza a través de un sistema documental que se encuentra automatizado
El aplicativo de gestión documental del Ministerio, permite realizar los seguimientos precisos frente a solicitudes radicadas por los colaboradores relacionadas certificaciones a cargo del proceso de Gestión de Talento Humano.
El control de tiempos de respuesta a solicitudes realizadas al grupo de talento humnao por parte de los funcionarios es realizado por la secretaria de la coordinadora de talento humano</t>
  </si>
  <si>
    <t>La actividad se desarrolla de manera sistemática, de manera que diariamente se gestionan las comunicaciones del grupo de talento humano y los controles del caso</t>
  </si>
  <si>
    <t>En la actualidad funcionan adecuadamente. Sin embargo, se trata de controles operativos transversales a todas las actividades que se gestionan para el proceso de Gestión de Talento Humano, por lo que sería adecuado validar su pertinencia frente al procedimiento de Situaciones Administrativas que no tiene documentadas actividades específicas para describir los controles en los procedimientos aprobados</t>
  </si>
  <si>
    <t>No se tiene establecido un indicador para medir el comportamiento del riesgo.
Sin embargo, en el entendido que no se presentó materialización del riesgo, se concluye que los controles fueron efectivos.</t>
  </si>
  <si>
    <t>Mejorar la descripción del riesgo utilizando la estructura de la guía para administración del riesgo de la Función Pública</t>
  </si>
  <si>
    <t xml:space="preserve">Demora en la Información solicitada a otras dependencias para dar respuesta a las solicitudes </t>
  </si>
  <si>
    <t>Los funcionarios y contratistas realizan seguimientos por correo electrónico cuando se requeriera a las otras dependencias involucradas</t>
  </si>
  <si>
    <t>Correo electrónico</t>
  </si>
  <si>
    <t>Funcionario encargado</t>
  </si>
  <si>
    <t>Errores en la tipificación de las solicitudes de certificaciones laborales y/o solicitudes pensionales de funcionarios</t>
  </si>
  <si>
    <t>Verificar contra nómina o historia laboral los datos del funcionario solicitante para emitir la certificación correspondiente</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</si>
  <si>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</si>
  <si>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</si>
  <si>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</si>
  <si>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</si>
  <si>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</si>
  <si>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</si>
  <si>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Gestion del talento Humano</t>
  </si>
  <si>
    <t>Falta de verificación de los documentos exigidos para el ingreso y el cumplimiento de los requisitos correspondientes al empleo</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</si>
  <si>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</si>
  <si>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</si>
  <si>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</si>
  <si>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</si>
  <si>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</si>
  <si>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</si>
  <si>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</si>
  <si>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Victor Adolfo Figueroa Martinez (Profesional Situaciones Administrativas)
Edgar Gonzálo Gutierrez Velasquez (Profesional Situaciones Administrativas)
Daniel D Delgado
(Contratista)</t>
  </si>
  <si>
    <t xml:space="preserve">Durante el primer semestre, no se presentaron  sanciones de entes de control, ni se ha ejecutado contratación de funcionarios sin la competencia requerida. </t>
  </si>
  <si>
    <t>La utilización del Formato TH-FM-076 - Estudio de requisitos para nombramiento, ha permitido controlar de manera efectiva el cumplimiento de los requisitos correspondientes al empleo durante el ingreso de personal</t>
  </si>
  <si>
    <t>En cada proceso de ingreso, se aplican los controles correspondientes, de los cuales se cuenta con evidencias del caso.</t>
  </si>
  <si>
    <t>Los controles son adecuados</t>
  </si>
  <si>
    <t>Vinculación de personal con documentación falsa</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</si>
  <si>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</si>
  <si>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</si>
  <si>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</si>
  <si>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</si>
  <si>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</si>
  <si>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</si>
  <si>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</si>
  <si>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</si>
  <si>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</si>
  <si>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</si>
  <si>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</si>
  <si>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</si>
  <si>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</si>
  <si>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</si>
  <si>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</si>
  <si>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 xml:space="preserve">
Edicson Alirio Sarmiento Barbosa (Profesional Universitario)
Liliana Villamizar Chaves
(Contratista Nómina)
Ingrid Yolima Grimaldo Velazques
(Profesional Universitario)
Daniel D. Delgado
(Contratista)</t>
  </si>
  <si>
    <t xml:space="preserve">Durante el semestre no se presentaron reportes de equivocaciones en la administracion de la nómina por parte de los entes de control </t>
  </si>
  <si>
    <t>Los controles han evitado que el riesgo se materialice, en la medida que no se ha producido afectación económica con respecto a la ejecución de las actividades de nómina reportadas por los entes de control</t>
  </si>
  <si>
    <t>La ejecución de los controles actuales se han ejecutado, sin embargo, se encuentran en proceso de mejora</t>
  </si>
  <si>
    <t>Se está realizando el registro de las novedades en una matriz centralizada para llevar a cabo un mejor control</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</si>
  <si>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</si>
  <si>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</si>
  <si>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</si>
  <si>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</si>
  <si>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</si>
  <si>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</si>
  <si>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</si>
  <si>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</si>
  <si>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</si>
  <si>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</si>
  <si>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</si>
  <si>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</si>
  <si>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</si>
  <si>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</si>
  <si>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</si>
  <si>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</si>
  <si>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</si>
  <si>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</si>
  <si>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</si>
  <si>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</si>
  <si>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</si>
  <si>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</si>
  <si>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</si>
  <si>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</si>
  <si>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</si>
  <si>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</si>
  <si>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</si>
  <si>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</si>
  <si>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</si>
  <si>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</si>
  <si>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</si>
  <si>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</si>
  <si>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</si>
  <si>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Validar las necesidades dadas por las diferentes áreas y proyectar el correspondiente plan de capacitación</t>
  </si>
  <si>
    <t>Coordinador Grupo de Talento Humano, Asesor Grupo de Talento Humano</t>
  </si>
  <si>
    <t>TH-PR-018 Divulgación de Becas (Act. 2)</t>
  </si>
  <si>
    <t>Oficio, correo*, Síntesis de la invitación ofrecida por el Organismo Internacional.</t>
  </si>
  <si>
    <t>Martha Ximena Martinez Vidarte (Coordinador Grupo de Talento Humano)
Jennifer Alexandra Tiqué Rincón
(Contratista PIC)
Daniel D. Delgado
(Contratista)</t>
  </si>
  <si>
    <t>Durante el semestre no se presentaron quejas frente a debilidades en materia de formación, capacitación, bienestar social y efr de los funcionarios públicos.</t>
  </si>
  <si>
    <t xml:space="preserve">Los controles aplicados evitaron la materialización del riesgo, en la medida que los temas tratados en las capacitaciones, se definieron a partir de la manifestación de necesidades por parte de las áreas del Ministerio. </t>
  </si>
  <si>
    <t>Los controles aplicados al procedimiento, fueron ejecutados conforme con lo establecido en el procedimiento del Plan Institucional de Capacitación y se cuenta con evidencia de su aplicación.</t>
  </si>
  <si>
    <t>Se pueden definir controles que estén más alineados con la definición de capacitaciones con mayor valor agregado para los funcionarios.</t>
  </si>
  <si>
    <t>No se tiene establecido un indicador para medir el comportamiento del riesgo.
Sin embargo, se realizó un Plan de capacitación para la vigencia 2024 avalado por los responsables de area y aprobado en CIGD y se vienen realizando las capacitaciones programadas</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</si>
  <si>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</si>
  <si>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</si>
  <si>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</si>
  <si>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</si>
  <si>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</si>
  <si>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Verificar que se realice la correspondiente socialización de los cursos a impartir</t>
  </si>
  <si>
    <t>Diagnósticos débiles</t>
  </si>
  <si>
    <t>Verificar que se encuentre la mayoria de las áreas del Ministerio imersos en la encuesta de las necesidades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</si>
  <si>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</si>
  <si>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</si>
  <si>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</si>
  <si>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</si>
  <si>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</si>
  <si>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</si>
  <si>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</si>
  <si>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Martha Ximena Martinez Vidarte (Coordinador Grupo de Talento Humano)
Paola Andrea García Rueda
(Contratista)
Daniel D. Delgado
(Constratista)</t>
  </si>
  <si>
    <t xml:space="preserve">Durante el semestre no se reportaron al grupo de Gestión de Talento Humano comportamientos de funcionarios no acordes a los principios y valores del servicio público </t>
  </si>
  <si>
    <t xml:space="preserve">Los controles establecidos tienen carácter preventivo. Desde talento humano se divulga el código de integridad y se evalúa la apropiación de los valores de la entidad. Quien debe recibir las quejas es atención al ciudadano y canalizarlas a la oficina de control disciplinario para gestionar el debido proceso </t>
  </si>
  <si>
    <t>Desde talento humano se han gestionado los procesos de sensibilización respectivos con relación al código de integridad</t>
  </si>
  <si>
    <t>Los controles son adecuados. Permiten crear conciencia entre los colaboradores de la importancia del código de integridad y su aplicación</t>
  </si>
  <si>
    <t>No se tiene establecido un indicador para medir el comportamiento del riesgo.
Sin embargo, desde el grupo de gestión de talento humano se realizó la planeación y gestión de actividades frente al código de integridad</t>
  </si>
  <si>
    <t>Realizar encuesta diagnóstico</t>
  </si>
  <si>
    <t>Encuesta diagnóstico</t>
  </si>
  <si>
    <t>Gestión de Talento Humano</t>
  </si>
  <si>
    <t xml:space="preserve">Grupo Administrativa, Grupo de Talento Humano </t>
  </si>
  <si>
    <t xml:space="preserve">Coordinador Grupo de Talento Humano </t>
  </si>
  <si>
    <t>Incorrecta identificación y actualización de la normatividad legal vigente y de otros requisitos aplicables al Subsistema de Gestión Ambiental y Seguridad y Salud en el Trabajo</t>
  </si>
  <si>
    <t>TH-R7</t>
  </si>
  <si>
    <t>Posibilidad de afectación económica y reputacional por entes de control debido a incumplimiento de los requisitos legales y otros asociados al Subsistema de Gestión Ambiental  y Seguridad y Salud en el Trabajo, EFR</t>
  </si>
  <si>
    <t>Sanciones Legales 
Daño Ambiental
Multas o indemnizaciones
Quejas de las partes interesadas
Cierre del MinCit
Pérdida de la certificación.</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</si>
  <si>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</si>
  <si>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</si>
  <si>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</si>
  <si>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</si>
  <si>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</si>
  <si>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Paola Gisela Penagos Pastrana
(Contratista SGSST)
Joan Sebastián Gil Cárdenas
(Contratista SGSST)
Daniel D. Delgado
(Constratista)</t>
  </si>
  <si>
    <t>Durante el semestre no se reportaron incumplimiento de los requisitos legales y otros asociados al Subsistema de Gestión  Seguridad y Salud en el Trabajo y EFR</t>
  </si>
  <si>
    <t>El grupo de Seguridad y Salud en el Trabajo definieron su plan de trabajo para la vigencia 2024 con miras a responder a la normatividad establecida.</t>
  </si>
  <si>
    <t>El plan de trabajo de Seguridad y Salud en el trabajo, se gestiona de acuerdo con las actividades planteadas.</t>
  </si>
  <si>
    <t>Los controles definidos actualmente no permiten identificar la materialización de riesgos pues se basan en cumplimiento de requisitos legales y no generan registros</t>
  </si>
  <si>
    <t>En el sistema ER+ del MinCIT se publica el resultado trimestral del cumplimiento de las actividades del plan de Seguridad y Salud en el trabajo, donde se puede evienciar el cumplimiento de las actividdes programadas</t>
  </si>
  <si>
    <t xml:space="preserve">La evidencia aportada por la primera línea, se encuentra acorde con lo dispuesto en la columna “evidencia del control”, por consiguiente, desde la segunda línea defensa no se advierte una posible materialización del riesgo. 
De acuerdo a lo manifestado por la primera línea de defensa, se concertaran los espacios con la segunda línea de defensa, con el fin de realizar los ajustes de conformidad con la Guia del DAFP. </t>
  </si>
  <si>
    <t>Efectuar seguimiento a las actualizaciones del Normograma</t>
  </si>
  <si>
    <t>SG-PR-006 Elaboración y Actualización del Normograma (Act. 3)</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</si>
  <si>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</si>
  <si>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</si>
  <si>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</si>
  <si>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</si>
  <si>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Matriz de identificación, acceso y evaluación de requisitos legales y otros requisitos ambientales</t>
  </si>
  <si>
    <t>Hortensia Maldonado- Coordinadora Grupo Administrativa
Carolina Rivera  Profesional Equipo de Asuntos Ambientales</t>
  </si>
  <si>
    <t>Desde el SGA se ejecutan de manera adecuada los controles relacionados con la actualización y el cumplimiento de los requisitos legales en materia ambiental</t>
  </si>
  <si>
    <t xml:space="preserve">Debido a los cambios y acciones adelantadas por la OAPS entorno a la entrada en vigencia del Modelo Institucional de Operación MIO, se considera importante el ajuste del procedimiento DE-PR-026 y demás documentación del SGA donde aún figuran los riesgos SG-R1, SG-R2 y reemplazar SG-R3 por TH-R7.
Así mismo, es importante generar diferenciación en la identificación del riesgo ya que se asocia al Grupo de Talento Humano y Grupo Administrativa
</t>
  </si>
  <si>
    <t>Por favor actualizar en la columna "AA" el termino "SG-PR-018" a  "DE-PR-026"</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</si>
  <si>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</si>
  <si>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</si>
  <si>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</si>
  <si>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</si>
  <si>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</si>
  <si>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</si>
  <si>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</si>
  <si>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</si>
  <si>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</si>
  <si>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</si>
  <si>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</si>
  <si>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</si>
  <si>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</si>
  <si>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</si>
  <si>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</si>
  <si>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</si>
  <si>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</si>
  <si>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SG-PR-001 Revisión por la Dirección (Act. 4)</t>
  </si>
  <si>
    <t>Correo electrónico de divulgación, SG-FM-072 Resultados de la Revisión por la Dirección</t>
  </si>
  <si>
    <t>Seleccione Tipo de Causa</t>
  </si>
  <si>
    <t>Incorrecta identificación, aplicación y seguimiento de controles ambientales y de Seguridad y Salud en el Trabajo</t>
  </si>
  <si>
    <t>TH-R8</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</si>
  <si>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</si>
  <si>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</si>
  <si>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</si>
  <si>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</si>
  <si>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</si>
  <si>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</si>
  <si>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 xml:space="preserve">03/07/2024
</t>
  </si>
  <si>
    <t>Los controles responden a las necesidades que representa el riesgo y se han llevado a cabo desde el SGA de manera efectiva mediante seguimiento a las medidas establecidas en el Plan de Gestión Ambiental y en los programas del SGA.
Se presenta información de su cumplimiento como entrada en el Comité Institucional de Gestión y Desempeño</t>
  </si>
  <si>
    <t>Desde el SGA se ejecutan de manera adecuada los controles relacionados con el seguimiento a las medidas de intervención lo cual se evidencia mediante el cumplimiento de los objetivos y metas de los programas del SGA</t>
  </si>
  <si>
    <t xml:space="preserve">
Se han incorporado los controles propuestos por el Equipo de Asuntos Ambientales, dado que todos estos estaban relacionados con el Sistema de Seguridad y Salud en el Trabajo.</t>
  </si>
  <si>
    <t xml:space="preserve">Desde el SGA se considera que el riesgo logró ser controlado
</t>
  </si>
  <si>
    <t>Desde el SGA se considera pertinente que se realice una revisión del riesgos y validar si estos cumplen con los parametros establecidos en la Política y metodolgía para la gestión del riesgo y la Guía del DAFP.
Así como generar una diferenciación en la identificación del riesgo ya que se asocia al Sistema de Gestión de Seguridad y Salud en el Trabajo</t>
  </si>
  <si>
    <t xml:space="preserve">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De acuerdo con lo manifestado por la primera línea, se concertarán los espacios de trabajo con la segunda línea para brindar el acompañamiento metodológico. </t>
  </si>
  <si>
    <t>Matriz de requisitos legales, plan de gestión ambiental, acciones de mejoramiento, objetivos, metas e indicadores</t>
  </si>
  <si>
    <t>Controles Ambientales</t>
  </si>
  <si>
    <t>Gestión jurídica</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</si>
  <si>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</si>
  <si>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</si>
  <si>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</si>
  <si>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</si>
  <si>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</si>
  <si>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</si>
  <si>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</si>
  <si>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</si>
  <si>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</si>
  <si>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</si>
  <si>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Jefe de Oficina Asesora Jurídica</t>
  </si>
  <si>
    <t>En los seguimientos realizados no se ha evidenciado la materialización del riesgo</t>
  </si>
  <si>
    <t>Fueron diseñados para evitar o minimizar la posibilidad e impacto en la materialización del mismo, como controles operacionales que se aplican permanentemente</t>
  </si>
  <si>
    <t>Se han ejecutado de forma permanente a las gestiones asociadas al riesgo a fin de evitar su materialización</t>
  </si>
  <si>
    <t>No se han evidenciado mejoras a los mismos aún</t>
  </si>
  <si>
    <t>No hay desviaciones sobre los indicadores de la OAJ</t>
  </si>
  <si>
    <t>No se han evidenciado oportunidades de mejora o actualización sobre el riesgo en mención</t>
  </si>
  <si>
    <t xml:space="preserve">La evidencia aportada por la primera línea, se encuentra acorde con lo dispuesto en la columna “evidencia del control”, por consiguiente, desde la segunda línea defensa no se advierte una posible materialización del riesgo.
Es importante considerar, la mejora frente a la descripción de los controles dado que no cumplen con los parámetros establecidos en la Política y Metodología para la gestión del riesgo, ni la Guía del DAFP,  dado que en el control debe ser claro, el responsable, la acción y el complemento; para lo cual los invitamos a concertar los espacios de trabajo con la segunda línea para brindar el acompañamiento metodológico. </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</si>
  <si>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</si>
  <si>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</si>
  <si>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</si>
  <si>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</si>
  <si>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</si>
  <si>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gti-r5</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</si>
  <si>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</si>
  <si>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</si>
  <si>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</si>
  <si>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</si>
  <si>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</si>
  <si>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</si>
  <si>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</si>
  <si>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</si>
  <si>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</si>
  <si>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</si>
  <si>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</si>
  <si>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</si>
  <si>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</si>
  <si>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</si>
  <si>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</si>
  <si>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</si>
  <si>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</si>
  <si>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</si>
  <si>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</si>
  <si>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</si>
  <si>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</si>
  <si>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</si>
  <si>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</si>
  <si>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</si>
  <si>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</si>
  <si>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</si>
  <si>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</si>
  <si>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</si>
  <si>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</si>
  <si>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</si>
  <si>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</si>
  <si>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</si>
  <si>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</si>
  <si>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</si>
  <si>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</si>
  <si>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</si>
  <si>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</si>
  <si>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</si>
  <si>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</si>
  <si>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</si>
  <si>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</si>
  <si>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</si>
  <si>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</si>
  <si>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</si>
  <si>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</si>
  <si>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La evidencia parcial aportada por la primera línea, no corresponde en su totalidad con lo dispuesto en la columna “evidencia del control”, es importante que la información que da cuenta de la aplicación de los controles corresponda con lo descrito.
Es de resaltar que este riesgo está siendo revisado en cada una de sus etapas, y por consiguiente invitamos a la primera línea de defensa a continuar con el ejercicio para culminar la reformulación del riesgo.</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</si>
  <si>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</si>
  <si>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</si>
  <si>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</si>
  <si>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</si>
  <si>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https://mincitco.sharepoint.com/:f:/s/GrupoPlanVallejoyCI/EgFVh4UP-BNHgMUpsfA9J2cB-iioLErTlTteyPa9pCNeSg?e=CVGYSb</t>
  </si>
  <si>
    <t>Juan Ángel Bueno Profesional universitario Grupo de Sistemas Especiales de Importación- exportación y comercializadoras internacionales</t>
  </si>
  <si>
    <t>Porque las solicitudes se gestionan en los tiempos establecidos</t>
  </si>
  <si>
    <t>Porque permiten administrar los riesgos según los parámetros del ministerio y de las leyes colombianas reduciendo la probabilidad que se materialice el riesgo</t>
  </si>
  <si>
    <t>Porque el grupo Grupo de Sistemas Especiales de importación - exportación y comercializadoras internacionales cumple con los tiempos para gestionar las solicitudes según los parámetros del ministerio y de las leyes colombianas reduciendo la posibilidad que se materialice el riesgo</t>
  </si>
  <si>
    <t xml:space="preserve">Porque se pueden aplicar a los procesos acciones para optimizar y de mejora continua </t>
  </si>
  <si>
    <t xml:space="preserve">Porque realizó la gestión adecuada de los riesgos y facilitó el cumplimiento de los objetivos de los procesos del Grupo de Sistemas Especiales de importación - exportación y comercializadoras internacionales </t>
  </si>
  <si>
    <t>Porque no se ha materializado el riesgo. Esto indica que el actual está gestionando los controles y actividades de los procesos</t>
  </si>
  <si>
    <t xml:space="preserve">Caracterizar y actualizar los procesos según las novedades de operación y/o de los sistemas de infomación </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</si>
  <si>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</si>
  <si>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</si>
  <si>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</si>
  <si>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</si>
  <si>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</si>
  <si>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</si>
  <si>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</si>
  <si>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</si>
  <si>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</si>
  <si>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</si>
  <si>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</si>
  <si>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</si>
  <si>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</si>
  <si>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</si>
  <si>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Evidencias</t>
  </si>
  <si>
    <t>COORDINADOR</t>
  </si>
  <si>
    <t>No se ha evidenciado ninguna alerta o notificacion al respecto</t>
  </si>
  <si>
    <t>Se revisa permanentemente los procesos y medidas de contingencia para validar su pertinencia en las circunstancias actuales.</t>
  </si>
  <si>
    <t>Se observa la eficiencia y eficacia de las operaciones y la confiabilidad de los registros en los informes ejecutivos mensuales.</t>
  </si>
  <si>
    <t>Optimizando el monitoreo y revisión cntinuo de los riesgos.</t>
  </si>
  <si>
    <t>Se evitaron errorres dentro de las diferentes acciones y tareas desarrollados.</t>
  </si>
  <si>
    <t>Se han aplicado las medidas adecuadas para evitar la materializacion del riestgo y prevenir perjuicios a la Entidad.</t>
  </si>
  <si>
    <t>Actualizar los procesos de acuerdo a las mejoras desarroladas a los aplicativos o sistemas de la Entidad.</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</si>
  <si>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</si>
  <si>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</si>
  <si>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</si>
  <si>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</si>
  <si>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</si>
  <si>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</si>
  <si>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</si>
  <si>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</si>
  <si>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</si>
  <si>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</si>
  <si>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</si>
  <si>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</si>
  <si>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</si>
  <si>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</si>
  <si>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</si>
  <si>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</si>
  <si>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</si>
  <si>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</si>
  <si>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Subdirectora de Prácticas Comerciales  (E)</t>
  </si>
  <si>
    <t>Porque los controles responden a las necesidades que representa el riesgo y se han llevado a cabo de manera efectiva.</t>
  </si>
  <si>
    <t>Porque se convoca al Comité de Asuntos Aduaneros, Arancelarios y de Comercio Exterior, de acuerdo a los plazos establecidos.</t>
  </si>
  <si>
    <t>Porque se han realizado en los tiempos correspondientes.</t>
  </si>
  <si>
    <t>Porque todo proceso administrativo puede ser sujeto de mejora continua.</t>
  </si>
  <si>
    <t>Porque se realizaron los comités correspondientes gracias a las convocatorias.</t>
  </si>
  <si>
    <t xml:space="preserve">Porque  el riesgo no se ha materializado, ni hay cambios en el procedimiento.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</si>
  <si>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</si>
  <si>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</si>
  <si>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</si>
  <si>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</si>
  <si>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</si>
  <si>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Porque se realiza el procedimiento correspondiente para los Informes Técnicos de las Investigaciones.</t>
  </si>
  <si>
    <t>Porque se remitieron los Informes Técnicos para visto bueno de la Subdirectora (E).</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</si>
  <si>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</si>
  <si>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</si>
  <si>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</si>
  <si>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</si>
  <si>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Porque han permitido que los abogados realicen los proyectos de decreto en el tiempo correspondiente.</t>
  </si>
  <si>
    <t>Porque permitio con el cumplimiento de los días establecidos por las normas que rigen los procedimientos de las investigaciones.</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</si>
  <si>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</si>
  <si>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</si>
  <si>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</si>
  <si>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</si>
  <si>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</si>
  <si>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Porque permiten un control adecuado de los tiempos establecidos por la norma para cada etapa de la investigación.</t>
  </si>
  <si>
    <t>Porque permitio con el cumplimieno de cada una de las etapas de la investigación en las fechas correspondientes.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</si>
  <si>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</si>
  <si>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</si>
  <si>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</si>
  <si>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</si>
  <si>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Porque han permitido que los abogados realicen los proyectos de resolución en el tiempo correspondiente.</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</si>
  <si>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</si>
  <si>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</si>
  <si>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</si>
  <si>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</si>
  <si>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</si>
  <si>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</si>
  <si>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</si>
  <si>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</si>
  <si>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</si>
  <si>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</si>
  <si>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</si>
  <si>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</si>
  <si>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</si>
  <si>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</si>
  <si>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</si>
  <si>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</si>
  <si>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</si>
  <si>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</si>
  <si>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</si>
  <si>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</si>
  <si>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</si>
  <si>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</si>
  <si>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</si>
  <si>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</si>
  <si>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Resolucion</t>
  </si>
  <si>
    <t>https://mincitco.sharepoint.com/:f:/s/GrupoPlanVallejoyCI/Ehic9RuG5f5PvnGPl7J9eAABQ2acqBraDdZNTQb7rmzj5g?e=fPTLq9</t>
  </si>
  <si>
    <t>Caracterizar y actualizar los procesos según las novedades de operación y/o de los sistemas de infomación. Se debe ajustar el registro del formato FC-PR-015 Solicitud de autorización de sociedades de comercialización internacional y evaluación de informes anuales porque aparece repetido en la fila 175</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</si>
  <si>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</si>
  <si>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</si>
  <si>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</si>
  <si>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https://mincitco.sharepoint.com/:f:/s/GrupoPlanVallejoyCI/EgFVh4UP-BNHgMUpsfA9J2cB-iioLErTlTteyPa9pCNeSg?e=CzugGU   https://mincitco.sharepoint.com/:x:/s/EstudiosdereposicindeMateriasPrimas/EZ4OyO84Qa1DkH1HoyIzjzoBLYd0UTWewgDT6pIRCqxCiw?e=pTovXr</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</si>
  <si>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</si>
  <si>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</si>
  <si>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</si>
  <si>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</si>
  <si>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</si>
  <si>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https://mincitco.sharepoint.com/:f:/s/GrupoPlanVallejoyCI/EnQmD7N9dmdGvvXR5nyGpV8BdCfVLtbZl0KUxTnH1rdufQ?e=FTRadl</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</si>
  <si>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</si>
  <si>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</si>
  <si>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</si>
  <si>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</si>
  <si>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</si>
  <si>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</si>
  <si>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</si>
  <si>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</si>
  <si>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</si>
  <si>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</si>
  <si>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</si>
  <si>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</si>
  <si>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</si>
  <si>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</si>
  <si>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</si>
  <si>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</si>
  <si>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Asesor</t>
  </si>
  <si>
    <t>Porque se han adelantado las sesiones previstas y se han abierto los espacios de socializacion.</t>
  </si>
  <si>
    <t xml:space="preserve">Porque se adelanta el seguimiento y control a todas las actividades relacionadas con las instancias </t>
  </si>
  <si>
    <t xml:space="preserve">Porque todos los temas de la agenda se han tratado en las instancias </t>
  </si>
  <si>
    <t xml:space="preserve">Porque toda gestión por procesos de la entidad  puede y de ser necesario, debe proceder la mejora continua. </t>
  </si>
  <si>
    <t xml:space="preserve">Porque se han adelantado las sesiones programadas </t>
  </si>
  <si>
    <t>Porque  el riesgo no se ha materializado, esta funcionando con la actual formulación, no hay motivo para  la modificación o actualización</t>
  </si>
  <si>
    <t xml:space="preserve">Se requiere replantear el riesgo conforme a la Guía del DAFP y en atención a la misión de esta Dirección. El documento evidencia debe ser revisado en una mesa de trabajo con la oficina Asesora de Planeación para que se ajuste a la naturaleza del riesgo. </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</si>
  <si>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</si>
  <si>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</si>
  <si>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</si>
  <si>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</si>
  <si>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</si>
  <si>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</si>
  <si>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</si>
  <si>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</si>
  <si>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</si>
  <si>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</si>
  <si>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</si>
  <si>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</si>
  <si>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</si>
  <si>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</si>
  <si>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</si>
  <si>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</si>
  <si>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</si>
  <si>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Porque se estan realizando las actividades de acuerdo con los procedimientos internos establecidos; se revisa la documentación enviada y se analiza la solicitud de creación de Unidades Sectoriales de Normalización - USN.</t>
  </si>
  <si>
    <t>Porque no se han emtido actos administrativos contrarios al propósito de las resoluciones</t>
  </si>
  <si>
    <t>Porque se sigue lo dispuesto en el proceso de Desarrollo Empresarial  y en la matriz de riesgos</t>
  </si>
  <si>
    <t xml:space="preserve">Porque toda gestión por procesos de la entidad  puede y de ser necesario, debe proceder la mejora continua; sin embargo, las actividades de seguimiento están cumpliendo con el objetivo de minimizar el riesgo </t>
  </si>
  <si>
    <t>Porque no se han expedido reglamentos técnicos que generen un obstaculo técnico innecesario al comercio y se ha contado con la participación de todos los interesados para la creación de estos actos administrativos</t>
  </si>
  <si>
    <t>Porque las actividades de seguimiento cumplen con el objetivo de minimizar el riesgo,  el riesgo no se ha materializado, no hay motivo para  la modificación o actualización.</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</si>
  <si>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</si>
  <si>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</si>
  <si>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</si>
  <si>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</si>
  <si>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</si>
  <si>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</si>
  <si>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</si>
  <si>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</si>
  <si>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</si>
  <si>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</si>
  <si>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</si>
  <si>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https://mincitco-my.sharepoint.com/:f:/g/personal/rjimenez_mincit_gov_co/EqBwxKqzJz5PoNF2kpX5GX4B3J4fBJdJeOVYCXmbBl3D2w?e=0FhmDt</t>
  </si>
  <si>
    <t>Director</t>
  </si>
  <si>
    <t>los controles que se estan establecidos permiten realizar una planeacion y seguimiento adecuado</t>
  </si>
  <si>
    <t>al no materializarce los riesgos muestra que el control funciona</t>
  </si>
  <si>
    <t>no se materializo el riesgo</t>
  </si>
  <si>
    <t>Al no materializarse el riesgo no se considera necesario realizar ajustes</t>
  </si>
  <si>
    <t>se debe tener en cuenta que si se unifican los patrimonios se deberia realizar una anlisis de los riesgos y el impacto de esta union en los indicadores.</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</si>
  <si>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</si>
  <si>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</si>
  <si>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</si>
  <si>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</si>
  <si>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https://mincitco-my.sharepoint.com/:f:/g/personal/rjimenez_mincit_gov_co/EvjWej-Ha3lLqVZBKqvgzpcBG_lQlM6JWzbIequ4OmW7Tw?e=wm4UqN</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</si>
  <si>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</si>
  <si>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</si>
  <si>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</si>
  <si>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</si>
  <si>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</si>
  <si>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</si>
  <si>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</si>
  <si>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</si>
  <si>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</si>
  <si>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</si>
  <si>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</si>
  <si>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</si>
  <si>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</si>
  <si>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</si>
  <si>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</si>
  <si>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</si>
  <si>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</si>
  <si>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</si>
  <si>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</si>
  <si>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</si>
  <si>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</si>
  <si>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</si>
  <si>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</si>
  <si>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</si>
  <si>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</si>
  <si>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</si>
  <si>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</si>
  <si>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</si>
  <si>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</si>
  <si>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</si>
  <si>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</si>
  <si>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Profesional</t>
  </si>
  <si>
    <t>Porque se estan realizando las actividades de acuerdo con los procedimientos internos establecidos; se revisa el  concepto previo por parte de la Dirección de Regulación del Ministerio de Comercio Industria y Turismo a las solicitudes relacionadas con las medidas abarcadas en el Acuerdo OTC.</t>
  </si>
  <si>
    <t>Porque se estan ejecutando los controles de manera oportuna, aplicando las herramientas necesarias para asegurar  su efectividad evitando la materialización del riesgo.</t>
  </si>
  <si>
    <t>Porque para las notificaciones de OTC Y MSF se hacen los controles establecidos en la plataforma eping.org y en la plataforma de la CAN el SIRT, lo anterior, dado que en ésta se encuentran los formularios para su diligenciamiento, evitando error.
También se lleva a cabo el procedimiento establecido en el SIG del MinCIT.</t>
  </si>
  <si>
    <t>Porque todos los sistemas y procedimientos son susceptibles de mejora continúa.  Sin embargo, los sistemas externos son continuamente mejorados por la Comunidad Andina, por la Organización Mundial del Comercio.
A futuro se solicita que quienes manejan estos sistemas sean capacitados.</t>
  </si>
  <si>
    <t>Porque a hoy se han atendido dentro de los terminos de ley todas y cada una de las solicitudes de notificación, tanto OTC como MSF.</t>
  </si>
  <si>
    <t>Porque las actividades de seguimiento cumplen con el objetivo de minimizar el riesgo,  el riesgo no se ha materializado, no hay motivo para  la modificación o actualización</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</si>
  <si>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</si>
  <si>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</si>
  <si>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</si>
  <si>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</si>
  <si>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</si>
  <si>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</si>
  <si>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</si>
  <si>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</si>
  <si>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</si>
  <si>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</si>
  <si>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</si>
  <si>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</si>
  <si>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</si>
  <si>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</si>
  <si>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</si>
  <si>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</si>
  <si>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</si>
  <si>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</si>
  <si>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</si>
  <si>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</si>
  <si>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</si>
  <si>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</si>
  <si>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</si>
  <si>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</si>
  <si>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</si>
  <si>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Sensibilización a los procesos de las actividades de clasificación, organización y transferencia de acuerdo a las TRD.</t>
  </si>
  <si>
    <t xml:space="preserve">Grupo Gestión Documental </t>
  </si>
  <si>
    <t>GD-PR-10 Organización Documental (Act. 5)</t>
  </si>
  <si>
    <t>Listas de asistencia, ayudas de memoria</t>
  </si>
  <si>
    <t xml:space="preserve">Coordinador Gestión Documental
</t>
  </si>
  <si>
    <t>Porque se ha capacitado a los servidores públicos que radican y asignan la correspondencia que se recibe en la entidad con el fin de dar una adecuada gestión a las comunicaciones oficiales.</t>
  </si>
  <si>
    <t>Porque se verifican los datos de contacto del destinatario en el Sistema Gestión Documental y en las guias de envío de correspondencia física, antes de ser enviados.</t>
  </si>
  <si>
    <t xml:space="preserve">Porque la radicación, distribución y envió de las comunicaciones oficiales estas alineadas con el  Programa de Gestión Documental, en procedimiento de gestión y trámite, lo cual conlleva a evitar que se materialice el riesgo. </t>
  </si>
  <si>
    <t>Porque  el control se encuentra definido de acuerdo a la normatividad vigente y las evidencias que general el Sistema de Gestión Documental  son coherentes con la descripción del riesgo</t>
  </si>
  <si>
    <t>Porque se apropia a los servidores públicos al interior de la entidad, la cultura de servicio al ciudadano   realizando un efectivo monitoreo y seguimiento a  las comunicaciones oficiales que se reciben y responden en el Ministerio</t>
  </si>
  <si>
    <t>Se sensibiliza a los servidores públicos en la aplicación de las Tablas de Retención Documental para la debida clasificación, ordenación y descripción documental.</t>
  </si>
  <si>
    <t>Falta lineamientos respecto a la gestión y tramite de la información.</t>
  </si>
  <si>
    <t xml:space="preserve">Desactualización de los instrumentos archivisticos (Tablas de Retención Documental) </t>
  </si>
  <si>
    <t>Revisión de manera permanente  a los cambios normativos y funcionales de cada area, que afecten la estructura organica documental</t>
  </si>
  <si>
    <t>Publicación de instrumentos archivisticos en la página web en el link de transparencia y acceso a la información pública</t>
  </si>
  <si>
    <t xml:space="preserve">https://www.mincit.gov.co/ministerio/gestion/gestion-documental-trd   
https://www.mincit.gov.co/servicio-ciudadano/transparencia-acceso-informacion/documentos/cuadro-de-clasificacion-documental-sep-2020.aspx  </t>
  </si>
  <si>
    <t>Para el periodo se efectuó revisión y actualización de las Tablas de Retención Documental  que presentaron cambios en las series y subseries documentales, serán aprobadas en el próximo Comité Institucional de Gestión y Desempeño</t>
  </si>
  <si>
    <t>Recepción inadecuada de los documentos en la transferencia</t>
  </si>
  <si>
    <t>Verifica la transferencia del archivo de gestión al archivo central de la entidad</t>
  </si>
  <si>
    <t>Expedientes, FUID/ TRD/ Actas (Comité)// Ayuda Memoria/ Listado de Asistencia</t>
  </si>
  <si>
    <t>En la vigencia se publicó el cronograma de transferencias documentales del archivo de Gestión al archivo central. Es de redaltar que se devolvieron algunas transferencias documentales ya que se hayaron inconsistencias, por lo que se tienen que corregir para realizar un optimo trabajo.
Se adjunta las transferencias recibidas en el primer semestre de 2024</t>
  </si>
  <si>
    <t>Debilidades en el  contro y acceso  a la documentación del Ministerio.</t>
  </si>
  <si>
    <t>El grupo de gestión documental autoriza el ingreso al archivo físico solo al personal autorizado</t>
  </si>
  <si>
    <t>GD-PR-10 Organización Documental (Act. 9)</t>
  </si>
  <si>
    <t>Préstamo documentos.</t>
  </si>
  <si>
    <t>El Grupo de Gestión Documental cuenta con acceso restringido a los archivos, solo personal autorizado  ingresar.</t>
  </si>
  <si>
    <t>Restricción de acceso a los archivos digitales solo a personal autorizado</t>
  </si>
  <si>
    <t>GD-PR-016 Préstamos Documentales (Act. 7)</t>
  </si>
  <si>
    <t>Formato Préstamo Documental GD-FM 045 documentado en los registros del Procedimiento GD-PR-010</t>
  </si>
  <si>
    <t xml:space="preserve">El Grupo de Gestión Documental cuenta con acceso restringido a los funcionarios no autorizados con un identificador de acceso, adicionalmente de la restricción a los  archivos donde solo personal autorizado puede ingresar </t>
  </si>
  <si>
    <t>Debilidades en el seguimiento y control de los documentos en préstamo</t>
  </si>
  <si>
    <t>Revisar los tiempos de prestamo para su devolución oportuna</t>
  </si>
  <si>
    <t>GD-PR-10 Organización Documental (Act. 10)</t>
  </si>
  <si>
    <t>FUID/ Comunicado al AGN Solicitud eliminación</t>
  </si>
  <si>
    <t>El item de "documento evidencia" esta trocado con otro punto del proceso de organización documental, ya que la evidencia de este (punto 9 del proceso organización documental) es "Préstamo documentos". No "FUID/ Comunicado al AGN Solicitud eliminación" que le compete al punto 10.
Por otro lado, retomando el punto de la revision de prestamos documentales se aclara que el documento tendrá una vigencia de 30 días en caso de no ser entregado se requerirá su devolución o renovación del préstamo.</t>
  </si>
  <si>
    <t>Analizar los registros documentales electrónicos</t>
  </si>
  <si>
    <t>GD-PR-017 Documento Electrónico (Act. 3)</t>
  </si>
  <si>
    <t>FUID/ Hoja de control</t>
  </si>
  <si>
    <t>Con la actualización de las Tablas de Retención Documental, se analizan los registros documentales generados en otros formatos ya sean digitales o electrónicos</t>
  </si>
  <si>
    <t xml:space="preserve">Areas  de almacenamiento de de archivos sin el cumplimiento de condiciones medioambientales para el archivo de documentos </t>
  </si>
  <si>
    <t>Verificación fisica a cada una de las areas de la adecuada conservación de los documentos, que evite la perdida y deterioro.</t>
  </si>
  <si>
    <t>Listas de asistencia, correos, publicaciones intranet, ayudas de memoria</t>
  </si>
  <si>
    <t>El Grupo de Gestión Documental, dentro de sus actividades sensibiliza al personal de las diferentes dependencias en la adecuada conservación y preservación de los documentos para evitar  la pérdida y deterioro de los mismos.</t>
  </si>
  <si>
    <t>Fortalecimiento del entorno competitivo en la industria a nivel nacional</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</si>
  <si>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</si>
  <si>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</si>
  <si>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</si>
  <si>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</si>
  <si>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</si>
  <si>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</si>
  <si>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</si>
  <si>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</si>
  <si>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</si>
  <si>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</si>
  <si>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</si>
  <si>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Considerar de igual forma si el proyecto continua vigente, por tanto, se sugiere una revisión del riesgo, para lo cual los invitamos a concertar los espacios de trabajo con la segunda línea para brindar el acompañamiento metodológico. </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</si>
  <si>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</si>
  <si>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</si>
  <si>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</si>
  <si>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</si>
  <si>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</si>
  <si>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</si>
  <si>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</si>
  <si>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</si>
  <si>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</si>
  <si>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</si>
  <si>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</si>
  <si>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</si>
  <si>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</si>
  <si>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</si>
  <si>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</si>
  <si>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</si>
  <si>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</si>
  <si>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</si>
  <si>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Porque se están realizando las actividades de acuerdo con los procedimientos internos establecidos; se realizar el anteproyecto de inversion por cada vigencia.</t>
  </si>
  <si>
    <t>De acuerdo con los compromisos adquridos con la Oficina Asesora de Planeación se realizan dos capacitaciones de sensibilización de riesgos de Gestión y Corrupción al año de las cuales la segunda se realizó el día 14 de Diciembre de 2023.</t>
  </si>
  <si>
    <t>Porque se realizaron las actividades de acuerdo con los procedimientos internos establecidos.</t>
  </si>
  <si>
    <t>Porque la gestión por procesos de la entidad  puede y de ser necesario, debe proceder la mejora continua; sin embargo, las actividades de seguimiento cumplen con el objetivo de minimizar el riesgo.</t>
  </si>
  <si>
    <t xml:space="preserve">Porque no se han generando retrasos en el desarrollo de los programas y metas del proyecto. </t>
  </si>
  <si>
    <t>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Considerar de igual forma si el proyecto continua vigente y si su nombre corresponde a la actualidad, por tanto, se sugiere una revisión del riesgo, para lo cual los invitamos a concertar los espacios de trabajo con la segunda línea para brindar el acompañamiento metodológico.</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</si>
  <si>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</si>
  <si>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</si>
  <si>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</si>
  <si>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</si>
  <si>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</si>
  <si>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</si>
  <si>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</si>
  <si>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</si>
  <si>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</si>
  <si>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</si>
  <si>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</si>
  <si>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</si>
  <si>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</si>
  <si>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Directivo</t>
  </si>
  <si>
    <t xml:space="preserve">Porque se están realizando las actividades de acuerdo con los procedimientos internos establecidos; se están elaborando y sustentando técnicamente los estudios previos para la adquisición de los estándares internacionales de información financiera y aseguramiento de la información del año 2024. Hay  seguimiento de la dirección </t>
  </si>
  <si>
    <t>Porque se efectúa seguimiento periodico de esta actividad, a fin de poderla llevar a cabo. No obstante, se ha visto afectada la actividad por el aplazamiento presupuestal según decreto 0766 de 20  de junio de 2024 y cambios en la administración.</t>
  </si>
  <si>
    <t xml:space="preserve">Porque toda gestión por procesos de la entidad  puede y de ser necesario, debe proceder la mejora continua, sin embargo, las actividades de seguimiento cumplen con el objetivo de minimizar el riesgo. </t>
  </si>
  <si>
    <t>Porque hay acceso permanente a las normas contables, de información financiera y aseguramiento de la información, y se encuentra en proceso la inclusión en el ordenamiento jurídico por medio de decreto la NIIF 17 Contratos de seguros</t>
  </si>
  <si>
    <t>Se requiere replantear el riesgo conforme a la Guía del DAFP y en atención a la misión de esta Dirección. El documento evidencia debe ser revisado en una mesa de trabajo con la oficina Asesora de Planeación para que se ajuste a la naturaleza del riesgo.</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</si>
  <si>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</si>
  <si>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</si>
  <si>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</si>
  <si>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</si>
  <si>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</si>
  <si>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</si>
  <si>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</si>
  <si>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</si>
  <si>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Sin Registro</t>
  </si>
  <si>
    <t>Ingeniero contratista</t>
  </si>
  <si>
    <t>Porque se han realizado oportunamente las jornadas de divulgación del aplicativo web del registro de sustancias químicas. Diariamente se hace el control sobre el correcto funcionamiento del aplicativo web del registro de sustancias químicas.</t>
  </si>
  <si>
    <t>Porque se garantiza el funcionamiento continuo de la herramienta así como la divulgación a fabricantes e importadores sobre el correcto uso de la misma</t>
  </si>
  <si>
    <t>Porque al ser una herramienta de amplio uso por parte de fabricantes e importadores se monitorea diariamente y al presentarse algún tipo de requerimiento se resuelve oportunamente.</t>
  </si>
  <si>
    <t xml:space="preserve">Porque todos los sistemas y procedimientos son susceptibles de mejora continúa.  </t>
  </si>
  <si>
    <t>Porque se efectúa el monitoreo conforme a la frecuencia establecida para garantizar el funcionamiento del aplicativo.</t>
  </si>
  <si>
    <t>Porque está correctamente planteado y responde a la realidad del funcionamiento del registro de sustancias químicas</t>
  </si>
  <si>
    <t>No se han detectado riesgos adicionales o modificaciones a los ya existentes durante el desarrollo de las actividades de implementación del registro de sustancias químicas</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</si>
  <si>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</si>
  <si>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</si>
  <si>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</si>
  <si>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</si>
  <si>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</si>
  <si>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</si>
  <si>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</si>
  <si>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</si>
  <si>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</si>
  <si>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</si>
  <si>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</si>
  <si>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</si>
  <si>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</si>
  <si>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</si>
  <si>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</si>
  <si>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</si>
  <si>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</si>
  <si>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</si>
  <si>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Aleatoria</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</si>
  <si>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</si>
  <si>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</si>
  <si>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</si>
  <si>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</si>
  <si>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</si>
  <si>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</si>
  <si>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</si>
  <si>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</si>
  <si>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</si>
  <si>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</si>
  <si>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</si>
  <si>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</si>
  <si>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</si>
  <si>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</si>
  <si>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https://mincitco-my.sharepoint.com/:f:/g/personal/rjimenez_mincit_gov_co/EvIyCmPFuhpAirVHfoTkSxEBWRHhnYc5Rgi4N3Eb_J3g3A?e=u9L7PJ</t>
  </si>
  <si>
    <t>se realizaron las transferencias de recursos cumpliendo con las normas y enfoques para lograr las metas planteadas</t>
  </si>
  <si>
    <t>los controles permiten optimizar la asignacion de los recursos para lograr alcanzar las metas estrategicas planteadas</t>
  </si>
  <si>
    <t xml:space="preserve">los informes, actas comites  y traslado de recursos se desarrollan de manera coordinada siguiendo el respectivo cronograma </t>
  </si>
  <si>
    <t>Este control funciona de manera optima por lo cual no se requiere una mejora.</t>
  </si>
  <si>
    <t>no se ha materializado el Riesgo</t>
  </si>
  <si>
    <t>Funciona y evita el riesgo de manera efectiva</t>
  </si>
  <si>
    <t>Es importante  que para el segundo semestre se tome en cuenta que existe un recorte prespuestal en los recursos asignados a poryectos de inversion de la Dirreccion de Mipymes</t>
  </si>
  <si>
    <t xml:space="preserve">
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cumplen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</si>
  <si>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</si>
  <si>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</si>
  <si>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</si>
  <si>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</si>
  <si>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https://mincitco-my.sharepoint.com/:f:/g/personal/rjimenez_mincit_gov_co/Emx2n08j_gJKt29CAVdQLFQBwPJ7LG8b1x8dKC3JJaU0IA?e=YWjjIT</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</si>
  <si>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</si>
  <si>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</si>
  <si>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</si>
  <si>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</si>
  <si>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</si>
  <si>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</si>
  <si>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</si>
  <si>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</si>
  <si>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</si>
  <si>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</si>
  <si>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https://mincitco-my.sharepoint.com/:f:/g/personal/rjimenez_mincit_gov_co/EiIDKvXYuG9Hl5Cw7arV7z8BUGrOxa2gjO_1fTiwV6r73Q?e=YKmkbf</t>
  </si>
  <si>
    <t>al corte no se ha materializado el riesgo, los programas se desarrollaron de acuerdo a lo planeado algunos continuan en su ejecucion</t>
  </si>
  <si>
    <t xml:space="preserve">los controles permiten realizar la asignacion de los recursos de manera que el apoyo llegue a los usuarios objetivos </t>
  </si>
  <si>
    <t xml:space="preserve">Las resoluciones permiten </t>
  </si>
  <si>
    <t xml:space="preserve">Se ecuentra que el Control relacionado con la verificacion no eficiente ni efectivo por lo cual se suguiere replantearlo </t>
  </si>
  <si>
    <t xml:space="preserve">se deberia repensar el impacto, ya que la ejecucion se mide por la transferencia de recursos </t>
  </si>
  <si>
    <t>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cumplen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</si>
  <si>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</si>
  <si>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</si>
  <si>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</si>
  <si>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</si>
  <si>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</si>
  <si>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</si>
  <si>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</si>
  <si>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</si>
  <si>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</si>
  <si>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</si>
  <si>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</si>
  <si>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</si>
  <si>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</si>
  <si>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Jefe Oficina Sistemas de Información</t>
  </si>
  <si>
    <t>Informe de seguimiento de monitoreo  de la plataforma  VUCE</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</si>
  <si>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</si>
  <si>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</si>
  <si>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</si>
  <si>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</si>
  <si>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</si>
  <si>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</si>
  <si>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</si>
  <si>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</si>
  <si>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</si>
  <si>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</si>
  <si>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</si>
  <si>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</si>
  <si>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https://piip.dnp.gov.co/Acciones/ConsultarAcciones</t>
  </si>
  <si>
    <t>CONTRATISTA</t>
  </si>
  <si>
    <t>Se realiza el seguimeinto mensual dentro de la plataforma actual PIIP enlas fechas como correponde el calendario
Se realiza el seguimeinto y se adjunta el formato establecido dentro de la plataforma actual PIIP en las fechas como correponde el calendario
En la actualidad contamos un muy buen soporte y procesos de capacitacion que ayudan a mitigar algun inconveniente dentro dela plataforma PIIP</t>
  </si>
  <si>
    <t xml:space="preserve">Se cumple con el cargue mensual
se apoya mencualmente con cualquier inconvniente desde soporte </t>
  </si>
  <si>
    <t xml:space="preserve">se considera que  el control actual se maneja de maneja efectivamente para no causar ningun efecto </t>
  </si>
  <si>
    <t>Se cumple con el cargue mensual</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</si>
  <si>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</si>
  <si>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</si>
  <si>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</si>
  <si>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</si>
  <si>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</si>
  <si>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</si>
  <si>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</si>
  <si>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</si>
  <si>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</si>
  <si>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</si>
  <si>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</si>
  <si>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</si>
  <si>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</si>
  <si>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</si>
  <si>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</si>
  <si>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</si>
  <si>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</si>
  <si>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</si>
  <si>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</si>
  <si>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</si>
  <si>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se realiza el seguimiento a los programas  evidenciando que cumplen con sus objetivos propuestos.</t>
  </si>
  <si>
    <t>La forma en que se controla los recursos permite realizar un seguimiento de los recursos de manera optima</t>
  </si>
  <si>
    <t>los procesos donde se efectua el control no han presentado alguna novedad  los reportes y las juntas se realizan de acuerdo a la normatividad y se controlan de manera adecuada los recursos</t>
  </si>
  <si>
    <t xml:space="preserve">se puede realizar un analisis de los tiempos en los cuales se aplican los controles y el tipo de cuadro de control que se debe usar </t>
  </si>
  <si>
    <t>no se ha materializado el riesgo</t>
  </si>
  <si>
    <t>se cumple con medir un posible riesgo de afectacion de los programas</t>
  </si>
  <si>
    <t>existe un posible riesgo de afectacion presupuestal para el segundo semestre debido a los recortes presupuestales.</t>
  </si>
  <si>
    <t xml:space="preserve">
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</si>
  <si>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</si>
  <si>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</si>
  <si>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</si>
  <si>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https://mincitco-my.sharepoint.com/:f:/g/personal/rjimenez_mincit_gov_co/Emv_lBpqAe9Li9ImUBXOfcgBjHbQ5IDHfuSQkbeUEakHBw?e=aCS9ao</t>
  </si>
  <si>
    <t>Proceso de seguimiento quincenal con los operadores y ejecutores de lls instrumentos en conjunto con los patrimonios autonomos</t>
  </si>
  <si>
    <t>Procedimiento  seguimiento al cumplimiento de metas por recursos transferidos a terceros DE-PR-04</t>
  </si>
  <si>
    <t>https://mincitco-my.sharepoint.com/:f:/g/personal/rjimenez_mincit_gov_co/Eny62Iv9AexOoq0X4IAxWHgBhG65lQGhmDnGI3HDQt6phg?e=i1gd6E</t>
  </si>
  <si>
    <t>Fortalecimiento en la gestión administrativa e institucional del Ministerio de Comercio, Industria y Turismo a nivel Nacional</t>
  </si>
  <si>
    <t>Secretaría General / Oficina Asesora de Planeación Sectoral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</si>
  <si>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</si>
  <si>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</si>
  <si>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</si>
  <si>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</si>
  <si>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</si>
  <si>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Enviar solicitud de recursos deinversión a la OAPS</t>
  </si>
  <si>
    <t>Correos electrónicos</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</si>
  <si>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</si>
  <si>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</si>
  <si>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</si>
  <si>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</si>
  <si>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</si>
  <si>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</si>
  <si>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</si>
  <si>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</si>
  <si>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</si>
  <si>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</si>
  <si>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</si>
  <si>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</si>
  <si>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</si>
  <si>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</si>
  <si>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</si>
  <si>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</si>
  <si>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</si>
  <si>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Correos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</si>
  <si>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</si>
  <si>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</si>
  <si>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</si>
  <si>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</si>
  <si>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</si>
  <si>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</si>
  <si>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</si>
  <si>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Imagen institucional afectada en el orden nacional o regional por retrasos en la prestación del servicio a los usuarios o ciudadanos.</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</si>
  <si>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</si>
  <si>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</si>
  <si>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</si>
  <si>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</si>
  <si>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</si>
  <si>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</si>
  <si>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</si>
  <si>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HISTORIAL DE CAMBIOS DEL CONTENIDO</t>
  </si>
  <si>
    <t>VERSIÓN</t>
  </si>
  <si>
    <t>DESCRIPCIÓN DEL CAMBIO</t>
  </si>
  <si>
    <t>ELABORADO POR:
(nombre y cargo)</t>
  </si>
  <si>
    <t>REVISADO POR:
(nombre y cargo)</t>
  </si>
  <si>
    <t>APROBADO POR:
(nombre y cargo)</t>
  </si>
  <si>
    <t xml:space="preserve">Se actualiza la matriz teniendo en cuenta la nueva Politica y Metodologia Riesgos y Oportunidades del MinCit. </t>
  </si>
  <si>
    <t>ALEXANDRA VILLESCAS LIBRADO
Profesional Especializado
CRITHIAN ALEJANDRO AMAYA SUAZA
Profesional
LILIANA NUÑEZ MONTAÑA
Profesional Especializado</t>
  </si>
  <si>
    <t>MANUELA MIRANDA CASTRILLÓN
Jefe Oficina Asesora de Planeación Sectorial</t>
  </si>
  <si>
    <t>IVET LORENA SANABRIA
Jefe Oficina Asesora Jurídica</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</si>
  <si>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</si>
  <si>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</si>
  <si>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</si>
  <si>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</si>
  <si>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</si>
  <si>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</si>
  <si>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Manuela Miranda Castrillón
Jefe Oficina Asesora de Planeación Sectorial</t>
  </si>
  <si>
    <t>Nohora Ahigsa Martínez Martínez
Coordinadora Grupo Contabilidad
Diana Carolina Valdeblanquez - Coordinadora Grupo Tesorería
Rafael Chavarro Encizo -
Coordinador Grupo Presupuestos</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</si>
  <si>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</si>
  <si>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</si>
  <si>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DIEGO GUSTAVO FALLA FALLA
Jefe Oficina Control Interno</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</si>
  <si>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</si>
  <si>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</si>
  <si>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</si>
  <si>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t>
  </si>
  <si>
    <t>Manuela Miranda Castrillon
Jefe Oficina Asesora de Planeación Sectorial</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</si>
  <si>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</si>
  <si>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</si>
  <si>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Manulea Miranda Castrillon
Jefe Oficina Asesora de Planeación Sectorial</t>
  </si>
  <si>
    <t>Diana Francina Duran Mejia
Coordiandor Grupo Talento Humano</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</si>
  <si>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</si>
  <si>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</si>
  <si>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</si>
  <si>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</si>
  <si>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</si>
  <si>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</si>
  <si>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</si>
  <si>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</si>
  <si>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</si>
  <si>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</si>
  <si>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</si>
  <si>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</si>
  <si>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Pablo Vargas
Coordinador Grupo de Gestión Documental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</si>
  <si>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</si>
  <si>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</si>
  <si>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</si>
  <si>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</si>
  <si>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</si>
  <si>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</si>
  <si>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</si>
  <si>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</si>
  <si>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Maria Fernanda Prieto - Coordinadora de Comunicaciones 
Laura Camila Diaz Sora
Coordinador(a) Grupo de Relación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</si>
  <si>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</si>
  <si>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</si>
  <si>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</si>
  <si>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</si>
  <si>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</si>
  <si>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 ajustaron los controles teniendo en cuenta las actividades de los procedimientos. </t>
  </si>
  <si>
    <t>Wilmar Dario Gonzalez Buritica - Coordinador Administrativo
Tatiana Teresa Andrade Renteria
Coordinadora Grupo de Contratos</t>
  </si>
  <si>
    <t xml:space="preserve">Se actualizaron los controles de todos los riesgos, de acuerdo a las actividades de los procedimientos del proceso. </t>
  </si>
  <si>
    <t>Se actualizaron los controles teniendo en cuenta la actualización del procedimiento ES-PR-005 Auditoría Interna al Sistema Integrado de Gestión.</t>
  </si>
  <si>
    <t>Se incluyen las actividades de control de los procedimientos GD-PR-016 Préstamos Documentales y GD-PR-017 Documento Electrónico (Act. 3)</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</si>
  <si>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</si>
  <si>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</si>
  <si>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</si>
  <si>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</si>
  <si>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</si>
  <si>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</si>
  <si>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</si>
  <si>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modificó la redacción de los cuatro riesgos, se modificaron los controles teniendo en cuenta la actualización realizada a los procedimientos. </t>
  </si>
  <si>
    <t>JULIAN ALBERTO TRUJILLO MARIN
Jefe Oficina Asesora Jurídica</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</si>
  <si>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</si>
  <si>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</si>
  <si>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</si>
  <si>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Ivonn Moreno Barrera - Profesional
Yamith García - Profesional
Carolina Rivera Garzón - Profesional 
Paula Jimena Montoya - Profesional
Ligia Patricia Rodriguez - Profesional
Paola Gisela Penagos Pastrana - Profesional 
Liliana Núñez Montaña - Profesional</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</si>
  <si>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</si>
  <si>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</si>
  <si>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</si>
  <si>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</si>
  <si>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</si>
  <si>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</si>
  <si>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</si>
  <si>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 xml:space="preserve">Seguimiento matriz riesgos y controles de gestión consolidada </t>
  </si>
  <si>
    <t>Dueños de proceso
Gestores de Riesgo
Contratista OAPS</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</si>
  <si>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</si>
  <si>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 xml:space="preserve">Se eliminaron dos causas del riesgo GTI-R5
Se modifica la valoración del riesgo GJ-R1
Seguimiento matriz riesgos y controles de gestión consolidada </t>
  </si>
  <si>
    <t>Se realiza primer seguimiento cuatrimestral del año 2023, para los riesgos ubicados en zona alta y extrema, conforme a lo establecido por la Política y Metodología para la administración de riesgos y oportunidades DE-DR-001</t>
  </si>
  <si>
    <t xml:space="preserve">Rodrigo Jimenez - Asesor Oficina de Planeación Sectorial
Mónica Vargas - Contratista </t>
  </si>
  <si>
    <t>30/05/23023</t>
  </si>
  <si>
    <t>Se eliminaron los Riesgos PI-R15 y PI-R16, dado que los proyectos ya no se encuentran vigentes</t>
  </si>
  <si>
    <t>ZULMA CHICUASUQUE CALDERON 
Jefe Oficina Asesora de Planeación Sectorial</t>
  </si>
  <si>
    <r>
      <t xml:space="preserve">1.  Según  Acta del 9 de Octubre del 2023, se realizan los siguientes ajustes:
1.1 Para el Riesgo ES-R1, se elimina como responsable a la Oficina y Jefe de la Oficina Asesora de Planeación, ya que desde esta no se realizan auditorías.
1.2. Se elimina el Riesgos ES-R2, dado que ya no se cuenta con el Sistema Integrado de Gestión bajo las normas ISO y por ende no existe la obligación de desarrollar auditorías internas al mismo.
1.3 Para el Riesgo ES-R3, se elimina la responsabilidad del Profesional y/o Jefe de la  Oficina Asesora de Planeación, así como los controles asociados a estos responsables
2. Se eliminaron los Riesgos SG-R1 y SG-R2, dado que estaban asociados al Sistema Integrado de Gestión, el cual ya no esta vigente. Se deja constancia en Acta del 12 de Octubre del 2023.
3. Para el Riesgo PI-R8 se cambia en la columna "Documento evidencia" de (Reporte de seguimiento mensual en el aplicativo SPI (Sistema de Seguimiento a Proyectos de Inversion) del DNP) </t>
    </r>
    <r>
      <rPr>
        <b/>
        <sz val="8"/>
        <color theme="1"/>
        <rFont val="Arial"/>
        <family val="2"/>
      </rPr>
      <t>Por</t>
    </r>
    <r>
      <rPr>
        <sz val="8"/>
        <color theme="1"/>
        <rFont val="Arial"/>
        <family val="2"/>
      </rPr>
      <t>“Informe de seguimiento de monitoreo  de la plataforma  VUCE", de acuerdo con la solicitud realizada por la Jefe de la OSI el día 20 de octubre de 2023.</t>
    </r>
  </si>
  <si>
    <t>Responsables de los Sistemas de Gestión
Contratista Riesgos Oficina de Planeación Sectorial</t>
  </si>
  <si>
    <t>Rodrigo Jimenez - Asesor Oficina de Planeación Sectorial</t>
  </si>
  <si>
    <t xml:space="preserve">
MARTHA PILAR HERNANDEZ
Jefe Oficina Asesora de Planeación Sectorial  (E)</t>
  </si>
  <si>
    <t>1. Según Acta 03 del 07-12-2023, para el proceso de Talento Humano, se elimina el Riesgo TH-R1 y se inlcuyen los riesgos TH-RG1 y TH-RG2 para el Grupo EDL, los cuales se ven reflejados en la Matriz de Riesgos y Controles Consolidada (Transitoria). 
2. Según Acta 04 del 11-12-2023, para el proceso Gestión de Recursos Financieros, se eliminan los riesgos GRF-R1, GRF-R2, GRF-R3, GRF-R4, GRF-R5 y se incluyen los riesgos GRF-RG1, GRF-RG2, GRF-RG3, GRF-RG4, los cuales se ven reflejados en la Matriz de Riesgos y Controles Consolidada (Transitoria)</t>
  </si>
  <si>
    <t>Mónica Vargas Infante
Contratista Riesgos OAPS</t>
  </si>
  <si>
    <t>Rodrigo Antonio Jimenez
Asesor OAPS</t>
  </si>
  <si>
    <t>Zulma Chicuasuque
Jefe Oficina de Planeación Sectorial</t>
  </si>
  <si>
    <t xml:space="preserve">1. Según Acta 05 del 12-02-2024, para el proceso de Evaluación, seguimiento y Control, se eliminan los riesgos ES-R1 y ES-R2, y se incluyen los riesgos ES-GR1 y ES-GR2.
2. Según Acta 07 del 22-03-2024, para el proceso de Direccionamiento Estrategico, se eliminan los riesgos PE-R7, PE-R8, PE-R9, PE-R10, PE-R11, PE-R12 y se incluye el riesgo PE-RG1. </t>
  </si>
  <si>
    <t>De acuerdo con las siguientes actas se formaliza en la Matriz la siguiente información:
1. Acta 08 del 17-04-2024, para el Proceso Disciplinario se incluyen los riesgos AP-RG1, AP-RG2, AP-RG3.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riesgos IC-RG1.</t>
  </si>
  <si>
    <t>MATRIZ RIESGOS DE GESTIÓN Y FISCALES</t>
  </si>
  <si>
    <t>Código: DE-FM-022
Versión: 03
Fecha de Vigencia: 05/04/2024</t>
  </si>
  <si>
    <t>IDENTIFICACIÓN</t>
  </si>
  <si>
    <t>Código del Control</t>
  </si>
  <si>
    <t>"SEGUIMIENTO" (Primera Línea de Defensa)</t>
  </si>
  <si>
    <r>
      <t xml:space="preserve">"MONITOREO Y REVISION" 
(Segunda Línea de Defensa)
</t>
    </r>
    <r>
      <rPr>
        <sz val="11"/>
        <color theme="1"/>
        <rFont val="Arial"/>
        <family val="2"/>
      </rPr>
      <t>Comentarios u Observaciones</t>
    </r>
  </si>
  <si>
    <t>Tipo</t>
  </si>
  <si>
    <t>Nombre</t>
  </si>
  <si>
    <t>Código del Riesgo</t>
  </si>
  <si>
    <t>Tipo de Riesgo</t>
  </si>
  <si>
    <t>Clasificación del Riesgo</t>
  </si>
  <si>
    <t>Descripción del Riesgo
(Qué, Cómo y por Qué?</t>
  </si>
  <si>
    <t>Consecuencias Potenciales del Riesgo</t>
  </si>
  <si>
    <r>
      <t xml:space="preserve">ZONA DE RIESGO INHERENTE 
</t>
    </r>
    <r>
      <rPr>
        <b/>
        <sz val="11"/>
        <color rgb="FF0070C0"/>
        <rFont val="Arial"/>
        <family val="2"/>
      </rPr>
      <t xml:space="preserve">(Severidad) </t>
    </r>
  </si>
  <si>
    <t>FRECUENCIA DE APLICACIÓN DEL CONTROL</t>
  </si>
  <si>
    <t>TIPO</t>
  </si>
  <si>
    <r>
      <t xml:space="preserve">NIVEL DE ACEPTACIÓN DEL RIESGO 
</t>
    </r>
    <r>
      <rPr>
        <sz val="11"/>
        <color rgb="FF0070C0"/>
        <rFont val="Arial"/>
        <family val="2"/>
      </rPr>
      <t>(RAE)</t>
    </r>
  </si>
  <si>
    <t>FECHA DE DILIGENCIAMIENTO</t>
  </si>
  <si>
    <t>NOMBRE DE QUIEN DILIGENCIA</t>
  </si>
  <si>
    <t>¿El control tiene asignado un responsable?</t>
  </si>
  <si>
    <t>Cargo Ejecutor del Control</t>
  </si>
  <si>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</si>
  <si>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</si>
  <si>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</si>
  <si>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</si>
  <si>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</si>
  <si>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</si>
  <si>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</si>
  <si>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PROCESO</t>
  </si>
  <si>
    <t>TALENTO HUMANO</t>
  </si>
  <si>
    <t>Grupo EDL</t>
  </si>
  <si>
    <t>TH-RG1</t>
  </si>
  <si>
    <t>RIESGO DE GESTIÓN</t>
  </si>
  <si>
    <t>RG - EJECUCION Y ADMINISTRACION DE PROCESOS</t>
  </si>
  <si>
    <t>Posibilidad de afectación reputacional por no reportar oportunamente a la CNSC las novedades de la planta de personal de carrera administrativa debido a la ausencia de mecanismos de seguimiento y control</t>
  </si>
  <si>
    <t xml:space="preserve">Falta de recurso humano para apoyar el proceso de inscripción, actualización y cancelación en el RPCA (Registro Público de Carrera Administrativa) en el SIMO 4.0. </t>
  </si>
  <si>
    <t>No tener la información actualizada</t>
  </si>
  <si>
    <t>TH-RG1-C1</t>
  </si>
  <si>
    <t xml:space="preserve">El tecnico administrativo, revisa y genera la base de datos de los empleos de carrera admininistrativa, con el fin de actualizar la información de de inscripción, actualización y cancelación en el RPCA (Registro Público de Carrera Administrativa) en el aplicativo SIMO 4.0. </t>
  </si>
  <si>
    <t>ASIGNADO</t>
  </si>
  <si>
    <t>Tecnico administrativo</t>
  </si>
  <si>
    <t>Mensual</t>
  </si>
  <si>
    <t>CONTINUA</t>
  </si>
  <si>
    <t>DETECTAR</t>
  </si>
  <si>
    <t>MANUAL</t>
  </si>
  <si>
    <t>SIN DOCUMENTAR</t>
  </si>
  <si>
    <t>CON REGISTRO</t>
  </si>
  <si>
    <t>Radicado de registro de las novedades en la plataforma SIMO 4.0</t>
  </si>
  <si>
    <t>María Ibáñez
(Técnico Situaciones Administrativas)
Daniel D. Delgado
(Contratista)</t>
  </si>
  <si>
    <t>Durante el semestre se efectuó el reporte oportuno a la CNSC de las novedades de la planta de personal de carrera administrativa</t>
  </si>
  <si>
    <t>Los reportes se realizaron en los tiempos y con la oportunidad requerida</t>
  </si>
  <si>
    <t>El control es adecuado</t>
  </si>
  <si>
    <t xml:space="preserve">La evidencia aportada por la primera línea para el control 1, se encuentra acorde con lo dispuesto en la columna “evidencia del control”, sin embargo no se aportó evidencia para el control 2, por tanto desde la segunda línea de defensa no se puede evidenciar la aplicación del control. 
De acuerdo a lo manifestado por la primera línea, es importante que la misma realice la revisión de la información dispuesta en la Matriz y solicite los ajustes que considere pertinentes.  </t>
  </si>
  <si>
    <t xml:space="preserve">No transferencia del conocimiento por parte de la persona responsable de realizar la actividad, que ha dejado el proceso. </t>
  </si>
  <si>
    <t>Perdida de la memoria historica</t>
  </si>
  <si>
    <t>TH-RG1-C2</t>
  </si>
  <si>
    <t xml:space="preserve">El Coordinador del Grupo de Talento humano, designa el servidor quien recibe la transferencia del conocimiento por medio de una mesa de trabajo, dejando constancia a través de un informe de entrega y lista de asistencia.  </t>
  </si>
  <si>
    <t>Coordinador del Grupo de Talento humano</t>
  </si>
  <si>
    <t>Por evento</t>
  </si>
  <si>
    <t>PREVENIR</t>
  </si>
  <si>
    <t>Lista de asistencia
Informe de entrega</t>
  </si>
  <si>
    <t>Martha Ximena Martinez Vidarte (Coordinador Grupo de Talento Humano)
Daniel D. Delgado
(Constratista)</t>
  </si>
  <si>
    <t>Aunque el l Coordinador del Grupo de Talento humano, designó un servidor para el reporte a la CNSC de novedades, no se dejó evidencia de la transferencia del conocimiento realizada</t>
  </si>
  <si>
    <t>Este control podría se eliminado, en la medida a que se realiza una sola vez, o solo cuando se cambia de responsable de la actividad.</t>
  </si>
  <si>
    <t>TH-RG2</t>
  </si>
  <si>
    <t xml:space="preserve">Posibilidad de afectación reputacional por no diligenciamiento completo del formato de la EDL definitiva, debido a que la firma y fecha se realizan de manera manual </t>
  </si>
  <si>
    <t>No hacer la revisión en oportunidad al 100% de los formatos de la EDL definitiva.</t>
  </si>
  <si>
    <t>Se limita el acceso de los servidores públicos a los beneficios económicos, encargos y al plan de incentivos del Ministerio</t>
  </si>
  <si>
    <t>TH-RG2-C1</t>
  </si>
  <si>
    <t xml:space="preserve">El profesional especializado responsable del proceso EDL, una vez reciba la evaluación por parte del evaluador verifica la completitud de los campos del formato de EDL, en caso que este cumpla, lo registra en la base de datos destinada para tal fin y lo archiva en la historia laboral del servidor. Si este no cumple, se devuelve fisicamente al evaluador responsable.  </t>
  </si>
  <si>
    <t>Profesional especializado responsable del proceso EDL</t>
  </si>
  <si>
    <t>Anual</t>
  </si>
  <si>
    <t>Base de Datos</t>
  </si>
  <si>
    <t>Julieth Lorena Corredor
 (Profesional EDL)
Daniel D. Delgado
(Constratista)</t>
  </si>
  <si>
    <t xml:space="preserve">Durante el primer semestre del año ingresó un nuevo servidor con la responsabilidad asociada al riesgo. Quien se encuentra en la actualidad, revisando y clasificando la documentación histórica relacionada con EDL </t>
  </si>
  <si>
    <t xml:space="preserve">Se ha identificado que los formatos establecidos para realizar el control se aplicaron. Sin embargo muchos de estos registros no se archivaron, actividad que se está realizando actualmente </t>
  </si>
  <si>
    <t>Es necesario crear un sistema que permita controlar tanto la realización en las áreas de las evaluacinoes de desempeño laboral como la recepción y archivo de las mismas por parte del grupo encargado en Talento Humano</t>
  </si>
  <si>
    <t xml:space="preserve">La evidencia aportada por la primera línea, se encuentra acorde con lo dispuesto en la columna “evidencia del control”, por consiguiente, desde la segunda línea defensa no se advierte una posible materialización del riesgo. 
De acuerdo a lo manifestado por la primera línea, es importante que la misma realice la revisión de la información dispuesta en la Matriz y solicite los ajustes que considere pertinentes.  </t>
  </si>
  <si>
    <t>GESTIÓN DE RECURSOS FINANCIEROS</t>
  </si>
  <si>
    <t>Presupuesto</t>
  </si>
  <si>
    <t>Coordinador Grupo Presupuesto</t>
  </si>
  <si>
    <t>GRF-RG1</t>
  </si>
  <si>
    <t>RG - USUARIOS, PRODUCTOS Y PRÁCTICAS</t>
  </si>
  <si>
    <t>Posibilidad de afectación reputacional por una inadecuada ejecución del gasto debido a trámites de solicitudes inconsistentes por parte de las dependencias</t>
  </si>
  <si>
    <t>Información Inconsistente e Insuficiente</t>
  </si>
  <si>
    <t>Incumplimiento del objetivo y las metas del proceso</t>
  </si>
  <si>
    <t>GRF-RG1-C1</t>
  </si>
  <si>
    <t xml:space="preserve">Los Coordinadores y profesionales de las áreas de Presupuesto, Contabilidad y Tesorería, confrontan y revisan la documentación con sus soportes para los tramites presupuestales, contables y de tesoreria de acuerdo a la normatividad vigente. En caso de presentarse inconsistencias se devuelve al interesado mediante correo electrónico. </t>
  </si>
  <si>
    <t>Coordinadores y Profesionales de las áreas de Presupuesto, Contabilidad y Tesorería</t>
  </si>
  <si>
    <t>Permanente</t>
  </si>
  <si>
    <t>DOCUMENTADO</t>
  </si>
  <si>
    <t>Gestión Financiera Cadena presupuestal de Gastos SIIF II (GR-PR-016)</t>
  </si>
  <si>
    <t xml:space="preserve">1.DEV.INF.INCONSISTENTE E INSUFICIENTE </t>
  </si>
  <si>
    <t>PRISCILA AUNTA</t>
  </si>
  <si>
    <t>El riesgo no se materializo porque  los controles fueron efectivos.</t>
  </si>
  <si>
    <t>Los Controles se han ejecutado adecuadamente de acuerdo a cada actividasd del procedimiento.</t>
  </si>
  <si>
    <t>Los Controles manuales y automaticos son efectivos</t>
  </si>
  <si>
    <t xml:space="preserve">El riesgo no requiere ser modificado </t>
  </si>
  <si>
    <t xml:space="preserve">La evidencia aportada por la primera línea, se encuentra acorde con lo dispuesto en la columna “evidencia del control”, por consiguiente, desde la segunda línea defensa no se advierte una posible materialización del riesgo. </t>
  </si>
  <si>
    <t>Errores de transcripción en la información</t>
  </si>
  <si>
    <t>GRF-RG1-C2</t>
  </si>
  <si>
    <t>Los Coordinadores y profesionales de las áreas de Presupuesto, Contabilidad y Tesorería, revisan y verifican la información contenida en los Comprobantes SIIF generados frente a los soportes. (presupuestales, contables y de tesoreria); en caso de presentarse inconsistencias se devolvera al interesado mediante correo electrónico.</t>
  </si>
  <si>
    <t>VERIFICACION INFORMACION SIIF</t>
  </si>
  <si>
    <t>Inoportuna solicitud de tramites presupuestales</t>
  </si>
  <si>
    <t>GRF-RG1-C3</t>
  </si>
  <si>
    <t xml:space="preserve">El Coordinador del área de presupuesto, elabora y envia por medio de Correo electrónico o Gestión Documental al grupo de Talento Humano el cronograma de entrega de nominas y aportes de seguridad social. </t>
  </si>
  <si>
    <t>El Coordinador Grupo de presupuesto</t>
  </si>
  <si>
    <t>Anual - Al inicio de la vigencia</t>
  </si>
  <si>
    <t>Memorando - Gestión Documental o correo eletrónico</t>
  </si>
  <si>
    <t>GF-2024-000001 CRONOGRAMA DE NOMINAS Y APORTES.pdf</t>
  </si>
  <si>
    <t>Radicado GF-2024-00001 Enero 3 de 2024 Cronograma de fecha de entrega de nominas y aportes plataforma Gestion Documental.</t>
  </si>
  <si>
    <t>GRF-RG1-C4</t>
  </si>
  <si>
    <t xml:space="preserve">Los Coordinadores de la Gestión Financiera (Presupuesto, Contabilidad y Tesorería) Elaboran circular interna de cierre de vigencia, para todas las dependencias del Ministerio y se envia a publicación en la mintranet. </t>
  </si>
  <si>
    <t>Los Coordinadores de la Gestión Financiera (Presupuesto, Contabilidad y Tesorería)</t>
  </si>
  <si>
    <t>Anual - Cierre de vigencia</t>
  </si>
  <si>
    <t>Circular Publicada</t>
  </si>
  <si>
    <t>La evidencia del control se reporta en el ultimo trimestre de la vigencia 2024.</t>
  </si>
  <si>
    <t>Cambios en la Estructura de Clasificación presupuestal y falta de parametrización y/o vinculación de usos presupuestales.</t>
  </si>
  <si>
    <t>GRF-RG1-C5</t>
  </si>
  <si>
    <t xml:space="preserve">El Coordinador  revisa y verifica la clasificación presupuestal para rubros nuevos contenidos en el proyecto de resolución de desagregación inicial y/o modificaciones presupuestales, con el fin de que se encuentren parámetrizados en la Plataforma SIIF (Sistema Integrado de Información Financiera); en caso de no encontrarse, se informa mediante correo electrónico a la Oficina Asesora de Planeación para su vinculación en el SIIF. </t>
  </si>
  <si>
    <t>El Coordinador del Grupo Presupuesto</t>
  </si>
  <si>
    <t>Anual y Cuando se presenten cambios</t>
  </si>
  <si>
    <t>5. CLASIFICACION PRESUPUESTAL</t>
  </si>
  <si>
    <t>Identificación de rubros que no corresponden con el objeto del Gasto.</t>
  </si>
  <si>
    <t>GRF-RG1-C6</t>
  </si>
  <si>
    <t xml:space="preserve">El Coordinador y profesional del Grupo Presupuesto, revisa el rubro presupuestal de la solicitud de CDP registrada en el SIIF por el Grupo Administrativa y las enviadas por el Grupo Talento humano, con el fin verificar que el rubro corresponda al objeto del gasto. En caso de no corresponder, se devuelve mediante correo electrónico a la dependencia. </t>
  </si>
  <si>
    <t>El Coordinador  del Grupo Presupuesto</t>
  </si>
  <si>
    <t>Diaria</t>
  </si>
  <si>
    <t>Documento SIIF, CDP o Correo Electrónico</t>
  </si>
  <si>
    <t>6. DEV.RUBROS PRESUPUESTALES</t>
  </si>
  <si>
    <t>Desactualización en temas de la Gestión del Proceso de la Cadena presupuestal de Gastos.</t>
  </si>
  <si>
    <t>GRF-RG1-C7</t>
  </si>
  <si>
    <t>El Coordinador del Grupo presupuesto (Coordinador SIIF), informa a los usuarios del SIIF II, a traves de correo electrónico las circulares de actualización del modulo de ingresos, emitidas por la administración SIIF II del Ministerio de Hacienda, con el fin de que asistan a las capacitaciones. En caso de requerirse una capacitación diferente a la plataforma SIIF la solicitaran las areas la gestion financiera al Grupo de Talento Humano.</t>
  </si>
  <si>
    <t>Coordinador  Grupo  Presupuesto</t>
  </si>
  <si>
    <t>Correo electrónico de comunicación</t>
  </si>
  <si>
    <t>7.CAPACITACION SIIF-ACTUALIZACION</t>
  </si>
  <si>
    <t>GRF-RG2</t>
  </si>
  <si>
    <t xml:space="preserve">Posibilidad de afectación reputacional por una inadecuada ejecución del ingreso debido a la consiganción y/o cargue erróneo de la información por parte de los usuarios internos o externos. </t>
  </si>
  <si>
    <t>Información inconsistente e insuficiente</t>
  </si>
  <si>
    <t>GRF-RG2-C1</t>
  </si>
  <si>
    <t>Los Coordinadores y profesionales de la gestión financiera (Presupuesto, Contabilidad y Tesoreria), revisan la información de ingresos contra la información cargada en la plataforma SIIF. En caso de presentarse inconsistencia se devuelve al usuario interno o externo para solucionar el registro pendiente de legalizar.</t>
  </si>
  <si>
    <t>Coordinadores y profesionales del Grupo Presupuesto, Contabilidad y Tesoreria</t>
  </si>
  <si>
    <t>Cadena presupuestal de ingresos SIIF II (GR-PR-017)</t>
  </si>
  <si>
    <t>8.INFOR. INGRESOS INCONSISTENTE</t>
  </si>
  <si>
    <t>Valores de ingresos pendientes de clasificar</t>
  </si>
  <si>
    <t>GRF-RG2-C2</t>
  </si>
  <si>
    <t xml:space="preserve">Los Coordinadores de presupuesto, contabilidad y tesoreria, informan por correo electrónico el estado de los saldos pendientes por aplicar o legalizar a las demás dependencias para que revisen y legalizen la información </t>
  </si>
  <si>
    <t>9.ESTADO DE SALDOS PENDIENTES DE APLICAR ING</t>
  </si>
  <si>
    <t>Desactualización en temas de la Gestión del Proceso de la Cadena presupuestal de ingresos</t>
  </si>
  <si>
    <t>GRF-RG2-C3</t>
  </si>
  <si>
    <t>Coordinador del Grupo presupuesto</t>
  </si>
  <si>
    <t>10.CAPACITACIÓN ACTUALIZACION</t>
  </si>
  <si>
    <t>Circular Externa 020 Mayo 31 de 2024; Circular Externa 014 Mayo 9 de 2024; Circular Externa 011 Abril 25 de 2024 (Minhacienda) y demas circulares.</t>
  </si>
  <si>
    <t>Tesorería</t>
  </si>
  <si>
    <t>Coordinador Grupo Tesoreria</t>
  </si>
  <si>
    <t>GRF-RG3</t>
  </si>
  <si>
    <t>Posibilidad de afectación reputacional por inapropiada ejecución del flujo de caja mensualizado debido a la falta de planificación y seguimiento a las obligaciones por parte de las áreas</t>
  </si>
  <si>
    <t xml:space="preserve">Incumplimiento al cronograma mensualizado del PAC, conforme a las directrices dadas por el Ministerio de Hacienda. </t>
  </si>
  <si>
    <t>Disminución de la asignación presupuestal para la siguiente vigencia</t>
  </si>
  <si>
    <t>GRF-RG3-C1</t>
  </si>
  <si>
    <t xml:space="preserve">El Coordinador del grupo de tesorería, remite al grupo de comunicaciones al inicio de la vigencia, la circular que contiene el calendario del Plan Anual Mensualizado de Caja - PAC, previamente aprobado por la Secretaria General, con destino a los usuarios internos y externos. </t>
  </si>
  <si>
    <t>Coordinador del grupo de tesorería</t>
  </si>
  <si>
    <t>Procedimiento elaboración, modificación y seguimiento al PAC "GR-PR-007"</t>
  </si>
  <si>
    <t>Publicación de la Circular</t>
  </si>
  <si>
    <t>Publicación Circular 01 de 2024-Programación mensual de PAC y Radicación de pagos contractuales vigencia 2024.msg</t>
  </si>
  <si>
    <t>DIANA CAROLINA VALDEBLANQUEZ</t>
  </si>
  <si>
    <t>Los controles aplicados se cumplen sin permitir que se materialice el riesgo.</t>
  </si>
  <si>
    <t>Se da cumplimiento a los lineamientos de los procesos y del Ministerio de Hacienda.</t>
  </si>
  <si>
    <t>Existe eficiencia en los controles establecidos.</t>
  </si>
  <si>
    <t>No utilización de recursos aprobados por hacienda y solicitados por las áreas</t>
  </si>
  <si>
    <t>GRF-RG3-C2</t>
  </si>
  <si>
    <t>GRF-RG3-C3</t>
  </si>
  <si>
    <t xml:space="preserve">El Coordinador del grupo de tesorería, informara los saldos de PAC pendientes de ejecutar a los coordinadores y/o Directivos de las áreas administrativa, talento humano, grupo de viaticos, gestión documental, pasivos pensionales, oficina de sistemas, jurídico, mediante correo electrónico.  </t>
  </si>
  <si>
    <t>Correo de información</t>
  </si>
  <si>
    <t>Saldo de PAC disponible a corte 30 Ene 2024 - Gastos de Personal.msg</t>
  </si>
  <si>
    <t xml:space="preserve"> Nota  Hace parte del "Procedimiento elaboración, modificación y seguimiento al PAC "GR-PR-007"  Descrita en la activad 3, (P)Consolidar PAC - correo electornico</t>
  </si>
  <si>
    <t>Por exceso de saldos en las cuentas financieras por recursos no utilizados en la ejecución de los proyectos de los patrimonios autónomos</t>
  </si>
  <si>
    <t>GRF-RG3-C4</t>
  </si>
  <si>
    <t xml:space="preserve">El Coordinador del grupo de tesorería, informa mediante circular al inicio de la vigencia correspondiente, los requisitos para realizar las solicitudes de PAC, por parte de las áreas que manejan recursos con cargo a patrimonios autonomos y proyectos de inversión. </t>
  </si>
  <si>
    <t>Circular Programación Mensual del PAC y rdicación de pagos contractuales</t>
  </si>
  <si>
    <t>CATASTRÓFICO</t>
  </si>
  <si>
    <t>EXTREMO</t>
  </si>
  <si>
    <t>CORREGIR</t>
  </si>
  <si>
    <t>EVALUACIÓN SEGUIMIENTO Y CONTROL</t>
  </si>
  <si>
    <t>Oficina de Control Interno</t>
  </si>
  <si>
    <t>Jefe de Control Interno</t>
  </si>
  <si>
    <t>ES-GR1</t>
  </si>
  <si>
    <t>Posibilidad de afectación reputacional por incumplimiento de las actividades programadas por la OCI en el plan anual de auditorías debido a deficiencias en la planificación y/o ejecución.</t>
  </si>
  <si>
    <t>Rotación o reducción del equipo de auditoría de la OCI</t>
  </si>
  <si>
    <t>* Perdida de la credibilidad y confianza en el trabajo realizado por parte de la Oficina de Control Interno
* Posibles hallazgos por parte de los entes de control</t>
  </si>
  <si>
    <t>ES-GR1-C1</t>
  </si>
  <si>
    <t>El jefe de control interno, verifica que las actividades a desarrollar en el plan anual de auditoria se programen de acuerdo al personal de planta que se encuentra asignado a la oficina, mediante mesa de trabajo y formalizada en acta o ayuda de memoria.</t>
  </si>
  <si>
    <t>Guía para la planeación, ejecución y seguimiento del plan anual de auditoría ES-DR-001</t>
  </si>
  <si>
    <t>Acta o ayuda de memoria</t>
  </si>
  <si>
    <t>José Ignacio Pínzón B.</t>
  </si>
  <si>
    <t>Porque los controles se han ejecutado de acuerdo como fueron diseñados, son adecuados, se encuentran debidamente documentados y han sido eficientes y efectivos de manera que evitan la posible materialización del riesgo.</t>
  </si>
  <si>
    <t>Porque el responsable de su ejecución lleva a cabo la verificación de que las actividades establecidas en el Plan Anual de Auditoría se lleven a cabo teniendo en cuenta la disponibilidad del Personal de Planta. Adicionalmente, el control se ejecuta en la frecuencia establecida, se encuentra documentado y cuenta con registros (evidencias), lo que permite inferir que su aplicación y ejecución, evitan la materialización del riesgo. En conclusión, el Control se ejecuta conforme a su definición y/o diseño.</t>
  </si>
  <si>
    <t>Porque, se ecuentran diseñados adecuadamente, debidamente documentados, cuentan con rgistro (evidencia) y su aplicación y ejecución ha evitado la materialización del riesgo</t>
  </si>
  <si>
    <t>Porque cada uno de los riesgos asociados al proceso de Evaluación y Seguimiento establecido por la Entidad, se encuentran identificados y valorados de acuerdo con los lineamientos de la metodología establecida en la “Guía para la administración del riesgo y el diseño de controles en Entidades Públicas”.</t>
  </si>
  <si>
    <t>Los Riesgos asociados a las actividades programadas en el Plan Anual de Auditorías, cuentan con controles diseñados adecuadamente y debidamente documentados, los cuales han sido aplicados y ejecutados de manera eficiente y efectiva por parte del responsable, evitando la materialización del riesgo.</t>
  </si>
  <si>
    <t>ES-GR1-C2</t>
  </si>
  <si>
    <t xml:space="preserve">El jefe de control interno le aprueba al profesional responsable de la actividad a traves de correo electrónico, la modificación de fechas para la realización de auditorias y seguimientos.   </t>
  </si>
  <si>
    <t>Correo electrónico de aprobación</t>
  </si>
  <si>
    <t>Porque el responsable de su ejecución, mediante correo electrónico aprueba la modificación de las fechas de las actividades a desarrollar por los profesionales designados, tal y como se evidencia en los soportes registrados. lo que permite inferir que su aplicación y ejecución, evitan la materialización del riesgo. En conclusión, el Control se ejecuta conforme a su definición y/o diseño.</t>
  </si>
  <si>
    <t>Cambios normativos que incluyan nuevas auditorías.</t>
  </si>
  <si>
    <t>ES-GR1-C3</t>
  </si>
  <si>
    <t>El jefe de control interno, verifica los cambios normativos y los socializa con los profesionales de la oficina, cada vez que tenga conocimiento de los mismos, y conserva evidencia mediante lista de asistencia.</t>
  </si>
  <si>
    <t>Ayudas de memoria</t>
  </si>
  <si>
    <t>De acuerdo con la evidencia reportada, el responsable de ejecutar el control comunica y socializa al equipo de la Oficina, los cambios normativos cuando de ello tenga conocimiento. De lo anterior se concluye que el Control se ejecuta conforme a su definición y/o diseño, evitando así, la materialización del riesgo</t>
  </si>
  <si>
    <t>Requerimientos de entes externos (denuncias o alertas que requieran auditorías no programadas) o nuevos requerimientos por parte de la administración.</t>
  </si>
  <si>
    <t>ES-GR1-C4</t>
  </si>
  <si>
    <t>ES-GR1-C5</t>
  </si>
  <si>
    <t xml:space="preserve">El jefe de control interno presenta al comité institucional de control interno, el ajuste o modificaciones requeridas por los entes externos o de la administración y que afecten el plan anual de auditoria en cuanto a la eliminación o inclusión de actividades relacionadas con auditorias o informes de ley, y se conserva acta del comité institucional de control interno. </t>
  </si>
  <si>
    <t>Acta de comité Institucional de Control Interno</t>
  </si>
  <si>
    <t>El registro que se aporta como evidencia, indica que el Control se ejecuta conforme a su definición y/o diseño, evitando así, la materialización del riesgo.</t>
  </si>
  <si>
    <t>ES-RG2</t>
  </si>
  <si>
    <t>Posibilidad de afectación reputacional por inconsistencias en los informes de auditorias, evaluaciones o de seguimientos debido a deficiencias en la planeación y ejecución de la auditoria.</t>
  </si>
  <si>
    <t>Debilidades en el análisis del contexto interno y externo de la unidad objeto de la auditoría, evaluación o seguimiento y en la presentación de las situaciones identificadas (hallazgos, observaciones).</t>
  </si>
  <si>
    <t>ES-GR2-C1</t>
  </si>
  <si>
    <t xml:space="preserve">El jefe de control interno revisa y aprueba mediante correo electrónico, los papeles de trabajo de las auditorías, evaluaciones y seguimientos presentados por los profesionales del área durante la ejecución de la actividad. </t>
  </si>
  <si>
    <t>Procedimiento ES-PR-004 Evaluación y seguimiento auditoria interna de gestión</t>
  </si>
  <si>
    <t>En el registro que se aporta como evidencia se indica que el responsable de ejecutar el control aprueba los papeles de trabajo y los informes de las Auditorías, evaluaciones y seguimientos que son presentados por los profesionales de la Oficina de Control Interno, a través de correo electrónico.</t>
  </si>
  <si>
    <t>ES-GR2-C2</t>
  </si>
  <si>
    <t xml:space="preserve">El jefe de control interno revisa y aprueba mediante correo electrónico, el informe preliminar y final de las auditorías, evaluaciones y seguimientos presentados por los profesionales del área al finalizar la actividad. </t>
  </si>
  <si>
    <t>DIRECCIONAMIENTO ESTRATÉGICO</t>
  </si>
  <si>
    <t>Oficina Asesora de Planeación 
Viceministerios, Directores o Jefes</t>
  </si>
  <si>
    <t>Jefe Oficina Asesora de Planeación
Viceministerios, Directores o Jefes</t>
  </si>
  <si>
    <t>PE-RG1</t>
  </si>
  <si>
    <t>Posibilidad de afectación reputacional por la inadecuada definición de metas del plan estrategico sectorial debido a una deficiencia en los recursos estimados (humanos, financieros entre otros).</t>
  </si>
  <si>
    <t xml:space="preserve">Cambios en el entorno (Político, social, económico, ambiental, entre otros) </t>
  </si>
  <si>
    <t>No cumplimiento del plan estrategico sectorial</t>
  </si>
  <si>
    <t>PE-RG1-C1</t>
  </si>
  <si>
    <t xml:space="preserve">Los gerentes de meta (Viceministros, Directores o Jefes) y/o jefe de planeación, analizan la situación presentada y se determina la necesidad de ajustar o no, las fichas de indicadores o proyectos de inversión. En caso de haber ajuste se debe contar con la aprobación de la Oficina de planeación  </t>
  </si>
  <si>
    <t>Viceministros, Directores o Jefes</t>
  </si>
  <si>
    <t>Formulación y seguimiento de la planeación estrategica sectorial DE-PR-014</t>
  </si>
  <si>
    <t>Formato de modificación de ficha técnica de indicadores DE-FM-041</t>
  </si>
  <si>
    <t>René Adolfo Sandoval Ramírez</t>
  </si>
  <si>
    <t>Si bien han habido cambios en el entorno, estos no han implicado una modificación sustancial de objetivos estratégicos, acciones o indicadores.</t>
  </si>
  <si>
    <t>La creación y modificación de indicadores se ha realizado conforme el procedimiento y utilizando el formato definido, dejando trazabilidad completa de los cambios.</t>
  </si>
  <si>
    <t>Hace falta un documento guía de formulación de indicadores que todos puedan descargar y consultar.</t>
  </si>
  <si>
    <t>Se mantiene vigente tal como fue definido</t>
  </si>
  <si>
    <t xml:space="preserve">Desconocimiento técnico por parte de las áreas para establecer las metas e indicadores. </t>
  </si>
  <si>
    <t>PE-RG1-C2</t>
  </si>
  <si>
    <t>El profesional de la Oficina de Planeación, desarrolla el plan de capacitaciones anual, el cual es dirigido a las áreas responsables de la formulación de metas e indicadores, orientado a la formulación de indicadores, proyectos de inversión y manejo de plataformas de formulación y seguimiento, conservando registro de asistencia.</t>
  </si>
  <si>
    <t>Profesional de la oficina OAPS</t>
  </si>
  <si>
    <t>Plan de capacitaciones
Registros de asistencia</t>
  </si>
  <si>
    <t>Los enlaces encargados del realizar el reporte del seguimiento en la plataforma no han cambiado, de manera que no se han presentado problemas relacionados con el desconocimiento de la plataforma ER+.</t>
  </si>
  <si>
    <t>Dado que cada dependencia del MinCIT y de sus entidades adscritas y vinculadas tienen un enlace en el Equipo de Planeación Estratégica, todos los requerimientos de apoyo han sido atendidos a la fecha. No obstante, se van a ejecutar el Plan de Capacitaciones definido para el 2024 en el II semestre.</t>
  </si>
  <si>
    <t>El formato para la creación y modificación de indicadores ha cumplido con el objetivo.</t>
  </si>
  <si>
    <t>PE-RG1-C3</t>
  </si>
  <si>
    <t xml:space="preserve">El profesional de la Oficina de planeación, revisa la ejecución trimestral del avance de las metas y recomendar al gerente de meta, tomar acciones frente a la meta en caso de incumplimiento o sobre cumplimiento, dejando constancia en la plataforma ER+. </t>
  </si>
  <si>
    <t xml:space="preserve">Plataforma ER+
Correos Electrónicos </t>
  </si>
  <si>
    <t>El reporte del seguimiento y la revisión por parte de la OAPS en la plataforma ER+ se ha podido realizar sin inconvenientes a la fecha.</t>
  </si>
  <si>
    <t>Cada vez que se aprueba o rechaza un indicador, un correo automático es generado y dirigido al gerente de meta.</t>
  </si>
  <si>
    <t>La generación de correos automáticos ha cumplido con su objetivo.</t>
  </si>
  <si>
    <t>Dado que la plataforma ER+ genera correos automáticos cada vez que se aprueba o rechaza un indicador, la evidencia que se va a aportar es un balance de rechazos, en vez de los correos individuales.</t>
  </si>
  <si>
    <t>ADMINISTRACIÓN PROFUNDIZACIÓN Y APROVECHAMIENTO DE ACUERDOS Y RELACIONES COMERCIALES</t>
  </si>
  <si>
    <t>Grupo de Juzgamiento Disciplinario</t>
  </si>
  <si>
    <t>Coordinador Grupo de Juzgamiento Disciplinario</t>
  </si>
  <si>
    <t>AP-RG1</t>
  </si>
  <si>
    <t>Posibilidad de afectación reputacional por prescripción de la acción disciplinaria debido al vencimiento de terminos</t>
  </si>
  <si>
    <t>Recepción de expedientes por parte de los entes de control con términos a punto de vencer.</t>
  </si>
  <si>
    <t>Acciones disciplinarias de tipo interno y externo</t>
  </si>
  <si>
    <t>AP-RG1-C1</t>
  </si>
  <si>
    <t xml:space="preserve">El Coordinador del grupo de juzgamiento, verifica junto con el abogado sustenciador de Secretaría y personal asistencial, los terminos procesales y el estado actual de los procesos, mediante reuniones bimestrales, dejando constancia por medio de acta o informe. </t>
  </si>
  <si>
    <t>Coordinador del grupo de juzgamiento</t>
  </si>
  <si>
    <t>Bimestral</t>
  </si>
  <si>
    <t>Acta o Informe</t>
  </si>
  <si>
    <t>INFORME PRIMER SEMESTRE,REUNIONES SECRETARIA GENERAL</t>
  </si>
  <si>
    <t>Luz Stella Botia</t>
  </si>
  <si>
    <t>Porque los controles se han ejecutado y son adecuados</t>
  </si>
  <si>
    <t>Porque se reportan como evidencia</t>
  </si>
  <si>
    <t>Porque han permitido hacer seguimiento a las actividades y procesos</t>
  </si>
  <si>
    <t>Porque ya fueron identificados, evaluados y definidos</t>
  </si>
  <si>
    <t>Por ahora no</t>
  </si>
  <si>
    <t xml:space="preserve">Deficiencia o rotación de personal para dar cumplimiento al proceso. </t>
  </si>
  <si>
    <t>No existe control</t>
  </si>
  <si>
    <t>AP-RG2</t>
  </si>
  <si>
    <t>Posibilidad de afectación reputacional por generar nulidad del proceso disciplinario debido a filtración de la información previa a la actuación</t>
  </si>
  <si>
    <t>Ausencia de mecanismos para preservar la información inicial de la queja, informe o denuncia a traves de los distintos medios de recepción (Correo electrónico, aplicativo de gestión documental, la ventanilla de relación con el ciudadano)</t>
  </si>
  <si>
    <t>Acciones disciplinarias</t>
  </si>
  <si>
    <t>AP-RG2-C1</t>
  </si>
  <si>
    <t xml:space="preserve">El secretario ejecutivo del grupo de juzgamiento, custodia los documentos que reposan dentro de los expedientes y controla el prestamo de los mismos, para evaluación y sustentación de los abogados interno y externos (sujetos procesales) exclusivamente para consulta dentro de la oficina de Grupo Disciplinario, dejando constancia que obra dentro de la actuación, y planilla de prestamo de expedientes. </t>
  </si>
  <si>
    <t>Secretario ejecutivo del grupo de juzgamiento</t>
  </si>
  <si>
    <t>Constancia de consulta por parte de los sujetos procesales
Planilla de prestamo de expedientes por parte del profesional a cargo</t>
  </si>
  <si>
    <t>PRESTAMO EXPEDIENTES PARA CONSULTA</t>
  </si>
  <si>
    <t>Por ahora no.</t>
  </si>
  <si>
    <t>No fue posible verificar las evidencias de aplicación de los controles, dado que los links registrados no abren.</t>
  </si>
  <si>
    <t>AP-RG2-C2</t>
  </si>
  <si>
    <t xml:space="preserve">La secretaria común del grupo de juzgamiento, tiene asignado exclusivamente el rol para alimentar y actualizar la plataforma de información disciplinaria SID. </t>
  </si>
  <si>
    <t>Secretaria Común (Técnico del grupo de juzgamiento)</t>
  </si>
  <si>
    <t xml:space="preserve">Resolución 326 del 02 Marzo de 2022 </t>
  </si>
  <si>
    <t>SISTEMA DE INFORMACION DISCIPLINARIA</t>
  </si>
  <si>
    <t>AP-RG3</t>
  </si>
  <si>
    <t>Posibilidad de afectación reputacional por tomar una decisión que no corresponda frente al proceso disciplinario debido a diferencia de criterios de los profesionales a cargo</t>
  </si>
  <si>
    <t>Desconocimiento del expediente o proceso y Deficiencia en la practica de pruebas</t>
  </si>
  <si>
    <t>AP-RG3-C1</t>
  </si>
  <si>
    <t xml:space="preserve">El abogado sustanciador, realiza mesas de trabajo con los responsables tanto del área de instrucción, como de juzgamiento, para verificar los conceptos y las pruebas aplicadas, y así tomar la decisión que en derecho corresponda, dejando registro mediante listado de asistencia o correo electrónico. </t>
  </si>
  <si>
    <t>Abogado sustanciador</t>
  </si>
  <si>
    <t>Listas de Asistencia o
Correo electrónico</t>
  </si>
  <si>
    <t>REUNIONES SECRETARIA GENERAL</t>
  </si>
  <si>
    <t>FACILITACIÓN DEL COMERCIO Y LA DEFENSA COMERCIAL</t>
  </si>
  <si>
    <t>Dirección de Comercio Exterior</t>
  </si>
  <si>
    <t>Coordinador Grupo VUCE
Asesores comité de importaciones</t>
  </si>
  <si>
    <t>FC-RG1</t>
  </si>
  <si>
    <t>Posibilidad de afectación reputacional por aprobar o negar una solicitud de registro o licencia sin el cumplimiento de los requisitos debido al desconocimiento de la norma</t>
  </si>
  <si>
    <t>Ausencia de divulgación de las actualizaciones normativas al interior de la entidad y demás autoridades competentes</t>
  </si>
  <si>
    <t>Reprocesos Administrativos</t>
  </si>
  <si>
    <t>FC-RG1-C1</t>
  </si>
  <si>
    <t xml:space="preserve">La Asesora líder del comité de importación y la Coordinadora de la ventanilla unica de comercio exterior VUCE, da a conocer a los funcionarios encargados de la realización de las funciones, los cambios normativos previamente expedidos y divulgados por las autoridades competentes, que puedan afectar la aprobación o negación de una solicitud de licencia o registro de importación, mediante socializaciones presenciales o virtuales y/o correo electrónico. </t>
  </si>
  <si>
    <t>Registro de asistencia y/o Ayuda de memoria y/o Correo electrónico de actualización</t>
  </si>
  <si>
    <t xml:space="preserve">Mandy M. Betancourt H. y Delia Amparo Muñoz Maldonado </t>
  </si>
  <si>
    <t>Los controles han sido efectivos</t>
  </si>
  <si>
    <t>No seha materializado el riesgo</t>
  </si>
  <si>
    <t>Los controles existentes se ha evitado la materialización del riesgo, son efectivos</t>
  </si>
  <si>
    <t>No se ha materializado el riesgo, los controles han sido efectivos</t>
  </si>
  <si>
    <t>N.A</t>
  </si>
  <si>
    <t>Desactualización del arancel de vistos buenos de la VUCE. (Aplicativo)</t>
  </si>
  <si>
    <t>FC-RG1-C2</t>
  </si>
  <si>
    <t xml:space="preserve">El Coordinador del grupo de diseño de operaciones de comercio exterior, previa concertación con las entidades de control competentes, solicita a la OSI a traves de los medios dispuestos (correo electrónico, plataforma informatica, memorando etc.) la actualización del arancel de aduanas en el modulo consulta arancel vistos buenos, cuando haya lugar a ello, y verifica que la actualización cumpla con lo requerido. </t>
  </si>
  <si>
    <t>Correo electrónico de solicitud</t>
  </si>
  <si>
    <t>Director de comercio exterior
Jefe OSI</t>
  </si>
  <si>
    <t>FC-RG2</t>
  </si>
  <si>
    <t>Posibilidad de afectación reputacional por incumplimiento en los tiempos de respuesta a las solicitudes de registro o licencia debido a fallas en los recursos tecnologicos y/o carencia de personal.</t>
  </si>
  <si>
    <t>Fallas tecnológicas en el aplicativo VUCE y herramientas conexas (internet y portafirmas)</t>
  </si>
  <si>
    <t>Demandas por parte de los importadores</t>
  </si>
  <si>
    <t>FC-RG2-C1</t>
  </si>
  <si>
    <t xml:space="preserve">El profesional del área funcional o de la operación, reporta en el aplicativo JIRA, el incidente presentado y el profesional del área de tecnología que recibe la incidencia, revisa los soportes y estima los recursos para su solución. Esta se lleva a cabo, se notifica al equipo funcional para verificar su funcionamiento y dar cierre a la novedad con base en la acción ejecutada. </t>
  </si>
  <si>
    <t>Jefe OSI</t>
  </si>
  <si>
    <t>Repositorio VUCE</t>
  </si>
  <si>
    <t>Registro de incidencia en JIRA</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</si>
  <si>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</si>
  <si>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t>Rotación de personal e inoportuna suplencia del mismo</t>
  </si>
  <si>
    <t>Fallas tecnologicas de carácter externo atribuibles al usuario final (red de internet, conexión a internet, factores relacionados con software)</t>
  </si>
  <si>
    <t>Grupo Diseño de Operaciones de Comercio Exterior</t>
  </si>
  <si>
    <t>Director de Comercio Exterior</t>
  </si>
  <si>
    <t>Coordinador del grupo de diseño de operaciones de comercio exterior</t>
  </si>
  <si>
    <t>POR EVENTO</t>
  </si>
  <si>
    <t>Correo electrónico
Soporte de publicación en página web</t>
  </si>
  <si>
    <t>YULI ALEJANDRA GUAYARA AMAZO</t>
  </si>
  <si>
    <t>Permiten realizar la actualización correspondiente de manera oportuna</t>
  </si>
  <si>
    <t xml:space="preserve">Los controles actuales son efectivos y han permitido hacer el correcto seguimiento. </t>
  </si>
  <si>
    <t>Fue el establecido en las ultimas reuniones</t>
  </si>
  <si>
    <t>FC-RG4</t>
  </si>
  <si>
    <t>Posibilidad de afectación reputacional por errores en la administración de los diferentes contingentes a cargo del grupo debido a errores internos o externos</t>
  </si>
  <si>
    <t>Suministro de información erronea o extemporanea por parte de las instituciones o autoridades involucradas que afectan el proceso</t>
  </si>
  <si>
    <t>Afectación de la operación de los usuarios</t>
  </si>
  <si>
    <t>FC-RG4-C1</t>
  </si>
  <si>
    <t>El Coordinador del grupo de diseño de operaciones de comercio exterior, realiza el anáisis del tipo de inconsistencia y se comunica con las instituciones o autoridades involucradas para determinar la acción a realizar: modificación de asignación, ajuste a la circular, entre otras.  
Una vez determinado el tipo de acción se remite a traves de correo electrónico a la Dirección de comercio exterior para su análisis, revisión y toma de decisiones; determinando la acción a realizar ajuste o modificación a la circular, entre otros.</t>
  </si>
  <si>
    <t>Administración de Contingentes (FC-PR-019)</t>
  </si>
  <si>
    <t>Oficio a autoridades
Correo electrónico</t>
  </si>
  <si>
    <t>No se genero ninguna modificación de circular ocasionada por suministro de información erronea o extemporanea por parte de las instituciones o autoridades involucradas.</t>
  </si>
  <si>
    <t>Errores en la información contenida en la circular expedida por la entidad</t>
  </si>
  <si>
    <t>FC-RG4-C2</t>
  </si>
  <si>
    <t xml:space="preserve">El Coordinador del grupo de diseño de operaciones de comercio exterior, realiza el ajuste de la circular y la remite a traves de correo electrónico para consideración, revisión y/o ajustes y posterior firma por parte de la Dirección de comercio exterior, una vez se cuente con el visto bueno se publica en la página de la VUCE.  </t>
  </si>
  <si>
    <t>Aunque se ha realizado modificación a las circulares, estas se presentaron con el fin de aclarar el procedimiento o cambiar los parametros definidos inicialmente.</t>
  </si>
  <si>
    <t>Semestral</t>
  </si>
  <si>
    <t>RELACIONAMIENTO CON LA CIUDADANÍA</t>
  </si>
  <si>
    <t>Coordinador del  Grupo de Relación con el Ciudadano</t>
  </si>
  <si>
    <t>IC-RG1</t>
  </si>
  <si>
    <t xml:space="preserve">Posibilidad de afectación reputacional por no gestionar las PQRSD en los tiempos establecidos en la normatividad vigente, debido al no seguimiento a la plataforma de gestión documental por parte de las áreas. </t>
  </si>
  <si>
    <t>Falta de responsables para la revisión y seguimiento a la plataforma en cada área</t>
  </si>
  <si>
    <t>Sanciones Disciplinarias</t>
  </si>
  <si>
    <t>IC-RG1-C1</t>
  </si>
  <si>
    <t xml:space="preserve">El Profesional del Grupo de relación con el ciudadano, encargado de administrar las PQRSD realiza un reporte semanal de las que estan proximas a vencer, y lo comunica a traves de memorando a las áreas pertinentes, solicitando su pronta gestión con el fin de evitar el vencimiento de los terminos. </t>
  </si>
  <si>
    <t>Profesional del Grupo de relación con el ciudadano</t>
  </si>
  <si>
    <t>Semanal</t>
  </si>
  <si>
    <t>Memorando de Solicitud a las áreas
Registros de asistencia</t>
  </si>
  <si>
    <t>02  de Julio  de 2024</t>
  </si>
  <si>
    <t>Diana Catherine Bernal C</t>
  </si>
  <si>
    <t>El riesgo no se ha materializado porque las PQRSD después de 10 días sin contestación dentro del aplicativo se dispara automáticamente una prorroga al peticionario.</t>
  </si>
  <si>
    <t xml:space="preserve">Porque no se contaba con el profesional que de acuerdo a sus funciones se hiciera cargo de la administración de la plataforma de gestión documental
</t>
  </si>
  <si>
    <t>Porque este riesgo hasta ahora se está revisando en cada una de las etapas</t>
  </si>
  <si>
    <t>Porque este riesgo hasta ahora se esta revisando en cada una de las etapas</t>
  </si>
  <si>
    <t>No se obtuvieron reportes de monitoreo, ni fue posible verificar la evidencia de la aplicación de los controles, dado que estos se encuentran en revisión en cada uno de las etapas.</t>
  </si>
  <si>
    <t>Desde la segunda línea de defensa 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</si>
  <si>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t>No finalizar el ciclo de la PQRSD en la plataforma de Gestión Documental</t>
  </si>
  <si>
    <t>El riesgo no se ha materializado porque las áreas no han presentado quejas por las solicitudes enviadas</t>
  </si>
  <si>
    <t>Porque la coordinadora del grupo la administración la ha venido cambiando y no se ha podido hacer el debido seguimiento</t>
  </si>
  <si>
    <t>Asignación inadecuada de las PQRSD al interior de las áreas</t>
  </si>
  <si>
    <t>IC-RG1-C2</t>
  </si>
  <si>
    <t>El Coordinador del Grupo de relación con el ciudadano verifica mensualmente, o cuando se requiera, mediante memorando y/o correo electrónico, las novedades de información, tematicas y responsables con las áreas y en caso de tenerlas, se comunica a los responsables de la asignación de las PQRSD.</t>
  </si>
  <si>
    <t>Coordinador del Grupo de relación con el ciudadano</t>
  </si>
  <si>
    <t>Mensual o Por evento</t>
  </si>
  <si>
    <t>Memorando y/o Correo electrónico de Solicitud a las áreas</t>
  </si>
  <si>
    <t>El riesgo no se ha materializado porque se han dictado las capacitaciones</t>
  </si>
  <si>
    <t>Porque las capacitaciones se han dictado semestralmente, pero no se ha descargado las listas de asistencia para la evidencia</t>
  </si>
  <si>
    <t>Desconocimiento del CPACA y/o del Sistema de Gestión documental al interior de las áreas</t>
  </si>
  <si>
    <t>IC-RG1-C3</t>
  </si>
  <si>
    <t xml:space="preserve">Los profesionales de la administración del Sistema de Gestión Documental realizarán capacitaciones semestrales en el manejo del mismo, así como en la normatividad relacionada (Código del Procedimiento Administrativo y de lo contencioso administrativo), conservando el registro de asistencia. </t>
  </si>
  <si>
    <t>Profesionales de la Administración del Sistema de Gestión Documental</t>
  </si>
  <si>
    <t>Listados de Asistencia</t>
  </si>
  <si>
    <t>El riesgo no se ha materializado porque se está aplicando el control de revisar los buzones de spam y se envía a la bandeja de entrada</t>
  </si>
  <si>
    <t>Porque se está aplicando el control pero no se está dejando la evidencia</t>
  </si>
  <si>
    <t>Fallas tecnologícas y operativas que no permitan evidenciar el ingreso de la PQRSD a la plataforma</t>
  </si>
  <si>
    <t>IC-RG1-C4</t>
  </si>
  <si>
    <t>El profesional del grupo de relación con el ciudadano, verifica semanalmente los buzones de spam o aquellos donde las PQRSD puedan quedarse archivadas automaticamente, y en caso de encontrarla darles el trámite de acuerdo con la normatividad.</t>
  </si>
  <si>
    <t>Pantallazos de spam</t>
  </si>
  <si>
    <t xml:space="preserve">El riesgo no se ha materializado porque la persona encargada de revisar el correo Info@mincit.gov.co tiene la bandeja de spam al día. </t>
  </si>
  <si>
    <t xml:space="preserve">Porque se esta aplicando el control  pero no se esta dejando la evidencia </t>
  </si>
  <si>
    <t>De acuerdo con las siguientes actas se formaliza en la Matriz la siguiente información:
1. Acta 08 del 17-04-2024, para el Proceso Disciplinario se incluyen los riesgos AP-RG1, AP-RG2, AP-RG3.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</si>
  <si>
    <t>CRITERIOS DE EVALUACIÓN DE LOS CONTROLES</t>
  </si>
  <si>
    <t>Tipo de causa
(Externa ó
Interna)</t>
  </si>
  <si>
    <t>ZONA RIESGO</t>
  </si>
  <si>
    <t>¿Existe un responsable asignado a la ejecución del control?</t>
  </si>
  <si>
    <t>Frecuencia de ejecución del control</t>
  </si>
  <si>
    <t>ZONA RIESGO RESIDUAL</t>
  </si>
  <si>
    <t>ACCIÓN A TOMAR</t>
  </si>
  <si>
    <t>Seleccione Tipo de Riesgo</t>
  </si>
  <si>
    <t>Seleccione la probabilidad</t>
  </si>
  <si>
    <t>Seleccione la zona del riesgo</t>
  </si>
  <si>
    <t>Seleccione la acción</t>
  </si>
  <si>
    <t>Ejecución y Administración de Procesos</t>
  </si>
  <si>
    <t>Asignado</t>
  </si>
  <si>
    <t>Fallas Tecnólogicas</t>
  </si>
  <si>
    <t>No Asignado</t>
  </si>
  <si>
    <t>Inadecuado</t>
  </si>
  <si>
    <t>Relaciones Laborales</t>
  </si>
  <si>
    <t>EVITAR EL RIESGO</t>
  </si>
  <si>
    <t>Usuarios, productos y practicas</t>
  </si>
  <si>
    <t>COMPARTIR EL RIESGO</t>
  </si>
  <si>
    <t>Legales</t>
  </si>
  <si>
    <t>MODERADO (RC/F)</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</si>
  <si>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</si>
  <si>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</si>
  <si>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</si>
  <si>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</si>
  <si>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</si>
  <si>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</si>
  <si>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</si>
  <si>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</si>
  <si>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</si>
  <si>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</si>
  <si>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</si>
  <si>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</si>
  <si>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</si>
  <si>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</si>
  <si>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</si>
  <si>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</si>
  <si>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</si>
  <si>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</si>
  <si>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</si>
  <si>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</si>
  <si>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</si>
  <si>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</si>
  <si>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</si>
  <si>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</si>
  <si>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</si>
  <si>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</si>
  <si>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</si>
  <si>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</si>
  <si>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</si>
  <si>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</si>
  <si>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</si>
  <si>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</si>
  <si>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</si>
  <si>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</si>
  <si>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</si>
  <si>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</si>
  <si>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</si>
  <si>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</si>
  <si>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</si>
  <si>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</si>
  <si>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</si>
  <si>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</si>
  <si>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</si>
  <si>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</si>
  <si>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</si>
  <si>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</si>
  <si>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</si>
  <si>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</si>
  <si>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</si>
  <si>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</si>
  <si>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</si>
  <si>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</si>
  <si>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</si>
  <si>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</si>
  <si>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</si>
  <si>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</si>
  <si>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</si>
  <si>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</si>
  <si>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</si>
  <si>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</si>
  <si>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</si>
  <si>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</si>
  <si>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</si>
  <si>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</si>
  <si>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</si>
  <si>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</si>
  <si>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</si>
  <si>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</si>
  <si>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</si>
  <si>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</si>
  <si>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</si>
  <si>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</si>
  <si>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</si>
  <si>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</si>
  <si>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</si>
  <si>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</si>
  <si>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</si>
  <si>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</si>
  <si>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</si>
  <si>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</si>
  <si>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</si>
  <si>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</si>
  <si>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</si>
  <si>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</si>
  <si>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</si>
  <si>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</si>
  <si>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</si>
  <si>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</si>
  <si>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</si>
  <si>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</si>
  <si>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</si>
  <si>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</si>
  <si>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</si>
  <si>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</si>
  <si>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</si>
  <si>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</si>
  <si>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</si>
  <si>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</si>
  <si>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</si>
  <si>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</si>
  <si>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</si>
  <si>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</si>
  <si>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</si>
  <si>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</si>
  <si>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</si>
  <si>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</si>
  <si>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</si>
  <si>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</si>
  <si>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</si>
  <si>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</si>
  <si>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</si>
  <si>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</si>
  <si>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</si>
  <si>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</si>
  <si>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</si>
  <si>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</si>
  <si>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</si>
  <si>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</si>
  <si>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</si>
  <si>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</si>
  <si>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</si>
  <si>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</si>
  <si>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</si>
  <si>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</si>
  <si>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</si>
  <si>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</si>
  <si>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</si>
  <si>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</si>
  <si>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</si>
  <si>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</si>
  <si>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</si>
  <si>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</si>
  <si>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</si>
  <si>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</si>
  <si>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</si>
  <si>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</si>
  <si>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</si>
  <si>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</si>
  <si>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</si>
  <si>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</si>
  <si>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</si>
  <si>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</si>
  <si>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</si>
  <si>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</si>
  <si>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</si>
  <si>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</si>
  <si>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</si>
  <si>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</si>
  <si>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</si>
  <si>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</si>
  <si>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</si>
  <si>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</si>
  <si>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</si>
  <si>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</si>
  <si>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</si>
  <si>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</si>
  <si>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</si>
  <si>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</si>
  <si>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</si>
  <si>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</si>
  <si>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</si>
  <si>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</si>
  <si>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</si>
  <si>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</si>
  <si>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</si>
  <si>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</si>
  <si>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</si>
  <si>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</si>
  <si>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</si>
  <si>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</si>
  <si>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</si>
  <si>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</si>
  <si>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</si>
  <si>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</si>
  <si>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</si>
  <si>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</si>
  <si>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</si>
  <si>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</si>
  <si>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</si>
  <si>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</si>
  <si>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</si>
  <si>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</si>
  <si>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</si>
  <si>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</si>
  <si>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</si>
  <si>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</si>
  <si>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</si>
  <si>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</si>
  <si>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</si>
  <si>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</si>
  <si>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</si>
  <si>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</si>
  <si>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</si>
  <si>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</si>
  <si>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</si>
  <si>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</si>
  <si>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</si>
  <si>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</si>
  <si>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</si>
  <si>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</si>
  <si>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</si>
  <si>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</si>
  <si>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</si>
  <si>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</si>
  <si>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</si>
  <si>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</si>
  <si>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</si>
  <si>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</si>
  <si>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</si>
  <si>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</si>
  <si>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</si>
  <si>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</si>
  <si>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</si>
  <si>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</si>
  <si>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</si>
  <si>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</si>
  <si>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</si>
  <si>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</si>
  <si>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</si>
  <si>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</si>
  <si>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</si>
  <si>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</si>
  <si>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</si>
  <si>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</si>
  <si>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</si>
  <si>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</si>
  <si>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</si>
  <si>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</si>
  <si>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</si>
  <si>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</si>
  <si>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</si>
  <si>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</si>
  <si>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</si>
  <si>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</si>
  <si>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</si>
  <si>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</si>
  <si>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</si>
  <si>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</si>
  <si>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</si>
  <si>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</si>
  <si>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</si>
  <si>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</si>
  <si>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</si>
  <si>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</si>
  <si>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</si>
  <si>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De acuerdo con lo manifestado por la primera línea, se concertarán los espacios de trabajo con la segunda línea para brindar el acompañamiento metodológico.</t>
  </si>
  <si>
    <t xml:space="preserve">Es importante que las evidencias que se aporten desde la primera línea de defensa, den cuenta de la aplicación del control, es decir para este caso se anexen los soportes de las socializaciones a los actores involucrados.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</si>
  <si>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Es importante considerar mejorar los siguientes aspectos:
* El proyecto a la fecha ya no cuenta con el mismo nombre, la información debe ser ajustada de acuerdo con lo vigente.
* La evidencia que se debe aportar desde la primera línea de defensa debe corresponder con lo descrito en la columna "evidencia del control" dado que para acceder al link se requiere usuario y contraseña, y por ende no fue posible para la segunda línea de defensa verificar las evidencias de aplicación del control.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</si>
  <si>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La evidencia aportada por la primera línea de defensa, da cuenta de la ejecución de los controles, por tanto desde la segunda línea de defensa no se advierte una posible materialización del riesgo. 
De acuerdo a lo solicitado se realizará el ajuste frente al documento de evidencia. </t>
  </si>
  <si>
    <t>Matriz Consolidada Riesgos de Gestión</t>
  </si>
  <si>
    <t xml:space="preserve">Porque el riesgo se encuentra definido de acuerdo a la normatividad vigente y las evidencias que genera el Sistema de Gestión Documental son coherentes con la descripción del indicador.
Se solicitará  a la segunda linea de defensa  realizar mesas  de trabajo con el de modificar algunos  indicadores, que parten de la actualización de los Procedimientos de Gestión Documental </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</si>
  <si>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</si>
  <si>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r>
      <t xml:space="preserve">ANÁLISIS Y VALORACIÓN DEL RIESGO INHERENTE 
</t>
    </r>
    <r>
      <rPr>
        <sz val="11"/>
        <rFont val="Arial"/>
        <family val="2"/>
      </rPr>
      <t>(antes de controles)</t>
    </r>
  </si>
  <si>
    <r>
      <t xml:space="preserve">VALORACIÓN DEL RIESGO RESIDUAL 
</t>
    </r>
    <r>
      <rPr>
        <sz val="11"/>
        <rFont val="Arial"/>
        <family val="2"/>
      </rPr>
      <t>(después de controles)</t>
    </r>
  </si>
  <si>
    <r>
      <t xml:space="preserve">Responsable(s) del Riesgo
</t>
    </r>
    <r>
      <rPr>
        <sz val="11"/>
        <rFont val="Arial"/>
        <family val="2"/>
      </rPr>
      <t>(cargo)</t>
    </r>
  </si>
  <si>
    <r>
      <t xml:space="preserve">Causa(S)
</t>
    </r>
    <r>
      <rPr>
        <sz val="11"/>
        <rFont val="Arial"/>
        <family val="2"/>
      </rPr>
      <t>(escribir una causa por fila)</t>
    </r>
  </si>
  <si>
    <r>
      <t xml:space="preserve">Tipo de Causa
</t>
    </r>
    <r>
      <rPr>
        <sz val="11"/>
        <rFont val="Arial"/>
        <family val="2"/>
      </rPr>
      <t>(Externa ó
Interna)</t>
    </r>
  </si>
  <si>
    <r>
      <t xml:space="preserve">DESCRIPCIÓN DEL CONTROL
</t>
    </r>
    <r>
      <rPr>
        <sz val="11"/>
        <rFont val="Arial"/>
        <family val="2"/>
      </rPr>
      <t>(Un control por cada causa, si no hay control se escribe "No existe control")</t>
    </r>
  </si>
  <si>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</si>
  <si>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</si>
  <si>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</si>
  <si>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</si>
  <si>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r>
      <rPr>
        <b/>
        <sz val="11"/>
        <rFont val="Arial"/>
        <family val="2"/>
      </rPr>
      <t xml:space="preserve">Periodicidad
</t>
    </r>
    <r>
      <rPr>
        <sz val="11"/>
        <rFont val="Arial"/>
        <family val="2"/>
      </rPr>
      <t>(Semanal, quincenal, mensual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</si>
</sst>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72"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0"/>
      <color rgb="FF333333"/>
      <name val="Arial"/>
      <family val="2"/>
    </font>
    <font>
      <b/>
      <sz val="14"/>
      <color indexed="8"/>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b/>
      <i/>
      <sz val="10"/>
      <name val="Arial"/>
      <family val="2"/>
    </font>
    <font>
      <u/>
      <sz val="11"/>
      <color theme="10"/>
      <name val="Calibri"/>
      <family val="2"/>
      <scheme val="minor"/>
    </font>
    <font>
      <u/>
      <sz val="11"/>
      <name val="Calibri"/>
      <family val="2"/>
      <scheme val="minor"/>
    </font>
    <font>
      <sz val="9"/>
      <color rgb="FF000000"/>
      <name val="Arial"/>
      <family val="2"/>
    </font>
    <font>
      <sz val="8"/>
      <name val="Calibri"/>
      <family val="2"/>
      <scheme val="minor"/>
    </font>
    <font>
      <b/>
      <sz val="8"/>
      <color theme="1"/>
      <name val="Arial"/>
      <family val="2"/>
    </font>
    <font>
      <sz val="8"/>
      <color theme="1"/>
      <name val="Arial"/>
      <family val="2"/>
    </font>
    <font>
      <sz val="8"/>
      <color rgb="FF333333"/>
      <name val="Arial"/>
      <family val="2"/>
    </font>
    <font>
      <sz val="8"/>
      <color rgb="FF0070C0"/>
      <name val="Arial"/>
      <family val="2"/>
    </font>
    <font>
      <b/>
      <sz val="8"/>
      <color rgb="FF0070C0"/>
      <name val="Arial"/>
      <family val="2"/>
    </font>
    <font>
      <b/>
      <sz val="8"/>
      <color rgb="FF7030A0"/>
      <name val="Arial"/>
      <family val="2"/>
    </font>
    <font>
      <b/>
      <sz val="8"/>
      <color theme="9" tint="-0.499984740745262"/>
      <name val="Arial"/>
      <family val="2"/>
    </font>
    <font>
      <b/>
      <sz val="8"/>
      <color rgb="FF800080"/>
      <name val="Arial"/>
      <family val="2"/>
    </font>
    <font>
      <sz val="8"/>
      <color rgb="FFFF0000"/>
      <name val="Arial"/>
      <family val="2"/>
    </font>
    <font>
      <u/>
      <sz val="8"/>
      <name val="Arial"/>
      <family val="2"/>
    </font>
    <font>
      <u/>
      <sz val="8"/>
      <color rgb="FF000000"/>
      <name val="Arial"/>
      <family val="2"/>
    </font>
    <font>
      <sz val="8"/>
      <color rgb="FF000000"/>
      <name val="Arial"/>
      <family val="2"/>
    </font>
    <font>
      <b/>
      <sz val="8"/>
      <color indexed="8"/>
      <name val="Arial"/>
      <family val="2"/>
    </font>
    <font>
      <sz val="8"/>
      <color indexed="8"/>
      <name val="Arial"/>
      <family val="2"/>
    </font>
    <font>
      <b/>
      <sz val="8"/>
      <color rgb="FF000000"/>
      <name val="Arial"/>
      <family val="2"/>
    </font>
    <font>
      <sz val="11"/>
      <color rgb="FF000000"/>
      <name val="Arial"/>
      <family val="2"/>
    </font>
    <font>
      <sz val="8"/>
      <color theme="0"/>
      <name val="Arial"/>
      <family val="2"/>
    </font>
    <font>
      <sz val="11"/>
      <color theme="0"/>
      <name val="Arial"/>
      <family val="2"/>
    </font>
    <font>
      <b/>
      <u/>
      <sz val="8"/>
      <color theme="10"/>
      <name val="Arial"/>
      <family val="2"/>
    </font>
    <font>
      <u/>
      <sz val="8"/>
      <color theme="10"/>
      <name val="Arial"/>
      <family val="2"/>
    </font>
    <font>
      <b/>
      <u/>
      <sz val="8"/>
      <color rgb="FF000000"/>
      <name val="Arial"/>
      <family val="2"/>
    </font>
    <font>
      <u/>
      <sz val="11"/>
      <color theme="10"/>
      <name val="Arial"/>
      <family val="2"/>
    </font>
    <font>
      <sz val="10"/>
      <color theme="0"/>
      <name val="Arial"/>
      <family val="2"/>
    </font>
    <font>
      <u/>
      <sz val="11"/>
      <name val="Arial"/>
      <family val="2"/>
    </font>
    <font>
      <sz val="11"/>
      <color theme="9" tint="-0.249977111117893"/>
      <name val="Arial"/>
      <family val="2"/>
    </font>
    <font>
      <b/>
      <i/>
      <sz val="11"/>
      <name val="Arial"/>
      <family val="2"/>
    </font>
  </fonts>
  <fills count="3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00"/>
        <bgColor indexed="64"/>
      </patternFill>
    </fill>
    <fill>
      <patternFill patternType="solid">
        <fgColor rgb="FFBEFEFE"/>
        <bgColor indexed="64"/>
      </patternFill>
    </fill>
    <fill>
      <patternFill patternType="solid">
        <fgColor rgb="FFFFFFCC"/>
        <bgColor indexed="64"/>
      </patternFill>
    </fill>
    <fill>
      <patternFill patternType="solid">
        <fgColor theme="0"/>
        <bgColor rgb="FF000000"/>
      </patternFill>
    </fill>
    <fill>
      <patternFill patternType="solid">
        <fgColor rgb="FF92D050"/>
        <bgColor rgb="FF000000"/>
      </patternFill>
    </fill>
    <fill>
      <patternFill patternType="solid">
        <fgColor rgb="FFFFCCFF"/>
        <bgColor indexed="64"/>
      </patternFill>
    </fill>
    <fill>
      <patternFill patternType="solid">
        <fgColor rgb="FFFFCCCC"/>
        <bgColor indexed="64"/>
      </patternFill>
    </fill>
    <fill>
      <patternFill patternType="solid">
        <fgColor theme="6" tint="0.39997558519241921"/>
        <bgColor indexed="64"/>
      </patternFill>
    </fill>
    <fill>
      <patternFill patternType="solid">
        <fgColor rgb="FFFFFFFF"/>
        <bgColor rgb="FF000000"/>
      </patternFill>
    </fill>
    <fill>
      <patternFill patternType="solid">
        <fgColor theme="8"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7">
    <xf numFmtId="0" fontId="0" fillId="0" borderId="0"/>
    <xf numFmtId="0" fontId="2" fillId="0" borderId="0"/>
    <xf numFmtId="9"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cellStyleXfs>
  <cellXfs count="814">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1" fillId="0" borderId="0" xfId="0" applyFont="1" applyAlignment="1">
      <alignment horizontal="left" vertical="center" wrapText="1"/>
    </xf>
    <xf numFmtId="0" fontId="2" fillId="0" borderId="0" xfId="0" applyFont="1" applyAlignment="1">
      <alignment horizontal="justify" vertical="center" wrapText="1"/>
    </xf>
    <xf numFmtId="0" fontId="10"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9" fillId="0" borderId="0" xfId="0" applyFont="1" applyAlignment="1" applyProtection="1">
      <alignment vertical="center"/>
      <protection locked="0"/>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5" xfId="0" applyFont="1" applyBorder="1" applyAlignment="1">
      <alignment horizontal="justify" vertical="center" wrapText="1"/>
    </xf>
    <xf numFmtId="0" fontId="5" fillId="0" borderId="0" xfId="0" applyFont="1"/>
    <xf numFmtId="0" fontId="14" fillId="11" borderId="14" xfId="0" applyFont="1" applyFill="1" applyBorder="1" applyAlignment="1">
      <alignment horizontal="center" vertical="center" wrapText="1"/>
    </xf>
    <xf numFmtId="0" fontId="0" fillId="0" borderId="14" xfId="0" applyBorder="1"/>
    <xf numFmtId="0" fontId="7" fillId="11" borderId="14"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8"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8" xfId="0" applyFont="1" applyFill="1" applyBorder="1" applyAlignment="1">
      <alignment horizontal="justify" vertical="center" wrapText="1"/>
    </xf>
    <xf numFmtId="0" fontId="7" fillId="13" borderId="3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xf numFmtId="0" fontId="6" fillId="0" borderId="1" xfId="0" applyFont="1" applyBorder="1"/>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23" fillId="0" borderId="1" xfId="0" applyFont="1" applyBorder="1" applyAlignment="1" applyProtection="1">
      <alignment vertical="center" wrapText="1"/>
      <protection locked="0"/>
    </xf>
    <xf numFmtId="0" fontId="2" fillId="0" borderId="1" xfId="0" applyFont="1" applyBorder="1" applyAlignment="1" applyProtection="1">
      <alignment vertical="center"/>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0" fontId="8" fillId="0" borderId="0" xfId="0" applyFont="1" applyAlignment="1">
      <alignment horizontal="center"/>
    </xf>
    <xf numFmtId="9" fontId="6" fillId="13" borderId="27" xfId="0" applyNumberFormat="1" applyFont="1" applyFill="1" applyBorder="1" applyAlignment="1">
      <alignment horizontal="center" vertical="center" wrapText="1"/>
    </xf>
    <xf numFmtId="9" fontId="7" fillId="13" borderId="29" xfId="0" applyNumberFormat="1" applyFont="1" applyFill="1" applyBorder="1" applyAlignment="1">
      <alignment horizontal="center" vertical="center" wrapText="1"/>
    </xf>
    <xf numFmtId="0" fontId="7" fillId="13" borderId="31"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5" fillId="7" borderId="43" xfId="0" applyFont="1" applyFill="1" applyBorder="1" applyAlignment="1">
      <alignment horizontal="center" vertical="center" wrapText="1"/>
    </xf>
    <xf numFmtId="0" fontId="25" fillId="7"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5" fillId="7" borderId="47" xfId="0" applyFont="1" applyFill="1" applyBorder="1" applyAlignment="1">
      <alignment horizontal="center" vertical="center" wrapText="1"/>
    </xf>
    <xf numFmtId="0" fontId="25" fillId="6" borderId="48"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25" fillId="5" borderId="49" xfId="0" applyFont="1" applyFill="1" applyBorder="1" applyAlignment="1">
      <alignment horizontal="center" vertical="center" wrapText="1"/>
    </xf>
    <xf numFmtId="0" fontId="25" fillId="5" borderId="50" xfId="0" applyFont="1" applyFill="1" applyBorder="1" applyAlignment="1">
      <alignment horizontal="center" vertical="center" wrapText="1"/>
    </xf>
    <xf numFmtId="0" fontId="25" fillId="12" borderId="50" xfId="0" applyFont="1" applyFill="1" applyBorder="1" applyAlignment="1">
      <alignment horizontal="center" vertical="center" wrapText="1"/>
    </xf>
    <xf numFmtId="0" fontId="25" fillId="7" borderId="50" xfId="0" applyFont="1" applyFill="1" applyBorder="1" applyAlignment="1">
      <alignment horizontal="center" vertical="center" wrapText="1"/>
    </xf>
    <xf numFmtId="0" fontId="25" fillId="6" borderId="51" xfId="0" applyFont="1" applyFill="1" applyBorder="1" applyAlignment="1">
      <alignment horizontal="center" vertical="center" wrapText="1"/>
    </xf>
    <xf numFmtId="0" fontId="25" fillId="7" borderId="46" xfId="0" applyFont="1" applyFill="1" applyBorder="1" applyAlignment="1">
      <alignment horizontal="center" vertical="center" wrapText="1"/>
    </xf>
    <xf numFmtId="0" fontId="25" fillId="12" borderId="49" xfId="0" applyFont="1" applyFill="1" applyBorder="1" applyAlignment="1">
      <alignment horizontal="center" vertical="center" wrapText="1"/>
    </xf>
    <xf numFmtId="0" fontId="28" fillId="0" borderId="15"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0" fontId="2" fillId="3" borderId="1" xfId="1" applyFill="1" applyBorder="1" applyAlignment="1" applyProtection="1">
      <alignment horizontal="center" vertical="center" wrapText="1"/>
      <protection locked="0"/>
    </xf>
    <xf numFmtId="9" fontId="2" fillId="0" borderId="0" xfId="2" applyFont="1" applyFill="1" applyBorder="1" applyAlignment="1">
      <alignment horizontal="center" vertical="center" wrapText="1"/>
    </xf>
    <xf numFmtId="9" fontId="6" fillId="0" borderId="0" xfId="2" applyFont="1" applyFill="1"/>
    <xf numFmtId="9" fontId="6" fillId="0" borderId="0" xfId="2" applyFont="1" applyFill="1" applyAlignment="1">
      <alignment horizontal="center"/>
    </xf>
    <xf numFmtId="0" fontId="14"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9" fontId="9" fillId="0" borderId="0" xfId="2" applyFont="1" applyFill="1" applyBorder="1" applyAlignment="1" applyProtection="1">
      <alignment vertical="center"/>
      <protection locked="0"/>
    </xf>
    <xf numFmtId="0" fontId="9" fillId="0" borderId="0" xfId="0" applyFont="1" applyAlignment="1" applyProtection="1">
      <alignment horizontal="center" vertical="center"/>
      <protection locked="0"/>
    </xf>
    <xf numFmtId="0" fontId="10" fillId="20" borderId="14" xfId="0" applyFont="1" applyFill="1" applyBorder="1" applyAlignment="1">
      <alignment horizontal="center" vertical="center" wrapText="1"/>
    </xf>
    <xf numFmtId="0" fontId="10" fillId="20" borderId="10" xfId="0" applyFont="1" applyFill="1" applyBorder="1" applyAlignment="1">
      <alignment horizontal="center" vertical="center" wrapText="1"/>
    </xf>
    <xf numFmtId="0" fontId="10" fillId="0" borderId="15" xfId="0" applyFont="1" applyBorder="1" applyAlignment="1">
      <alignment horizontal="center" vertical="center" wrapText="1"/>
    </xf>
    <xf numFmtId="0" fontId="2" fillId="0" borderId="15" xfId="0" applyFont="1" applyBorder="1" applyAlignment="1">
      <alignment horizontal="justify" vertical="center" wrapText="1"/>
    </xf>
    <xf numFmtId="0" fontId="14" fillId="20" borderId="10" xfId="0" applyFont="1" applyFill="1" applyBorder="1" applyAlignment="1">
      <alignment horizontal="center" vertical="center" wrapText="1"/>
    </xf>
    <xf numFmtId="0" fontId="15" fillId="20" borderId="10"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6" fillId="0" borderId="15" xfId="0" applyFont="1" applyBorder="1" applyAlignment="1">
      <alignment horizontal="center" vertical="center" wrapText="1"/>
    </xf>
    <xf numFmtId="9" fontId="8" fillId="0" borderId="15" xfId="0" applyNumberFormat="1" applyFont="1" applyBorder="1" applyAlignment="1">
      <alignment horizontal="center" vertical="center" wrapText="1"/>
    </xf>
    <xf numFmtId="0" fontId="14" fillId="21" borderId="13" xfId="0" applyFont="1" applyFill="1" applyBorder="1" applyAlignment="1">
      <alignment horizontal="center" vertical="center" wrapText="1"/>
    </xf>
    <xf numFmtId="0" fontId="14" fillId="12" borderId="13"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32" fillId="6" borderId="13" xfId="0" applyFont="1" applyFill="1" applyBorder="1" applyAlignment="1">
      <alignment horizontal="center" vertical="center" wrapText="1"/>
    </xf>
    <xf numFmtId="0" fontId="21" fillId="11" borderId="14" xfId="0" applyFont="1" applyFill="1" applyBorder="1" applyAlignment="1">
      <alignment horizontal="center" vertical="center" wrapText="1"/>
    </xf>
    <xf numFmtId="0" fontId="10" fillId="0" borderId="14" xfId="0" applyFont="1" applyBorder="1" applyAlignment="1">
      <alignment horizontal="center" vertical="center" wrapText="1"/>
    </xf>
    <xf numFmtId="9" fontId="2" fillId="0" borderId="14" xfId="0" applyNumberFormat="1" applyFont="1" applyBorder="1" applyAlignment="1">
      <alignment horizontal="center" vertical="center" wrapText="1"/>
    </xf>
    <xf numFmtId="0" fontId="10" fillId="4" borderId="14" xfId="0" applyFont="1" applyFill="1" applyBorder="1" applyAlignment="1">
      <alignment horizontal="center" vertical="center" wrapText="1"/>
    </xf>
    <xf numFmtId="9" fontId="2" fillId="4" borderId="14" xfId="0" applyNumberFormat="1" applyFont="1" applyFill="1" applyBorder="1" applyAlignment="1">
      <alignment horizontal="center" vertical="center" wrapText="1"/>
    </xf>
    <xf numFmtId="0" fontId="0" fillId="0" borderId="0" xfId="0" applyAlignment="1">
      <alignment horizontal="center"/>
    </xf>
    <xf numFmtId="0" fontId="0" fillId="4" borderId="14" xfId="0" applyFill="1" applyBorder="1" applyAlignment="1">
      <alignment horizontal="center" vertical="center" wrapText="1"/>
    </xf>
    <xf numFmtId="0" fontId="5" fillId="0" borderId="0" xfId="0" applyFont="1" applyAlignment="1">
      <alignment horizontal="center"/>
    </xf>
    <xf numFmtId="0" fontId="7" fillId="11" borderId="53" xfId="0" applyFont="1" applyFill="1" applyBorder="1" applyAlignment="1">
      <alignment horizontal="center" vertical="center" wrapText="1"/>
    </xf>
    <xf numFmtId="0" fontId="7" fillId="11" borderId="54" xfId="0" applyFont="1" applyFill="1" applyBorder="1" applyAlignment="1">
      <alignment horizontal="center" vertical="center" wrapText="1"/>
    </xf>
    <xf numFmtId="0" fontId="15" fillId="0" borderId="56" xfId="0" applyFont="1" applyBorder="1" applyAlignment="1">
      <alignment horizontal="center" vertical="center" wrapText="1"/>
    </xf>
    <xf numFmtId="0" fontId="15" fillId="0" borderId="58" xfId="0" applyFont="1" applyBorder="1" applyAlignment="1">
      <alignment horizontal="center" vertical="center" wrapText="1"/>
    </xf>
    <xf numFmtId="0" fontId="16" fillId="0" borderId="59" xfId="0" applyFont="1" applyBorder="1" applyAlignment="1">
      <alignment horizontal="center" vertical="center" wrapText="1"/>
    </xf>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7" fillId="0" borderId="56"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7" xfId="0" applyBorder="1"/>
    <xf numFmtId="0" fontId="7" fillId="0" borderId="58" xfId="0" applyFont="1" applyBorder="1" applyAlignment="1">
      <alignment horizontal="center" vertical="center" wrapText="1"/>
    </xf>
    <xf numFmtId="0" fontId="6" fillId="0" borderId="59" xfId="0" applyFont="1" applyBorder="1" applyAlignment="1">
      <alignment horizontal="justify" vertical="center" wrapText="1"/>
    </xf>
    <xf numFmtId="0" fontId="0" fillId="0" borderId="60" xfId="0" applyBorder="1"/>
    <xf numFmtId="0" fontId="14" fillId="22" borderId="14" xfId="0" applyFont="1" applyFill="1" applyBorder="1" applyAlignment="1">
      <alignment horizontal="center" vertical="center" wrapText="1"/>
    </xf>
    <xf numFmtId="0" fontId="26" fillId="22" borderId="10" xfId="0" applyFont="1" applyFill="1" applyBorder="1" applyAlignment="1">
      <alignment horizontal="center" vertical="center" wrapText="1"/>
    </xf>
    <xf numFmtId="0" fontId="14" fillId="22" borderId="10" xfId="0" applyFont="1" applyFill="1" applyBorder="1" applyAlignment="1">
      <alignment horizontal="center" vertical="center" wrapText="1"/>
    </xf>
    <xf numFmtId="0" fontId="8" fillId="0" borderId="15" xfId="0" applyFont="1" applyBorder="1" applyAlignment="1">
      <alignment horizontal="center" vertical="center" wrapText="1"/>
    </xf>
    <xf numFmtId="0" fontId="28" fillId="0" borderId="15" xfId="0" applyFont="1" applyBorder="1" applyAlignment="1">
      <alignment horizontal="center" vertical="center" wrapText="1"/>
    </xf>
    <xf numFmtId="9" fontId="16" fillId="0" borderId="15" xfId="0" applyNumberFormat="1" applyFont="1" applyBorder="1" applyAlignment="1">
      <alignment horizontal="center" vertical="center" wrapText="1"/>
    </xf>
    <xf numFmtId="9" fontId="28" fillId="0" borderId="15" xfId="0" applyNumberFormat="1" applyFont="1" applyBorder="1" applyAlignment="1">
      <alignment horizontal="center" vertical="center" wrapText="1"/>
    </xf>
    <xf numFmtId="0" fontId="15" fillId="20" borderId="14" xfId="0" applyFont="1" applyFill="1" applyBorder="1" applyAlignment="1">
      <alignment horizontal="center" vertical="center" wrapText="1"/>
    </xf>
    <xf numFmtId="0" fontId="8" fillId="0" borderId="1" xfId="0" applyFont="1" applyBorder="1" applyAlignment="1">
      <alignment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0" fontId="9" fillId="0" borderId="0" xfId="0" applyFont="1" applyAlignment="1" applyProtection="1">
      <alignment horizontal="left" vertical="center"/>
      <protection locked="0"/>
    </xf>
    <xf numFmtId="0" fontId="2" fillId="0" borderId="0" xfId="0" applyFont="1" applyAlignment="1">
      <alignment horizontal="left" vertical="center" wrapText="1"/>
    </xf>
    <xf numFmtId="0" fontId="10" fillId="0" borderId="0" xfId="0" applyFont="1" applyAlignment="1">
      <alignment horizontal="center" vertical="center"/>
    </xf>
    <xf numFmtId="0" fontId="2" fillId="3" borderId="1" xfId="0" applyFont="1" applyFill="1" applyBorder="1" applyAlignment="1">
      <alignment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40" fillId="0" borderId="0" xfId="0" applyFont="1"/>
    <xf numFmtId="0" fontId="8" fillId="0" borderId="1" xfId="0" applyFont="1" applyBorder="1" applyAlignment="1">
      <alignment horizontal="left" vertical="center" wrapText="1"/>
    </xf>
    <xf numFmtId="0" fontId="8" fillId="3" borderId="0" xfId="0" applyFont="1" applyFill="1"/>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9" fontId="2" fillId="0" borderId="1" xfId="2"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3" borderId="1" xfId="0" applyFont="1" applyFill="1" applyBorder="1" applyAlignment="1" applyProtection="1">
      <alignment vertical="center" wrapText="1"/>
      <protection locked="0"/>
    </xf>
    <xf numFmtId="0" fontId="23"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lignment horizontal="justify" vertical="center" wrapText="1"/>
    </xf>
    <xf numFmtId="0" fontId="2" fillId="3" borderId="1" xfId="0" applyFont="1" applyFill="1" applyBorder="1" applyAlignment="1" applyProtection="1">
      <alignment horizontal="justify" vertical="center" wrapText="1"/>
      <protection locked="0"/>
    </xf>
    <xf numFmtId="0" fontId="2" fillId="3" borderId="1" xfId="0" applyFont="1" applyFill="1" applyBorder="1" applyAlignment="1" applyProtection="1">
      <alignment horizontal="left" vertical="center" wrapText="1"/>
      <protection locked="0"/>
    </xf>
    <xf numFmtId="0" fontId="2" fillId="0" borderId="1" xfId="0" applyFont="1" applyBorder="1" applyAlignment="1">
      <alignment vertical="center"/>
    </xf>
    <xf numFmtId="0" fontId="44" fillId="0" borderId="1" xfId="0" applyFont="1" applyBorder="1" applyAlignment="1">
      <alignment horizontal="center" vertical="center"/>
    </xf>
    <xf numFmtId="0" fontId="44" fillId="0" borderId="1" xfId="0" applyFont="1" applyBorder="1" applyAlignment="1">
      <alignment horizontal="center" vertical="center" wrapText="1"/>
    </xf>
    <xf numFmtId="0" fontId="44" fillId="0" borderId="1" xfId="0" applyFont="1" applyBorder="1" applyAlignment="1">
      <alignment wrapText="1"/>
    </xf>
    <xf numFmtId="0" fontId="16" fillId="0" borderId="1" xfId="0" applyFont="1" applyBorder="1" applyAlignment="1">
      <alignment horizontal="center" vertical="center"/>
    </xf>
    <xf numFmtId="0" fontId="23" fillId="3" borderId="1" xfId="0" applyFont="1" applyFill="1" applyBorder="1" applyAlignment="1" applyProtection="1">
      <alignment vertical="center" wrapText="1"/>
      <protection locked="0"/>
    </xf>
    <xf numFmtId="0" fontId="8" fillId="3" borderId="1" xfId="0" applyFont="1" applyFill="1" applyBorder="1" applyAlignment="1">
      <alignment horizontal="left" vertical="center" wrapText="1"/>
    </xf>
    <xf numFmtId="0" fontId="6" fillId="3" borderId="0" xfId="0" applyFont="1" applyFill="1"/>
    <xf numFmtId="0" fontId="2" fillId="3" borderId="1" xfId="0" quotePrefix="1" applyFont="1" applyFill="1" applyBorder="1" applyAlignment="1">
      <alignment horizontal="justify" vertical="center" wrapText="1"/>
    </xf>
    <xf numFmtId="0" fontId="8" fillId="0" borderId="1" xfId="0" applyFont="1" applyBorder="1" applyAlignment="1">
      <alignment horizontal="left" vertical="center"/>
    </xf>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0" fontId="17" fillId="0" borderId="1" xfId="0" applyFont="1" applyBorder="1" applyAlignment="1">
      <alignment horizontal="center" vertical="center"/>
    </xf>
    <xf numFmtId="0" fontId="14" fillId="0" borderId="1" xfId="0" applyFont="1" applyBorder="1" applyAlignment="1">
      <alignment horizontal="center" vertical="center" wrapText="1"/>
    </xf>
    <xf numFmtId="14" fontId="8"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6" fillId="3" borderId="1" xfId="0" applyFont="1" applyFill="1" applyBorder="1"/>
    <xf numFmtId="0" fontId="2" fillId="0" borderId="1" xfId="0" applyFont="1" applyBorder="1" applyAlignment="1" applyProtection="1">
      <alignment horizontal="left" vertical="center"/>
      <protection locked="0"/>
    </xf>
    <xf numFmtId="164" fontId="2" fillId="0" borderId="1" xfId="0" applyNumberFormat="1" applyFont="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164"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vertical="center"/>
      <protection locked="0"/>
    </xf>
    <xf numFmtId="0" fontId="2" fillId="0" borderId="1" xfId="5" applyFont="1" applyFill="1" applyBorder="1" applyAlignment="1" applyProtection="1">
      <alignment vertical="center" wrapText="1"/>
      <protection locked="0"/>
    </xf>
    <xf numFmtId="14" fontId="2" fillId="0" borderId="1" xfId="0" applyNumberFormat="1" applyFont="1" applyBorder="1" applyAlignment="1" applyProtection="1">
      <alignment horizontal="center" vertical="center"/>
      <protection locked="0"/>
    </xf>
    <xf numFmtId="0" fontId="42" fillId="0" borderId="1" xfId="5" applyBorder="1" applyAlignment="1" applyProtection="1">
      <alignment horizontal="center" vertical="center" wrapText="1"/>
      <protection locked="0"/>
    </xf>
    <xf numFmtId="0" fontId="2" fillId="0" borderId="1" xfId="0" applyFont="1" applyBorder="1" applyAlignment="1">
      <alignment horizontal="left" vertical="center"/>
    </xf>
    <xf numFmtId="0" fontId="6" fillId="3" borderId="1" xfId="0" applyFont="1" applyFill="1" applyBorder="1" applyAlignment="1">
      <alignment horizontal="center" vertical="center" wrapText="1"/>
    </xf>
    <xf numFmtId="0" fontId="8" fillId="0" borderId="1" xfId="0" applyFont="1" applyBorder="1" applyAlignment="1">
      <alignment horizontal="left"/>
    </xf>
    <xf numFmtId="0" fontId="8" fillId="0" borderId="1" xfId="0" applyFont="1" applyBorder="1" applyAlignment="1">
      <alignment horizontal="center"/>
    </xf>
    <xf numFmtId="164" fontId="2" fillId="0" borderId="1" xfId="0" applyNumberFormat="1" applyFont="1" applyBorder="1" applyAlignment="1" applyProtection="1">
      <alignment vertical="center" wrapText="1"/>
      <protection locked="0"/>
    </xf>
    <xf numFmtId="164" fontId="2" fillId="0" borderId="1" xfId="0" applyNumberFormat="1" applyFont="1" applyBorder="1" applyAlignment="1" applyProtection="1">
      <alignment vertical="center"/>
      <protection locked="0"/>
    </xf>
    <xf numFmtId="0" fontId="10" fillId="0" borderId="1" xfId="0" applyFont="1" applyBorder="1" applyAlignment="1">
      <alignment vertical="center" wrapText="1"/>
    </xf>
    <xf numFmtId="0" fontId="33" fillId="0" borderId="1" xfId="0" applyFont="1" applyBorder="1" applyAlignment="1">
      <alignment vertical="center" wrapText="1"/>
    </xf>
    <xf numFmtId="164" fontId="2" fillId="3" borderId="1" xfId="0" applyNumberFormat="1" applyFont="1" applyFill="1" applyBorder="1" applyAlignment="1" applyProtection="1">
      <alignment vertical="center"/>
      <protection locked="0"/>
    </xf>
    <xf numFmtId="164" fontId="2" fillId="0" borderId="1" xfId="0" applyNumberFormat="1" applyFont="1" applyBorder="1" applyAlignment="1">
      <alignment vertical="center"/>
    </xf>
    <xf numFmtId="0" fontId="42" fillId="0" borderId="1" xfId="5" applyBorder="1" applyAlignment="1" applyProtection="1">
      <alignment vertical="center" wrapText="1"/>
      <protection locked="0"/>
    </xf>
    <xf numFmtId="0" fontId="2" fillId="0" borderId="1" xfId="0" applyFont="1" applyBorder="1" applyAlignment="1" applyProtection="1">
      <alignment vertical="top"/>
      <protection locked="0"/>
    </xf>
    <xf numFmtId="164" fontId="2" fillId="3" borderId="1" xfId="0" applyNumberFormat="1" applyFont="1" applyFill="1" applyBorder="1" applyAlignment="1" applyProtection="1">
      <alignment vertical="center" wrapText="1"/>
      <protection locked="0"/>
    </xf>
    <xf numFmtId="14" fontId="2" fillId="3" borderId="1" xfId="0" applyNumberFormat="1" applyFont="1" applyFill="1" applyBorder="1" applyAlignment="1" applyProtection="1">
      <alignment vertical="center"/>
      <protection locked="0"/>
    </xf>
    <xf numFmtId="14" fontId="2" fillId="0" borderId="1" xfId="0" applyNumberFormat="1" applyFont="1" applyBorder="1" applyAlignment="1" applyProtection="1">
      <alignment vertical="center"/>
      <protection locked="0"/>
    </xf>
    <xf numFmtId="164"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0" fontId="10" fillId="3" borderId="1" xfId="0" applyFont="1" applyFill="1" applyBorder="1" applyAlignment="1" applyProtection="1">
      <alignment vertical="center" wrapText="1"/>
      <protection locked="0"/>
    </xf>
    <xf numFmtId="0" fontId="10" fillId="3" borderId="1" xfId="0" applyFont="1" applyFill="1" applyBorder="1" applyAlignment="1" applyProtection="1">
      <alignment vertical="center"/>
      <protection locked="0"/>
    </xf>
    <xf numFmtId="0" fontId="43" fillId="0" borderId="1" xfId="5" applyFont="1" applyFill="1" applyBorder="1" applyAlignment="1" applyProtection="1">
      <alignment vertical="center" wrapText="1"/>
      <protection locked="0"/>
    </xf>
    <xf numFmtId="0" fontId="43" fillId="0" borderId="1" xfId="5" applyFont="1" applyFill="1" applyBorder="1" applyAlignment="1" applyProtection="1">
      <alignment vertical="center"/>
      <protection locked="0"/>
    </xf>
    <xf numFmtId="0" fontId="41" fillId="0" borderId="1" xfId="0" applyFont="1" applyBorder="1" applyAlignment="1" applyProtection="1">
      <alignment vertical="center"/>
      <protection locked="0"/>
    </xf>
    <xf numFmtId="0" fontId="17" fillId="0" borderId="56" xfId="0" applyFont="1" applyBorder="1" applyAlignment="1">
      <alignment horizontal="center" vertical="center"/>
    </xf>
    <xf numFmtId="0" fontId="14" fillId="0" borderId="57" xfId="0" applyFont="1" applyBorder="1" applyAlignment="1">
      <alignment horizontal="center" vertical="center" wrapText="1"/>
    </xf>
    <xf numFmtId="0" fontId="6" fillId="0" borderId="56" xfId="0" applyFont="1" applyBorder="1" applyAlignment="1">
      <alignment horizontal="center" vertical="center"/>
    </xf>
    <xf numFmtId="0" fontId="10" fillId="0" borderId="18" xfId="0" applyFont="1" applyBorder="1" applyAlignment="1">
      <alignment horizontal="center" vertical="center" wrapText="1"/>
    </xf>
    <xf numFmtId="0" fontId="12" fillId="14" borderId="1"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14" fontId="2" fillId="0" borderId="57" xfId="0" applyNumberFormat="1"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10" fillId="3" borderId="7" xfId="0" applyFont="1" applyFill="1" applyBorder="1" applyAlignment="1">
      <alignment horizontal="center" vertical="center" wrapText="1"/>
    </xf>
    <xf numFmtId="0" fontId="10" fillId="0" borderId="2" xfId="0" applyFont="1" applyBorder="1" applyAlignment="1">
      <alignment vertical="center" wrapText="1"/>
    </xf>
    <xf numFmtId="0" fontId="6" fillId="0" borderId="0" xfId="0" applyFont="1" applyAlignment="1">
      <alignment horizontal="center" wrapText="1"/>
    </xf>
    <xf numFmtId="0" fontId="9" fillId="0" borderId="0" xfId="0" applyFont="1" applyAlignment="1" applyProtection="1">
      <alignment horizontal="center" vertical="center" wrapText="1"/>
      <protection locked="0"/>
    </xf>
    <xf numFmtId="0" fontId="47" fillId="0" borderId="0" xfId="0" applyFont="1" applyAlignment="1">
      <alignment vertical="center"/>
    </xf>
    <xf numFmtId="0" fontId="47" fillId="0" borderId="0" xfId="0" applyFont="1"/>
    <xf numFmtId="9" fontId="47" fillId="0" borderId="1" xfId="0" applyNumberFormat="1" applyFont="1" applyBorder="1" applyAlignment="1">
      <alignment horizontal="center" vertical="center"/>
    </xf>
    <xf numFmtId="0" fontId="51" fillId="0" borderId="0" xfId="0" applyFont="1"/>
    <xf numFmtId="0" fontId="52" fillId="0" borderId="0" xfId="0" applyFont="1"/>
    <xf numFmtId="0" fontId="53" fillId="0" borderId="0" xfId="0" applyFont="1"/>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47" fillId="3" borderId="0" xfId="0" applyFont="1" applyFill="1" applyAlignment="1">
      <alignment horizontal="center"/>
    </xf>
    <xf numFmtId="0" fontId="47" fillId="3" borderId="0" xfId="0" applyFont="1" applyFill="1"/>
    <xf numFmtId="9" fontId="47" fillId="3" borderId="0" xfId="2" applyFont="1" applyFill="1"/>
    <xf numFmtId="0" fontId="47" fillId="3" borderId="0" xfId="0" applyFont="1" applyFill="1" applyAlignment="1">
      <alignment horizontal="left" vertical="center"/>
    </xf>
    <xf numFmtId="0" fontId="46" fillId="3" borderId="0" xfId="0" applyFont="1" applyFill="1" applyAlignment="1">
      <alignment horizontal="center" vertical="center"/>
    </xf>
    <xf numFmtId="0" fontId="47" fillId="3" borderId="0" xfId="0" applyFont="1" applyFill="1" applyAlignment="1">
      <alignment horizontal="center" vertical="center"/>
    </xf>
    <xf numFmtId="9" fontId="47" fillId="3" borderId="0" xfId="2" applyFont="1" applyFill="1" applyAlignment="1">
      <alignment horizontal="center"/>
    </xf>
    <xf numFmtId="0" fontId="22" fillId="3" borderId="0" xfId="0" applyFont="1" applyFill="1" applyAlignment="1">
      <alignment horizontal="center" vertical="center" wrapText="1"/>
    </xf>
    <xf numFmtId="0" fontId="58" fillId="3" borderId="0" xfId="0" applyFont="1" applyFill="1" applyAlignment="1" applyProtection="1">
      <alignment horizontal="right" vertical="center"/>
      <protection locked="0"/>
    </xf>
    <xf numFmtId="0" fontId="58" fillId="3" borderId="14" xfId="0" applyFont="1" applyFill="1" applyBorder="1" applyAlignment="1" applyProtection="1">
      <alignment horizontal="center" vertical="center"/>
      <protection locked="0"/>
    </xf>
    <xf numFmtId="0" fontId="46" fillId="3" borderId="0" xfId="0" applyFont="1" applyFill="1" applyAlignment="1">
      <alignment horizontal="right" vertical="center"/>
    </xf>
    <xf numFmtId="0" fontId="12" fillId="3" borderId="0" xfId="0" applyFont="1" applyFill="1" applyAlignment="1" applyProtection="1">
      <alignment horizontal="center" vertical="center" wrapText="1"/>
      <protection locked="0"/>
    </xf>
    <xf numFmtId="9" fontId="12" fillId="3" borderId="0" xfId="2" applyFont="1" applyFill="1" applyBorder="1" applyAlignment="1" applyProtection="1">
      <alignment vertical="center" wrapText="1"/>
      <protection locked="0"/>
    </xf>
    <xf numFmtId="9" fontId="12" fillId="3" borderId="0" xfId="2" applyFont="1" applyFill="1" applyBorder="1" applyAlignment="1" applyProtection="1">
      <alignment horizontal="center" vertical="center" wrapText="1"/>
      <protection locked="0"/>
    </xf>
    <xf numFmtId="0" fontId="12" fillId="3" borderId="0" xfId="0" applyFont="1" applyFill="1" applyAlignment="1" applyProtection="1">
      <alignment vertical="center" wrapText="1"/>
      <protection locked="0"/>
    </xf>
    <xf numFmtId="0" fontId="58" fillId="3" borderId="0" xfId="0" applyFont="1" applyFill="1" applyAlignment="1">
      <alignment vertical="center"/>
    </xf>
    <xf numFmtId="9" fontId="58" fillId="3" borderId="0" xfId="2" applyFont="1" applyFill="1" applyBorder="1" applyAlignment="1">
      <alignment vertical="center"/>
    </xf>
    <xf numFmtId="0" fontId="59" fillId="3" borderId="0" xfId="0" applyFont="1" applyFill="1" applyAlignment="1" applyProtection="1">
      <alignment vertical="center"/>
      <protection locked="0"/>
    </xf>
    <xf numFmtId="9" fontId="59" fillId="3" borderId="0" xfId="2" applyFont="1" applyFill="1" applyBorder="1" applyAlignment="1" applyProtection="1">
      <alignment vertical="center"/>
      <protection locked="0"/>
    </xf>
    <xf numFmtId="0" fontId="59" fillId="3" borderId="0" xfId="0" applyFont="1" applyFill="1" applyAlignment="1" applyProtection="1">
      <alignment horizontal="left" vertical="center"/>
      <protection locked="0"/>
    </xf>
    <xf numFmtId="0" fontId="59" fillId="3" borderId="0" xfId="0" applyFont="1" applyFill="1" applyAlignment="1" applyProtection="1">
      <alignment horizontal="center" vertical="center"/>
      <protection locked="0"/>
    </xf>
    <xf numFmtId="0" fontId="58" fillId="3" borderId="0" xfId="0" applyFont="1" applyFill="1" applyAlignment="1" applyProtection="1">
      <alignment horizontal="center" vertical="center"/>
      <protection locked="0"/>
    </xf>
    <xf numFmtId="0" fontId="59" fillId="3" borderId="0" xfId="0" applyFont="1" applyFill="1" applyAlignment="1" applyProtection="1">
      <alignment horizontal="justify" vertical="center"/>
      <protection locked="0"/>
    </xf>
    <xf numFmtId="9" fontId="59" fillId="3" borderId="0" xfId="2" applyFont="1" applyFill="1" applyBorder="1" applyAlignment="1" applyProtection="1">
      <alignment horizontal="justify" vertical="center"/>
      <protection locked="0"/>
    </xf>
    <xf numFmtId="0" fontId="47" fillId="3" borderId="0" xfId="0" applyFont="1" applyFill="1" applyAlignment="1">
      <alignment vertical="center" wrapText="1"/>
    </xf>
    <xf numFmtId="0" fontId="12" fillId="3" borderId="0" xfId="0" applyFont="1" applyFill="1" applyAlignment="1" applyProtection="1">
      <alignment horizontal="justify" vertical="center" wrapText="1"/>
      <protection locked="0"/>
    </xf>
    <xf numFmtId="9" fontId="12" fillId="3" borderId="0" xfId="2" applyFont="1" applyFill="1" applyBorder="1" applyAlignment="1" applyProtection="1">
      <alignment horizontal="justify" vertical="center" wrapText="1"/>
      <protection locked="0"/>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12" fillId="3" borderId="0" xfId="0" applyFont="1" applyFill="1" applyAlignment="1">
      <alignment horizontal="center" vertical="center"/>
    </xf>
    <xf numFmtId="0" fontId="22" fillId="3" borderId="0" xfId="0" applyFont="1" applyFill="1" applyAlignment="1">
      <alignment horizontal="center" vertical="center"/>
    </xf>
    <xf numFmtId="0" fontId="58" fillId="3" borderId="16" xfId="0" applyFont="1" applyFill="1" applyBorder="1" applyAlignment="1" applyProtection="1">
      <alignment horizontal="left" vertical="center"/>
      <protection locked="0"/>
    </xf>
    <xf numFmtId="0" fontId="58" fillId="3" borderId="0" xfId="0" applyFont="1" applyFill="1" applyAlignment="1">
      <alignment horizontal="left" vertical="center" wrapText="1"/>
    </xf>
    <xf numFmtId="0" fontId="12" fillId="3" borderId="0" xfId="0" applyFont="1" applyFill="1" applyAlignment="1">
      <alignment horizontal="justify" vertical="center" wrapText="1"/>
    </xf>
    <xf numFmtId="9" fontId="12" fillId="3" borderId="0" xfId="2" applyFont="1" applyFill="1" applyBorder="1" applyAlignment="1">
      <alignment horizontal="justify" vertical="center" wrapText="1"/>
    </xf>
    <xf numFmtId="9" fontId="12" fillId="3" borderId="0" xfId="2" applyFont="1" applyFill="1" applyBorder="1" applyAlignment="1">
      <alignment horizontal="center" vertical="center" wrapText="1"/>
    </xf>
    <xf numFmtId="0" fontId="22" fillId="3" borderId="0" xfId="0" applyFont="1" applyFill="1" applyAlignment="1">
      <alignment horizontal="left" vertical="center"/>
    </xf>
    <xf numFmtId="14" fontId="22" fillId="3" borderId="7" xfId="0" applyNumberFormat="1" applyFont="1" applyFill="1" applyBorder="1" applyAlignment="1">
      <alignment horizontal="center" vertical="center"/>
    </xf>
    <xf numFmtId="0" fontId="46" fillId="3" borderId="7" xfId="0" applyFont="1" applyFill="1" applyBorder="1" applyAlignment="1">
      <alignment horizontal="center"/>
    </xf>
    <xf numFmtId="0" fontId="12" fillId="3" borderId="0" xfId="0" applyFont="1" applyFill="1" applyAlignment="1">
      <alignment vertical="center" wrapText="1"/>
    </xf>
    <xf numFmtId="9" fontId="12" fillId="3" borderId="0" xfId="2" applyFont="1" applyFill="1" applyBorder="1" applyAlignment="1">
      <alignment vertical="center" wrapText="1"/>
    </xf>
    <xf numFmtId="0" fontId="22" fillId="14" borderId="1" xfId="0" applyFont="1" applyFill="1" applyBorder="1" applyAlignment="1">
      <alignment horizontal="center" vertical="center" wrapText="1"/>
    </xf>
    <xf numFmtId="0" fontId="47" fillId="0" borderId="0" xfId="0" applyFont="1" applyAlignment="1">
      <alignment horizontal="center" vertical="center"/>
    </xf>
    <xf numFmtId="0" fontId="47" fillId="0" borderId="1" xfId="0" applyFont="1" applyBorder="1" applyAlignment="1">
      <alignment horizontal="center" vertical="center"/>
    </xf>
    <xf numFmtId="0" fontId="12" fillId="0" borderId="1" xfId="0" applyFont="1" applyBorder="1" applyAlignment="1">
      <alignment horizontal="center" vertical="center" wrapText="1"/>
    </xf>
    <xf numFmtId="0" fontId="12" fillId="3" borderId="1" xfId="0" applyFont="1" applyFill="1" applyBorder="1" applyAlignment="1" applyProtection="1">
      <alignment horizontal="center" vertical="center" wrapText="1"/>
      <protection locked="0"/>
    </xf>
    <xf numFmtId="0" fontId="47" fillId="3" borderId="1" xfId="0" applyFont="1" applyFill="1" applyBorder="1" applyAlignment="1">
      <alignment horizontal="left" vertical="center" wrapText="1"/>
    </xf>
    <xf numFmtId="9" fontId="12" fillId="0" borderId="1" xfId="2" applyFont="1" applyFill="1" applyBorder="1" applyAlignment="1" applyProtection="1">
      <alignment horizontal="center" vertical="center" wrapText="1"/>
      <protection locked="0"/>
    </xf>
    <xf numFmtId="0" fontId="12" fillId="0" borderId="1" xfId="0" applyFont="1" applyBorder="1" applyAlignment="1" applyProtection="1">
      <alignment horizontal="justify" vertical="center" wrapText="1"/>
      <protection locked="0"/>
    </xf>
    <xf numFmtId="0" fontId="47"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9" fontId="12"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xf>
    <xf numFmtId="0" fontId="54" fillId="0" borderId="0" xfId="0" applyFont="1"/>
    <xf numFmtId="0" fontId="12" fillId="0" borderId="1" xfId="0" applyFont="1" applyBorder="1" applyAlignment="1" applyProtection="1">
      <alignment vertical="center" wrapText="1"/>
      <protection locked="0"/>
    </xf>
    <xf numFmtId="0" fontId="47" fillId="0" borderId="1" xfId="0" applyFont="1" applyBorder="1" applyAlignment="1">
      <alignment vertical="center"/>
    </xf>
    <xf numFmtId="0" fontId="47" fillId="0" borderId="1" xfId="0" applyFont="1" applyBorder="1" applyAlignment="1">
      <alignment horizontal="left" vertical="center" wrapText="1"/>
    </xf>
    <xf numFmtId="0" fontId="12" fillId="0" borderId="1" xfId="0" applyFont="1" applyBorder="1" applyAlignment="1" applyProtection="1">
      <alignment vertical="center"/>
      <protection locked="0"/>
    </xf>
    <xf numFmtId="0" fontId="12" fillId="3" borderId="1" xfId="0" applyFont="1" applyFill="1" applyBorder="1" applyAlignment="1">
      <alignment horizontal="justify" vertical="center" wrapText="1"/>
    </xf>
    <xf numFmtId="9" fontId="22"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xf>
    <xf numFmtId="9" fontId="12" fillId="3" borderId="1" xfId="2" applyFont="1" applyFill="1" applyBorder="1" applyAlignment="1" applyProtection="1">
      <alignment vertical="center" wrapText="1"/>
      <protection locked="0"/>
    </xf>
    <xf numFmtId="0" fontId="12"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9" fontId="12" fillId="3" borderId="1" xfId="2" applyFont="1" applyFill="1" applyBorder="1" applyAlignment="1" applyProtection="1">
      <alignment horizontal="center" vertical="center" wrapText="1"/>
      <protection locked="0"/>
    </xf>
    <xf numFmtId="0" fontId="12" fillId="3" borderId="1" xfId="0" applyFont="1" applyFill="1" applyBorder="1" applyAlignment="1">
      <alignment vertical="center" wrapText="1"/>
    </xf>
    <xf numFmtId="9" fontId="12" fillId="3" borderId="1" xfId="0" applyNumberFormat="1" applyFont="1" applyFill="1" applyBorder="1" applyAlignment="1">
      <alignment horizontal="center" vertical="center"/>
    </xf>
    <xf numFmtId="0" fontId="47" fillId="29" borderId="0" xfId="0" applyFont="1" applyFill="1"/>
    <xf numFmtId="9" fontId="12" fillId="29" borderId="1" xfId="0" applyNumberFormat="1" applyFont="1" applyFill="1" applyBorder="1" applyAlignment="1">
      <alignment horizontal="center" vertical="center"/>
    </xf>
    <xf numFmtId="9" fontId="22" fillId="0" borderId="1" xfId="0" applyNumberFormat="1" applyFont="1" applyBorder="1" applyAlignment="1">
      <alignment horizontal="center" vertical="center" wrapText="1"/>
    </xf>
    <xf numFmtId="9" fontId="12" fillId="0" borderId="1" xfId="2" applyFont="1" applyFill="1" applyBorder="1" applyAlignment="1" applyProtection="1">
      <alignment vertical="center" wrapText="1"/>
      <protection locked="0"/>
    </xf>
    <xf numFmtId="0" fontId="12" fillId="0" borderId="1" xfId="0" applyFont="1" applyBorder="1" applyAlignment="1">
      <alignment vertical="center" wrapText="1"/>
    </xf>
    <xf numFmtId="0" fontId="57" fillId="0" borderId="1" xfId="0" applyFont="1" applyBorder="1" applyAlignment="1">
      <alignment horizontal="center" vertical="center"/>
    </xf>
    <xf numFmtId="0" fontId="57" fillId="0" borderId="1" xfId="0" applyFont="1" applyBorder="1" applyAlignment="1">
      <alignment horizontal="center" vertical="center" wrapText="1"/>
    </xf>
    <xf numFmtId="0" fontId="57" fillId="0" borderId="1" xfId="0" applyFont="1" applyBorder="1" applyAlignment="1">
      <alignment vertical="center" wrapText="1"/>
    </xf>
    <xf numFmtId="0" fontId="48" fillId="0" borderId="1" xfId="0" applyFont="1" applyBorder="1" applyAlignment="1" applyProtection="1">
      <alignment vertical="center" wrapText="1"/>
      <protection locked="0"/>
    </xf>
    <xf numFmtId="9" fontId="47" fillId="31" borderId="1" xfId="0" applyNumberFormat="1" applyFont="1" applyFill="1" applyBorder="1" applyAlignment="1">
      <alignment horizontal="center" vertical="center"/>
    </xf>
    <xf numFmtId="0" fontId="47" fillId="31" borderId="0" xfId="0" applyFont="1" applyFill="1"/>
    <xf numFmtId="0" fontId="48" fillId="3" borderId="1" xfId="0" applyFont="1" applyFill="1" applyBorder="1" applyAlignment="1" applyProtection="1">
      <alignment vertical="center" wrapText="1"/>
      <protection locked="0"/>
    </xf>
    <xf numFmtId="0" fontId="47" fillId="3" borderId="1" xfId="0" applyFont="1" applyFill="1" applyBorder="1" applyAlignment="1">
      <alignment horizontal="center" vertical="center"/>
    </xf>
    <xf numFmtId="0" fontId="47" fillId="3" borderId="1" xfId="0" applyFont="1" applyFill="1" applyBorder="1" applyAlignment="1">
      <alignment horizontal="center" vertical="center" wrapText="1"/>
    </xf>
    <xf numFmtId="0" fontId="12" fillId="3" borderId="1" xfId="0" quotePrefix="1" applyFont="1" applyFill="1" applyBorder="1" applyAlignment="1">
      <alignment horizontal="justify" vertical="center" wrapText="1"/>
    </xf>
    <xf numFmtId="0" fontId="12" fillId="0" borderId="1" xfId="0" quotePrefix="1" applyFont="1" applyBorder="1" applyAlignment="1">
      <alignment horizontal="justify" vertical="center" wrapText="1"/>
    </xf>
    <xf numFmtId="0" fontId="12" fillId="3" borderId="1" xfId="0" applyFont="1" applyFill="1" applyBorder="1" applyAlignment="1" applyProtection="1">
      <alignment horizontal="justify" vertical="center" wrapText="1"/>
      <protection locked="0"/>
    </xf>
    <xf numFmtId="0" fontId="47" fillId="3" borderId="1" xfId="0" applyFont="1" applyFill="1" applyBorder="1" applyAlignment="1">
      <alignment vertical="center" wrapText="1"/>
    </xf>
    <xf numFmtId="0" fontId="47" fillId="0" borderId="1" xfId="0" applyFont="1" applyBorder="1" applyAlignment="1">
      <alignment vertical="center" wrapText="1"/>
    </xf>
    <xf numFmtId="0" fontId="12" fillId="0" borderId="1" xfId="0" applyFont="1" applyBorder="1" applyAlignment="1" applyProtection="1">
      <alignment horizontal="left" vertical="center" wrapText="1"/>
      <protection locked="0"/>
    </xf>
    <xf numFmtId="0" fontId="47" fillId="0" borderId="1" xfId="0" applyFont="1" applyBorder="1" applyAlignment="1">
      <alignment horizontal="left" vertical="center"/>
    </xf>
    <xf numFmtId="0" fontId="46" fillId="0" borderId="1" xfId="0" applyFont="1" applyBorder="1" applyAlignment="1">
      <alignment horizontal="center" vertical="center"/>
    </xf>
    <xf numFmtId="0" fontId="46" fillId="0" borderId="0" xfId="0" applyFont="1" applyAlignment="1">
      <alignment horizontal="center"/>
    </xf>
    <xf numFmtId="0" fontId="47" fillId="0" borderId="0" xfId="0" applyFont="1" applyAlignment="1">
      <alignment horizontal="center"/>
    </xf>
    <xf numFmtId="0" fontId="47" fillId="0" borderId="0" xfId="0" applyFont="1" applyAlignment="1">
      <alignment horizontal="left"/>
    </xf>
    <xf numFmtId="9" fontId="47" fillId="0" borderId="0" xfId="2" applyFont="1" applyFill="1"/>
    <xf numFmtId="9" fontId="47" fillId="0" borderId="0" xfId="2" applyFont="1" applyFill="1" applyAlignment="1">
      <alignment horizontal="center"/>
    </xf>
    <xf numFmtId="0" fontId="47" fillId="0" borderId="0" xfId="0" applyFont="1" applyAlignment="1">
      <alignment horizontal="left" vertical="center"/>
    </xf>
    <xf numFmtId="0" fontId="46" fillId="0" borderId="0" xfId="0" applyFont="1" applyAlignment="1">
      <alignment horizontal="center" vertical="center"/>
    </xf>
    <xf numFmtId="164" fontId="12" fillId="0" borderId="0" xfId="0" applyNumberFormat="1" applyFont="1" applyAlignment="1">
      <alignment horizontal="center"/>
    </xf>
    <xf numFmtId="0" fontId="12" fillId="0" borderId="0" xfId="0" applyFont="1"/>
    <xf numFmtId="0" fontId="12"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center" vertical="center"/>
    </xf>
    <xf numFmtId="0" fontId="46" fillId="0" borderId="1" xfId="0" applyFont="1" applyBorder="1" applyAlignment="1">
      <alignment horizontal="center" vertical="center" wrapText="1"/>
    </xf>
    <xf numFmtId="14" fontId="47"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14" fontId="47" fillId="3" borderId="1" xfId="0" applyNumberFormat="1" applyFont="1" applyFill="1" applyBorder="1" applyAlignment="1">
      <alignment horizontal="center" vertical="center"/>
    </xf>
    <xf numFmtId="14" fontId="12" fillId="3" borderId="1" xfId="0" applyNumberFormat="1" applyFont="1" applyFill="1" applyBorder="1" applyAlignment="1">
      <alignment horizontal="center" vertical="center" wrapText="1"/>
    </xf>
    <xf numFmtId="0" fontId="49" fillId="0" borderId="0" xfId="0" applyFont="1"/>
    <xf numFmtId="0" fontId="57" fillId="0" borderId="0" xfId="0" applyFont="1" applyAlignment="1">
      <alignment horizontal="center"/>
    </xf>
    <xf numFmtId="164" fontId="2" fillId="0" borderId="1" xfId="0" applyNumberFormat="1" applyFont="1" applyBorder="1" applyAlignment="1">
      <alignment horizontal="center" vertical="center" wrapText="1"/>
    </xf>
    <xf numFmtId="164" fontId="2" fillId="0" borderId="1" xfId="0" applyNumberFormat="1"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10" fillId="3" borderId="1" xfId="0" applyFont="1" applyFill="1" applyBorder="1" applyAlignment="1" applyProtection="1">
      <alignment horizontal="center" vertical="center" wrapText="1"/>
      <protection locked="0"/>
    </xf>
    <xf numFmtId="0" fontId="46" fillId="17" borderId="1" xfId="0" applyFont="1" applyFill="1" applyBorder="1" applyAlignment="1">
      <alignment horizontal="center" vertical="center" wrapText="1"/>
    </xf>
    <xf numFmtId="9" fontId="47" fillId="0" borderId="0" xfId="2" applyFont="1" applyAlignment="1">
      <alignment horizontal="center" vertical="center"/>
    </xf>
    <xf numFmtId="0" fontId="57" fillId="0" borderId="1"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9" fontId="12" fillId="3" borderId="1" xfId="2" applyFont="1" applyFill="1" applyBorder="1" applyAlignment="1" applyProtection="1">
      <alignment horizontal="center" vertical="center" wrapText="1"/>
    </xf>
    <xf numFmtId="0" fontId="22" fillId="3" borderId="1" xfId="0" applyFont="1" applyFill="1" applyBorder="1" applyAlignment="1" applyProtection="1">
      <alignment horizontal="center" vertical="center" wrapText="1"/>
      <protection locked="0"/>
    </xf>
    <xf numFmtId="9" fontId="12" fillId="0" borderId="1" xfId="2" applyFont="1" applyFill="1" applyBorder="1" applyAlignment="1" applyProtection="1">
      <alignment horizontal="center" vertical="center" wrapText="1"/>
    </xf>
    <xf numFmtId="0" fontId="12" fillId="3" borderId="1" xfId="1"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12" fillId="3" borderId="1" xfId="0" applyFont="1" applyFill="1" applyBorder="1" applyAlignment="1" applyProtection="1">
      <alignment vertical="center" wrapText="1"/>
      <protection locked="0"/>
    </xf>
    <xf numFmtId="0" fontId="22" fillId="3" borderId="1" xfId="0" applyFont="1" applyFill="1" applyBorder="1" applyAlignment="1">
      <alignment horizontal="center" vertical="center" wrapText="1"/>
    </xf>
    <xf numFmtId="0" fontId="12" fillId="23" borderId="1" xfId="0" applyFont="1" applyFill="1" applyBorder="1" applyAlignment="1">
      <alignment horizontal="center" vertical="center" wrapText="1"/>
    </xf>
    <xf numFmtId="9" fontId="22" fillId="0" borderId="1" xfId="0" applyNumberFormat="1" applyFont="1" applyBorder="1" applyAlignment="1">
      <alignment horizontal="center" vertical="center"/>
    </xf>
    <xf numFmtId="0" fontId="12" fillId="3" borderId="1" xfId="0" applyFont="1" applyFill="1" applyBorder="1" applyAlignment="1" applyProtection="1">
      <alignment horizontal="center" vertical="center"/>
      <protection locked="0"/>
    </xf>
    <xf numFmtId="0" fontId="22" fillId="3" borderId="1" xfId="0" applyFont="1" applyFill="1" applyBorder="1" applyAlignment="1" applyProtection="1">
      <alignment horizontal="center" vertical="center"/>
      <protection locked="0"/>
    </xf>
    <xf numFmtId="0" fontId="47" fillId="0" borderId="1" xfId="0" applyFont="1" applyBorder="1" applyAlignment="1" applyProtection="1">
      <alignment horizontal="center" vertical="center" wrapText="1"/>
      <protection locked="0"/>
    </xf>
    <xf numFmtId="0" fontId="47" fillId="3" borderId="1" xfId="0" applyFont="1" applyFill="1" applyBorder="1" applyAlignment="1" applyProtection="1">
      <alignment horizontal="center" vertical="center" wrapText="1"/>
      <protection locked="0"/>
    </xf>
    <xf numFmtId="164" fontId="12" fillId="3" borderId="1" xfId="0" applyNumberFormat="1" applyFont="1" applyFill="1" applyBorder="1" applyAlignment="1" applyProtection="1">
      <alignment horizontal="center" vertical="center"/>
      <protection locked="0"/>
    </xf>
    <xf numFmtId="0" fontId="47" fillId="0" borderId="1" xfId="0" applyFont="1" applyBorder="1" applyAlignment="1">
      <alignment horizontal="justify" vertical="center" wrapText="1"/>
    </xf>
    <xf numFmtId="0" fontId="47" fillId="0" borderId="6" xfId="0" applyFont="1" applyBorder="1" applyAlignment="1">
      <alignment horizontal="center" vertical="center" wrapText="1"/>
    </xf>
    <xf numFmtId="0" fontId="47" fillId="3" borderId="1" xfId="0" applyFont="1" applyFill="1" applyBorder="1" applyAlignment="1">
      <alignment horizontal="justify" vertical="center" wrapText="1"/>
    </xf>
    <xf numFmtId="0" fontId="62" fillId="0" borderId="0" xfId="0" applyFont="1" applyAlignment="1">
      <alignment horizontal="center"/>
    </xf>
    <xf numFmtId="0" fontId="54" fillId="0" borderId="1" xfId="0" applyFont="1" applyBorder="1" applyAlignment="1">
      <alignment vertical="center"/>
    </xf>
    <xf numFmtId="0" fontId="12" fillId="0" borderId="1" xfId="0" applyFont="1" applyBorder="1" applyAlignment="1">
      <alignment horizontal="justify" vertical="center" wrapText="1"/>
    </xf>
    <xf numFmtId="0" fontId="54" fillId="0" borderId="1" xfId="0" applyFont="1" applyBorder="1" applyAlignment="1">
      <alignment horizontal="center" vertical="center" wrapText="1"/>
    </xf>
    <xf numFmtId="0" fontId="54" fillId="0" borderId="1" xfId="0" applyFont="1" applyBorder="1" applyAlignment="1" applyProtection="1">
      <alignment vertical="center"/>
      <protection locked="0"/>
    </xf>
    <xf numFmtId="0" fontId="47" fillId="3" borderId="1" xfId="0" applyFont="1" applyFill="1" applyBorder="1" applyAlignment="1">
      <alignment vertical="center"/>
    </xf>
    <xf numFmtId="9" fontId="12" fillId="3" borderId="1" xfId="0" applyNumberFormat="1" applyFont="1" applyFill="1" applyBorder="1" applyAlignment="1">
      <alignment horizontal="center" vertical="center" wrapText="1"/>
    </xf>
    <xf numFmtId="9" fontId="47" fillId="3" borderId="1" xfId="0" applyNumberFormat="1" applyFont="1" applyFill="1" applyBorder="1" applyAlignment="1">
      <alignment horizontal="center" vertical="center"/>
    </xf>
    <xf numFmtId="0" fontId="12" fillId="3" borderId="1" xfId="0" applyFont="1" applyFill="1" applyBorder="1" applyAlignment="1" applyProtection="1">
      <alignment vertical="center"/>
      <protection locked="0"/>
    </xf>
    <xf numFmtId="0" fontId="63" fillId="0" borderId="0" xfId="0" applyFont="1" applyAlignment="1">
      <alignment horizontal="center" vertical="center"/>
    </xf>
    <xf numFmtId="0" fontId="46" fillId="3" borderId="1" xfId="0" applyFont="1" applyFill="1" applyBorder="1" applyAlignment="1">
      <alignment horizontal="center" vertical="center"/>
    </xf>
    <xf numFmtId="0" fontId="54" fillId="3" borderId="1" xfId="0" applyFont="1" applyFill="1" applyBorder="1" applyAlignment="1">
      <alignment horizontal="center" wrapText="1"/>
    </xf>
    <xf numFmtId="49" fontId="12" fillId="3" borderId="1" xfId="0" applyNumberFormat="1" applyFont="1" applyFill="1" applyBorder="1" applyAlignment="1" applyProtection="1">
      <alignment horizontal="center" vertical="center" wrapText="1"/>
      <protection locked="0"/>
    </xf>
    <xf numFmtId="0" fontId="47" fillId="3" borderId="1" xfId="0" applyFont="1" applyFill="1" applyBorder="1" applyAlignment="1" applyProtection="1">
      <alignment vertical="center" wrapText="1"/>
      <protection locked="0"/>
    </xf>
    <xf numFmtId="14" fontId="12" fillId="0" borderId="1" xfId="0" applyNumberFormat="1" applyFont="1" applyBorder="1" applyAlignment="1" applyProtection="1">
      <alignment horizontal="center" vertical="center"/>
      <protection locked="0"/>
    </xf>
    <xf numFmtId="0" fontId="12" fillId="4" borderId="1" xfId="0" applyFont="1" applyFill="1" applyBorder="1" applyAlignment="1">
      <alignment horizontal="justify" vertical="center" wrapText="1"/>
    </xf>
    <xf numFmtId="164" fontId="12" fillId="0" borderId="1" xfId="0" applyNumberFormat="1" applyFont="1" applyBorder="1" applyAlignment="1" applyProtection="1">
      <alignment horizontal="center" vertical="center" wrapText="1"/>
      <protection locked="0"/>
    </xf>
    <xf numFmtId="0" fontId="22" fillId="0" borderId="1" xfId="0" applyFont="1" applyBorder="1" applyAlignment="1">
      <alignment horizontal="center" vertical="center"/>
    </xf>
    <xf numFmtId="0" fontId="57" fillId="0" borderId="1" xfId="0" applyFont="1" applyBorder="1" applyAlignment="1">
      <alignment horizontal="left" vertical="center" wrapText="1"/>
    </xf>
    <xf numFmtId="9" fontId="57" fillId="30" borderId="1" xfId="2" applyFont="1" applyFill="1" applyBorder="1" applyAlignment="1" applyProtection="1">
      <alignment horizontal="center" vertical="center" wrapText="1"/>
      <protection locked="0"/>
    </xf>
    <xf numFmtId="0" fontId="57" fillId="26" borderId="1" xfId="1" applyFont="1" applyFill="1" applyBorder="1" applyAlignment="1" applyProtection="1">
      <alignment horizontal="center" vertical="center" wrapText="1"/>
      <protection locked="0"/>
    </xf>
    <xf numFmtId="9" fontId="57" fillId="30" borderId="1" xfId="2" applyFont="1" applyFill="1" applyBorder="1" applyAlignment="1" applyProtection="1">
      <alignment horizontal="center" vertical="center" wrapText="1"/>
    </xf>
    <xf numFmtId="0" fontId="57" fillId="0" borderId="1" xfId="0" applyFont="1" applyBorder="1" applyAlignment="1" applyProtection="1">
      <alignment vertical="center" wrapText="1"/>
      <protection locked="0"/>
    </xf>
    <xf numFmtId="9" fontId="57" fillId="0" borderId="1" xfId="2" applyFont="1" applyFill="1" applyBorder="1" applyAlignment="1" applyProtection="1">
      <alignment horizontal="center" vertical="center" wrapText="1"/>
      <protection locked="0"/>
    </xf>
    <xf numFmtId="9" fontId="57" fillId="0" borderId="1" xfId="0" applyNumberFormat="1" applyFont="1" applyBorder="1" applyAlignment="1">
      <alignment horizontal="center" vertical="center" wrapText="1"/>
    </xf>
    <xf numFmtId="9" fontId="57" fillId="0" borderId="1" xfId="0" applyNumberFormat="1" applyFont="1" applyBorder="1" applyAlignment="1">
      <alignment horizontal="center" vertical="center"/>
    </xf>
    <xf numFmtId="0" fontId="57" fillId="0" borderId="1" xfId="0" applyFont="1" applyBorder="1" applyAlignment="1" applyProtection="1">
      <alignment horizontal="center" vertical="center"/>
      <protection locked="0"/>
    </xf>
    <xf numFmtId="164" fontId="57" fillId="0" borderId="1" xfId="0" applyNumberFormat="1" applyFont="1" applyBorder="1" applyAlignment="1" applyProtection="1">
      <alignment horizontal="center" vertical="center"/>
      <protection locked="0"/>
    </xf>
    <xf numFmtId="0" fontId="57" fillId="3" borderId="1" xfId="0" applyFont="1" applyFill="1" applyBorder="1" applyAlignment="1">
      <alignment horizontal="left" vertical="center" wrapText="1"/>
    </xf>
    <xf numFmtId="0" fontId="48" fillId="3" borderId="1" xfId="0" applyFont="1" applyFill="1" applyBorder="1" applyAlignment="1" applyProtection="1">
      <alignment horizontal="center" vertical="center" wrapText="1"/>
      <protection locked="0"/>
    </xf>
    <xf numFmtId="0" fontId="12" fillId="0" borderId="1" xfId="0" applyFont="1" applyBorder="1" applyAlignment="1">
      <alignment vertical="center"/>
    </xf>
    <xf numFmtId="15" fontId="12"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left" vertical="center"/>
    </xf>
    <xf numFmtId="0" fontId="64" fillId="0" borderId="1" xfId="5" applyFont="1" applyBorder="1" applyAlignment="1">
      <alignment horizontal="center" vertical="center" wrapText="1"/>
    </xf>
    <xf numFmtId="0" fontId="65" fillId="0" borderId="1" xfId="5" applyFont="1" applyBorder="1" applyAlignment="1">
      <alignment horizontal="center" vertical="center" wrapText="1"/>
    </xf>
    <xf numFmtId="0" fontId="64" fillId="0" borderId="1" xfId="5" applyFont="1" applyBorder="1" applyAlignment="1">
      <alignment horizontal="center" vertical="center"/>
    </xf>
    <xf numFmtId="0" fontId="65" fillId="0" borderId="1" xfId="5" applyFont="1" applyBorder="1" applyAlignment="1">
      <alignment horizontal="center" vertical="center"/>
    </xf>
    <xf numFmtId="0" fontId="64" fillId="3" borderId="1" xfId="5" applyFont="1" applyFill="1" applyBorder="1" applyAlignment="1">
      <alignment horizontal="center" vertical="center" wrapText="1"/>
    </xf>
    <xf numFmtId="0" fontId="65" fillId="3" borderId="1" xfId="5" applyFont="1" applyFill="1" applyBorder="1" applyAlignment="1">
      <alignment horizontal="center" vertical="center" wrapText="1"/>
    </xf>
    <xf numFmtId="0" fontId="60" fillId="0" borderId="1" xfId="0" applyFont="1" applyBorder="1" applyAlignment="1" applyProtection="1">
      <alignment horizontal="center" vertical="center" wrapText="1"/>
      <protection locked="0"/>
    </xf>
    <xf numFmtId="0" fontId="60" fillId="0" borderId="1" xfId="0" applyFont="1" applyBorder="1" applyAlignment="1">
      <alignment horizontal="center" vertical="center" wrapText="1"/>
    </xf>
    <xf numFmtId="0" fontId="66" fillId="0" borderId="1" xfId="5" applyFont="1" applyFill="1" applyBorder="1" applyAlignment="1">
      <alignment horizontal="center" vertical="center" wrapText="1"/>
    </xf>
    <xf numFmtId="0" fontId="56" fillId="0" borderId="1" xfId="5" applyFont="1" applyFill="1" applyBorder="1" applyAlignment="1">
      <alignment horizontal="center" vertical="center" wrapText="1"/>
    </xf>
    <xf numFmtId="9" fontId="60" fillId="0" borderId="1" xfId="0" applyNumberFormat="1" applyFont="1" applyBorder="1" applyAlignment="1">
      <alignment horizontal="center" vertical="center" wrapText="1"/>
    </xf>
    <xf numFmtId="9" fontId="60" fillId="0" borderId="1" xfId="0" applyNumberFormat="1" applyFont="1" applyBorder="1" applyAlignment="1">
      <alignment horizontal="center" vertical="center"/>
    </xf>
    <xf numFmtId="0" fontId="57" fillId="0" borderId="1" xfId="5" applyFont="1" applyFill="1" applyBorder="1" applyAlignment="1" applyProtection="1">
      <alignment horizontal="center" vertical="center" wrapText="1"/>
      <protection locked="0"/>
    </xf>
    <xf numFmtId="0" fontId="56" fillId="0" borderId="1" xfId="5" applyFont="1" applyBorder="1" applyAlignment="1">
      <alignment horizontal="center" vertical="center" wrapText="1"/>
    </xf>
    <xf numFmtId="0" fontId="64" fillId="0" borderId="1" xfId="5" applyFont="1" applyFill="1" applyBorder="1" applyAlignment="1">
      <alignment horizontal="center" vertical="center" wrapText="1"/>
    </xf>
    <xf numFmtId="0" fontId="65" fillId="0" borderId="1" xfId="5" applyFont="1" applyFill="1" applyBorder="1" applyAlignment="1">
      <alignment horizontal="center" vertical="center"/>
    </xf>
    <xf numFmtId="0" fontId="64" fillId="0" borderId="1" xfId="5" applyFont="1" applyFill="1" applyBorder="1" applyAlignment="1" applyProtection="1">
      <alignment horizontal="center" vertical="center" wrapText="1"/>
      <protection locked="0"/>
    </xf>
    <xf numFmtId="0" fontId="65" fillId="0" borderId="1" xfId="5" applyFont="1" applyFill="1" applyBorder="1" applyAlignment="1" applyProtection="1">
      <alignment horizontal="center" vertical="center" wrapText="1"/>
      <protection locked="0"/>
    </xf>
    <xf numFmtId="0" fontId="65" fillId="0" borderId="1" xfId="5" applyFont="1" applyBorder="1" applyAlignment="1" applyProtection="1">
      <alignment horizontal="center" vertical="center" wrapText="1"/>
      <protection locked="0"/>
    </xf>
    <xf numFmtId="0" fontId="67" fillId="0" borderId="1" xfId="5" applyFont="1" applyBorder="1" applyAlignment="1">
      <alignment horizontal="center" vertical="center" wrapText="1"/>
    </xf>
    <xf numFmtId="0" fontId="65" fillId="0" borderId="1" xfId="6" applyFont="1" applyBorder="1"/>
    <xf numFmtId="0" fontId="65" fillId="0" borderId="1" xfId="6" applyFont="1" applyFill="1" applyBorder="1" applyAlignment="1">
      <alignment horizontal="center" vertical="center" wrapText="1"/>
    </xf>
    <xf numFmtId="0" fontId="57" fillId="0" borderId="1" xfId="0" applyFont="1" applyBorder="1" applyAlignment="1">
      <alignment horizontal="justify" vertical="center" wrapText="1"/>
    </xf>
    <xf numFmtId="0" fontId="47" fillId="0" borderId="1" xfId="0" applyFont="1" applyBorder="1" applyAlignment="1">
      <alignment horizontal="justify" vertical="center"/>
    </xf>
    <xf numFmtId="0" fontId="47" fillId="0" borderId="1" xfId="0" applyFont="1" applyBorder="1" applyAlignment="1" applyProtection="1">
      <alignment horizontal="justify" vertical="center" wrapText="1"/>
      <protection locked="0"/>
    </xf>
    <xf numFmtId="0" fontId="68" fillId="0" borderId="0" xfId="0" applyFont="1" applyAlignment="1">
      <alignment horizontal="center"/>
    </xf>
    <xf numFmtId="0" fontId="68" fillId="0" borderId="0" xfId="0" applyFont="1"/>
    <xf numFmtId="0" fontId="67" fillId="0" borderId="1" xfId="5" applyFont="1" applyBorder="1" applyAlignment="1">
      <alignment horizontal="center" vertical="center"/>
    </xf>
    <xf numFmtId="0" fontId="13" fillId="14" borderId="1" xfId="0" applyFont="1" applyFill="1" applyBorder="1" applyAlignment="1">
      <alignment horizontal="center" vertical="center" wrapText="1"/>
    </xf>
    <xf numFmtId="0" fontId="33" fillId="23" borderId="1"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33" fillId="0" borderId="1" xfId="0" applyFont="1" applyBorder="1" applyAlignment="1" applyProtection="1">
      <alignment vertical="center" wrapText="1"/>
      <protection locked="0"/>
    </xf>
    <xf numFmtId="0" fontId="33" fillId="0" borderId="1" xfId="0" applyFont="1" applyBorder="1" applyAlignment="1" applyProtection="1">
      <alignment horizontal="center" vertical="center" wrapText="1"/>
      <protection locked="0"/>
    </xf>
    <xf numFmtId="9" fontId="33" fillId="0" borderId="1" xfId="2" applyFont="1" applyFill="1" applyBorder="1" applyAlignment="1" applyProtection="1">
      <alignment horizontal="center" vertical="center" wrapText="1"/>
      <protection locked="0"/>
    </xf>
    <xf numFmtId="0" fontId="33" fillId="3" borderId="1" xfId="1" applyFont="1" applyFill="1" applyBorder="1" applyAlignment="1" applyProtection="1">
      <alignment horizontal="center" vertical="center" wrapText="1"/>
      <protection locked="0"/>
    </xf>
    <xf numFmtId="9" fontId="33" fillId="0" borderId="1" xfId="2" applyFont="1" applyFill="1" applyBorder="1" applyAlignment="1" applyProtection="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6" fillId="0" borderId="1" xfId="0" applyFont="1" applyBorder="1" applyAlignment="1">
      <alignment vertical="center"/>
    </xf>
    <xf numFmtId="9" fontId="33" fillId="0" borderId="1" xfId="2" applyFont="1" applyFill="1" applyBorder="1" applyAlignment="1" applyProtection="1">
      <alignment vertical="center" wrapText="1"/>
      <protection locked="0"/>
    </xf>
    <xf numFmtId="9" fontId="33"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33" fillId="3" borderId="1" xfId="0" applyNumberFormat="1" applyFont="1" applyFill="1" applyBorder="1" applyAlignment="1" applyProtection="1">
      <alignment vertical="center"/>
      <protection locked="0"/>
    </xf>
    <xf numFmtId="0" fontId="33" fillId="3" borderId="1" xfId="0" applyFont="1" applyFill="1" applyBorder="1" applyAlignment="1" applyProtection="1">
      <alignment vertical="center" wrapText="1"/>
      <protection locked="0"/>
    </xf>
    <xf numFmtId="0" fontId="33" fillId="3" borderId="1" xfId="0" applyFont="1" applyFill="1" applyBorder="1" applyAlignment="1" applyProtection="1">
      <alignment vertical="center"/>
      <protection locked="0"/>
    </xf>
    <xf numFmtId="0" fontId="13" fillId="3" borderId="1" xfId="0" applyFont="1" applyFill="1" applyBorder="1" applyAlignment="1" applyProtection="1">
      <alignment horizontal="center" vertical="center"/>
      <protection locked="0"/>
    </xf>
    <xf numFmtId="0" fontId="33" fillId="3" borderId="1" xfId="0" applyFont="1" applyFill="1" applyBorder="1" applyAlignment="1">
      <alignment vertical="center" wrapText="1"/>
    </xf>
    <xf numFmtId="0" fontId="33" fillId="3" borderId="1" xfId="0" applyFont="1" applyFill="1" applyBorder="1" applyAlignment="1" applyProtection="1">
      <alignment horizontal="center" vertical="center"/>
      <protection locked="0"/>
    </xf>
    <xf numFmtId="0" fontId="33" fillId="3" borderId="1" xfId="0" applyFont="1" applyFill="1" applyBorder="1" applyAlignment="1" applyProtection="1">
      <alignment horizontal="left" vertical="center" wrapText="1"/>
      <protection locked="0"/>
    </xf>
    <xf numFmtId="0" fontId="33" fillId="3" borderId="1" xfId="0" applyFont="1" applyFill="1" applyBorder="1" applyAlignment="1">
      <alignment horizontal="justify" vertical="center" wrapText="1"/>
    </xf>
    <xf numFmtId="0" fontId="33" fillId="3" borderId="1" xfId="0" applyFont="1" applyFill="1" applyBorder="1" applyAlignment="1">
      <alignment vertical="center"/>
    </xf>
    <xf numFmtId="0" fontId="33" fillId="0" borderId="1" xfId="0" applyFont="1" applyBorder="1" applyAlignment="1">
      <alignment horizontal="justify" vertical="center" wrapText="1"/>
    </xf>
    <xf numFmtId="0" fontId="33" fillId="3" borderId="1" xfId="0" applyFont="1" applyFill="1" applyBorder="1" applyAlignment="1" applyProtection="1">
      <alignment horizontal="justify" vertical="center" wrapText="1"/>
      <protection locked="0"/>
    </xf>
    <xf numFmtId="0" fontId="33" fillId="0" borderId="1" xfId="0" applyFont="1" applyBorder="1" applyAlignment="1" applyProtection="1">
      <alignment horizontal="justify" vertical="center" wrapText="1"/>
      <protection locked="0"/>
    </xf>
    <xf numFmtId="0" fontId="33" fillId="0" borderId="1" xfId="0" applyFont="1" applyBorder="1" applyAlignment="1">
      <alignment horizontal="center" vertical="center"/>
    </xf>
    <xf numFmtId="0" fontId="70" fillId="0" borderId="1" xfId="0" applyFont="1" applyBorder="1" applyAlignment="1">
      <alignment horizontal="left" vertical="center" wrapText="1"/>
    </xf>
    <xf numFmtId="0" fontId="33" fillId="0" borderId="1" xfId="0" applyFont="1" applyBorder="1" applyAlignment="1">
      <alignment horizontal="center" vertical="center" wrapText="1"/>
    </xf>
    <xf numFmtId="0" fontId="33" fillId="0" borderId="1" xfId="0" applyFont="1" applyBorder="1" applyAlignment="1">
      <alignment horizontal="left" vertical="center" wrapText="1"/>
    </xf>
    <xf numFmtId="14" fontId="33" fillId="3" borderId="1" xfId="0" applyNumberFormat="1" applyFont="1" applyFill="1" applyBorder="1" applyAlignment="1" applyProtection="1">
      <alignment horizontal="center" vertical="center"/>
      <protection locked="0"/>
    </xf>
    <xf numFmtId="0" fontId="33" fillId="3" borderId="1" xfId="0" applyFont="1" applyFill="1" applyBorder="1" applyAlignment="1">
      <alignment horizontal="center" vertical="center"/>
    </xf>
    <xf numFmtId="164" fontId="33" fillId="0" borderId="1" xfId="0" applyNumberFormat="1" applyFont="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3"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164" fontId="33"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3" fillId="3" borderId="1" xfId="0" applyFont="1" applyFill="1" applyBorder="1" applyAlignment="1" applyProtection="1">
      <alignment horizontal="center" vertical="center" wrapText="1"/>
      <protection locked="0"/>
    </xf>
    <xf numFmtId="0" fontId="33"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71" fillId="0" borderId="1" xfId="0" applyFont="1" applyBorder="1" applyAlignment="1" applyProtection="1">
      <alignment horizontal="center" vertical="center"/>
      <protection locked="0"/>
    </xf>
    <xf numFmtId="0" fontId="63" fillId="0" borderId="0" xfId="0" applyFont="1" applyAlignment="1">
      <alignment horizontal="center"/>
    </xf>
    <xf numFmtId="0" fontId="6" fillId="0" borderId="1" xfId="0" applyFont="1" applyBorder="1" applyAlignment="1">
      <alignment horizontal="justify" vertical="center"/>
    </xf>
    <xf numFmtId="14" fontId="33" fillId="0" borderId="1" xfId="0" applyNumberFormat="1" applyFont="1" applyBorder="1" applyAlignment="1">
      <alignment horizontal="center" vertical="center"/>
    </xf>
    <xf numFmtId="0" fontId="61" fillId="0" borderId="1" xfId="0" applyFont="1" applyBorder="1" applyAlignment="1">
      <alignment horizontal="center" vertical="center" wrapText="1"/>
    </xf>
    <xf numFmtId="0" fontId="61" fillId="0" borderId="1" xfId="0" applyFont="1" applyBorder="1" applyAlignment="1">
      <alignment horizontal="center" vertical="center"/>
    </xf>
    <xf numFmtId="9" fontId="6" fillId="0" borderId="1" xfId="0" applyNumberFormat="1" applyFont="1" applyBorder="1" applyAlignment="1">
      <alignment vertical="center"/>
    </xf>
    <xf numFmtId="0" fontId="47" fillId="0" borderId="1" xfId="0" applyFont="1" applyBorder="1" applyAlignment="1">
      <alignment horizontal="justify" vertical="center" wrapText="1"/>
    </xf>
    <xf numFmtId="0" fontId="47" fillId="0" borderId="1" xfId="0" applyFont="1" applyBorder="1" applyAlignment="1">
      <alignment horizontal="justify" vertical="center"/>
    </xf>
    <xf numFmtId="0" fontId="47" fillId="3" borderId="1" xfId="0" applyFont="1" applyFill="1" applyBorder="1" applyAlignment="1">
      <alignment horizontal="justify" vertical="center" wrapText="1"/>
    </xf>
    <xf numFmtId="0" fontId="47" fillId="3" borderId="1" xfId="0" applyFont="1" applyFill="1" applyBorder="1" applyAlignment="1">
      <alignment horizontal="justify" vertical="center"/>
    </xf>
    <xf numFmtId="0" fontId="12" fillId="0" borderId="1" xfId="0" applyFont="1" applyBorder="1" applyAlignment="1">
      <alignment horizontal="justify" vertical="center" wrapText="1"/>
    </xf>
    <xf numFmtId="0" fontId="47"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9" fontId="12" fillId="0" borderId="1" xfId="2" applyFont="1" applyFill="1" applyBorder="1" applyAlignment="1" applyProtection="1">
      <alignment horizontal="center" vertical="center" wrapText="1"/>
    </xf>
    <xf numFmtId="0" fontId="12" fillId="0" borderId="1" xfId="0" applyFont="1" applyBorder="1" applyAlignment="1">
      <alignment horizontal="left" vertical="center" wrapText="1"/>
    </xf>
    <xf numFmtId="0" fontId="22" fillId="0" borderId="1" xfId="0" applyFont="1" applyBorder="1" applyAlignment="1">
      <alignment horizontal="center" vertical="center" wrapText="1"/>
    </xf>
    <xf numFmtId="9" fontId="12" fillId="0" borderId="1" xfId="0" applyNumberFormat="1" applyFont="1" applyBorder="1" applyAlignment="1">
      <alignment horizontal="center" vertical="center"/>
    </xf>
    <xf numFmtId="0" fontId="12" fillId="3" borderId="1" xfId="1" applyFont="1" applyFill="1" applyBorder="1" applyAlignment="1" applyProtection="1">
      <alignment horizontal="center" vertical="center" wrapText="1"/>
      <protection locked="0"/>
    </xf>
    <xf numFmtId="9" fontId="47" fillId="0" borderId="1" xfId="0" applyNumberFormat="1" applyFont="1" applyBorder="1" applyAlignment="1">
      <alignment horizontal="center" vertical="center"/>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57" fillId="0" borderId="1" xfId="5" applyFont="1" applyFill="1" applyBorder="1" applyAlignment="1" applyProtection="1">
      <alignment horizontal="center" vertical="center" wrapText="1"/>
      <protection locked="0"/>
    </xf>
    <xf numFmtId="0" fontId="65" fillId="0" borderId="1" xfId="5" applyFont="1" applyFill="1" applyBorder="1" applyAlignment="1">
      <alignment horizontal="center" vertical="center" wrapText="1"/>
    </xf>
    <xf numFmtId="164" fontId="12" fillId="0" borderId="1" xfId="0" applyNumberFormat="1" applyFont="1" applyBorder="1" applyAlignment="1" applyProtection="1">
      <alignment horizontal="center" vertical="center"/>
      <protection locked="0"/>
    </xf>
    <xf numFmtId="14" fontId="12" fillId="0" borderId="1" xfId="0" applyNumberFormat="1" applyFont="1" applyBorder="1" applyAlignment="1" applyProtection="1">
      <alignment horizontal="center" vertical="center"/>
      <protection locked="0"/>
    </xf>
    <xf numFmtId="14" fontId="12" fillId="0" borderId="1" xfId="0" applyNumberFormat="1" applyFont="1" applyBorder="1" applyAlignment="1" applyProtection="1">
      <alignment horizontal="center" vertical="center" wrapText="1"/>
      <protection locked="0"/>
    </xf>
    <xf numFmtId="0" fontId="65" fillId="0" borderId="1" xfId="6" applyFont="1" applyBorder="1" applyAlignment="1">
      <alignment horizontal="center" vertical="center"/>
    </xf>
    <xf numFmtId="0" fontId="57" fillId="3" borderId="1"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22" fillId="3" borderId="1" xfId="0" applyFont="1" applyFill="1" applyBorder="1" applyAlignment="1" applyProtection="1">
      <alignment horizontal="center" vertical="center" wrapText="1"/>
      <protection locked="0"/>
    </xf>
    <xf numFmtId="0" fontId="12" fillId="23"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22" fillId="17"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9" fontId="22" fillId="16" borderId="1" xfId="2"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23" borderId="1" xfId="0" applyFont="1" applyFill="1" applyBorder="1" applyAlignment="1">
      <alignment horizontal="center" vertical="center" wrapText="1"/>
    </xf>
    <xf numFmtId="0" fontId="46" fillId="3" borderId="0" xfId="0" applyFont="1" applyFill="1" applyAlignment="1">
      <alignment horizontal="center" vertical="center" wrapText="1"/>
    </xf>
    <xf numFmtId="0" fontId="47" fillId="3" borderId="0" xfId="0" applyFont="1" applyFill="1" applyAlignment="1">
      <alignment horizontal="center"/>
    </xf>
    <xf numFmtId="0" fontId="59" fillId="3" borderId="0" xfId="0" applyFont="1" applyFill="1" applyAlignment="1">
      <alignment horizontal="justify" vertical="center"/>
    </xf>
    <xf numFmtId="0" fontId="46" fillId="25" borderId="1" xfId="0" applyFont="1" applyFill="1" applyBorder="1" applyAlignment="1">
      <alignment horizontal="center" vertical="center" wrapText="1"/>
    </xf>
    <xf numFmtId="0" fontId="47" fillId="0" borderId="1" xfId="0" applyFont="1" applyBorder="1" applyAlignment="1">
      <alignment horizontal="center"/>
    </xf>
    <xf numFmtId="0" fontId="58" fillId="0" borderId="4"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6"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6" xfId="0" applyFont="1" applyBorder="1" applyAlignment="1">
      <alignment horizontal="center" vertical="center" wrapText="1"/>
    </xf>
    <xf numFmtId="0" fontId="57" fillId="23" borderId="1" xfId="0" applyFont="1" applyFill="1" applyBorder="1" applyAlignment="1">
      <alignment horizontal="center" vertical="center" wrapText="1"/>
    </xf>
    <xf numFmtId="164" fontId="12" fillId="23" borderId="1" xfId="0" applyNumberFormat="1" applyFont="1" applyFill="1" applyBorder="1" applyAlignment="1">
      <alignment horizontal="center" vertical="center" wrapText="1"/>
    </xf>
    <xf numFmtId="0" fontId="22" fillId="18" borderId="1"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46" fillId="17" borderId="1" xfId="0" applyFont="1" applyFill="1" applyBorder="1" applyAlignment="1">
      <alignment horizontal="center" vertical="center" wrapText="1"/>
    </xf>
    <xf numFmtId="0" fontId="58" fillId="3" borderId="0" xfId="0" applyFont="1" applyFill="1" applyAlignment="1" applyProtection="1">
      <alignment horizontal="right" vertical="center"/>
      <protection locked="0"/>
    </xf>
    <xf numFmtId="0" fontId="58" fillId="3" borderId="18" xfId="0" applyFont="1" applyFill="1" applyBorder="1" applyAlignment="1" applyProtection="1">
      <alignment horizontal="right" vertical="center"/>
      <protection locked="0"/>
    </xf>
    <xf numFmtId="0" fontId="46" fillId="3" borderId="0" xfId="0" applyFont="1" applyFill="1" applyAlignment="1">
      <alignment horizontal="right" vertical="center" wrapText="1"/>
    </xf>
    <xf numFmtId="0" fontId="59" fillId="3" borderId="0" xfId="0" applyFont="1" applyFill="1" applyAlignment="1" applyProtection="1">
      <alignment horizontal="justify" vertical="center"/>
      <protection locked="0"/>
    </xf>
    <xf numFmtId="0" fontId="22" fillId="12" borderId="1" xfId="0" applyFont="1" applyFill="1" applyBorder="1" applyAlignment="1">
      <alignment horizontal="center" vertical="center" wrapText="1"/>
    </xf>
    <xf numFmtId="0" fontId="22" fillId="3" borderId="0" xfId="0" applyFont="1" applyFill="1" applyAlignment="1">
      <alignment horizontal="center" vertical="center" wrapText="1"/>
    </xf>
    <xf numFmtId="0" fontId="46" fillId="3" borderId="16" xfId="0" applyFont="1" applyFill="1" applyBorder="1" applyAlignment="1">
      <alignment horizontal="right" vertical="center"/>
    </xf>
    <xf numFmtId="0" fontId="46" fillId="3" borderId="0" xfId="0" applyFont="1" applyFill="1" applyAlignment="1">
      <alignment horizontal="right" vertical="center"/>
    </xf>
    <xf numFmtId="0" fontId="46" fillId="3" borderId="7" xfId="0" applyFont="1" applyFill="1" applyBorder="1" applyAlignment="1">
      <alignment horizontal="center" vertical="center"/>
    </xf>
    <xf numFmtId="0" fontId="46" fillId="3" borderId="0" xfId="0" applyFont="1" applyFill="1" applyAlignment="1">
      <alignment horizontal="right"/>
    </xf>
    <xf numFmtId="0" fontId="46" fillId="3" borderId="7" xfId="0" applyFont="1" applyFill="1" applyBorder="1" applyAlignment="1">
      <alignment horizontal="left" vertical="center" wrapText="1"/>
    </xf>
    <xf numFmtId="0" fontId="12" fillId="12" borderId="1" xfId="0" applyFont="1" applyFill="1" applyBorder="1" applyAlignment="1">
      <alignment horizontal="center" vertical="center" wrapText="1"/>
    </xf>
    <xf numFmtId="9" fontId="12" fillId="0" borderId="1" xfId="2" applyFont="1" applyFill="1" applyBorder="1" applyAlignment="1" applyProtection="1">
      <alignment horizontal="center" vertical="center" wrapText="1"/>
      <protection locked="0"/>
    </xf>
    <xf numFmtId="0" fontId="47" fillId="3" borderId="1" xfId="0" applyFont="1" applyFill="1" applyBorder="1" applyAlignment="1">
      <alignment horizontal="center" vertical="center"/>
    </xf>
    <xf numFmtId="0" fontId="47" fillId="3" borderId="1" xfId="0" applyFont="1" applyFill="1" applyBorder="1" applyAlignment="1" applyProtection="1">
      <alignment horizontal="center" vertical="center" wrapText="1"/>
      <protection locked="0"/>
    </xf>
    <xf numFmtId="0" fontId="47" fillId="3"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46" fillId="15" borderId="1" xfId="0" applyFont="1" applyFill="1" applyBorder="1" applyAlignment="1">
      <alignment horizontal="center" vertical="center"/>
    </xf>
    <xf numFmtId="0" fontId="54" fillId="0" borderId="1" xfId="0" applyFont="1" applyBorder="1" applyAlignment="1">
      <alignment horizontal="center" wrapText="1"/>
    </xf>
    <xf numFmtId="0" fontId="46" fillId="3" borderId="1" xfId="0" applyFont="1" applyFill="1" applyBorder="1" applyAlignment="1">
      <alignment horizontal="center" vertical="center"/>
    </xf>
    <xf numFmtId="0" fontId="22" fillId="0" borderId="1" xfId="0" applyFont="1" applyBorder="1" applyAlignment="1" applyProtection="1">
      <alignment horizontal="center" vertical="center" wrapText="1"/>
      <protection locked="0"/>
    </xf>
    <xf numFmtId="0" fontId="12" fillId="3" borderId="1" xfId="0" applyFont="1" applyFill="1" applyBorder="1" applyAlignment="1" applyProtection="1">
      <alignment horizontal="center" vertical="center"/>
      <protection locked="0"/>
    </xf>
    <xf numFmtId="164" fontId="12" fillId="3" borderId="1" xfId="0"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1" xfId="0" applyFont="1" applyFill="1" applyBorder="1" applyAlignment="1" applyProtection="1">
      <alignment horizontal="justify" vertical="center" wrapText="1"/>
      <protection locked="0"/>
    </xf>
    <xf numFmtId="0" fontId="47" fillId="0" borderId="1" xfId="0" applyFont="1" applyBorder="1" applyAlignment="1">
      <alignment horizontal="center" vertical="center" wrapText="1"/>
    </xf>
    <xf numFmtId="0" fontId="46" fillId="0" borderId="1" xfId="0" applyFont="1" applyBorder="1" applyAlignment="1">
      <alignment horizontal="center" vertical="center"/>
    </xf>
    <xf numFmtId="0" fontId="46" fillId="0" borderId="1" xfId="0" applyFont="1" applyBorder="1" applyAlignment="1">
      <alignment horizontal="center" vertical="center" wrapText="1"/>
    </xf>
    <xf numFmtId="0" fontId="12" fillId="0" borderId="1" xfId="0" applyFont="1" applyBorder="1" applyAlignment="1" applyProtection="1">
      <alignment horizontal="justify" vertical="center" wrapText="1"/>
      <protection locked="0"/>
    </xf>
    <xf numFmtId="0" fontId="64" fillId="0" borderId="1" xfId="5" applyFont="1" applyBorder="1" applyAlignment="1">
      <alignment horizontal="center" vertical="center" wrapText="1"/>
    </xf>
    <xf numFmtId="9" fontId="12" fillId="0" borderId="1" xfId="0" applyNumberFormat="1" applyFont="1" applyBorder="1" applyAlignment="1">
      <alignment horizontal="center" vertical="center" wrapText="1"/>
    </xf>
    <xf numFmtId="0" fontId="12" fillId="3" borderId="1" xfId="0" applyFont="1" applyFill="1" applyBorder="1" applyAlignment="1">
      <alignment horizontal="center" vertical="center"/>
    </xf>
    <xf numFmtId="0" fontId="22" fillId="3"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4" borderId="1" xfId="0" applyFont="1" applyFill="1" applyBorder="1" applyAlignment="1">
      <alignment horizontal="justify" vertical="center" wrapText="1"/>
    </xf>
    <xf numFmtId="0" fontId="57" fillId="0" borderId="1" xfId="0" applyFont="1" applyBorder="1" applyAlignment="1" applyProtection="1">
      <alignment horizontal="center" vertical="center" wrapText="1"/>
      <protection locked="0"/>
    </xf>
    <xf numFmtId="0" fontId="12" fillId="4" borderId="1" xfId="0" applyFont="1" applyFill="1" applyBorder="1" applyAlignment="1">
      <alignment horizontal="center" vertical="center" wrapText="1"/>
    </xf>
    <xf numFmtId="164" fontId="12" fillId="0" borderId="1" xfId="0" applyNumberFormat="1" applyFont="1" applyBorder="1" applyAlignment="1" applyProtection="1">
      <alignment horizontal="center" vertical="center" wrapText="1"/>
      <protection locked="0"/>
    </xf>
    <xf numFmtId="9" fontId="22" fillId="0" borderId="1" xfId="0" applyNumberFormat="1" applyFont="1" applyBorder="1" applyAlignment="1">
      <alignment horizontal="center" vertical="center"/>
    </xf>
    <xf numFmtId="0" fontId="22" fillId="29" borderId="1" xfId="0" applyFont="1" applyFill="1" applyBorder="1" applyAlignment="1">
      <alignment horizontal="center" vertical="center" wrapText="1"/>
    </xf>
    <xf numFmtId="9" fontId="12" fillId="29" borderId="1" xfId="0" applyNumberFormat="1" applyFont="1" applyFill="1" applyBorder="1" applyAlignment="1">
      <alignment horizontal="center" vertical="center"/>
    </xf>
    <xf numFmtId="9" fontId="12" fillId="3" borderId="1" xfId="0" applyNumberFormat="1" applyFont="1" applyFill="1" applyBorder="1" applyAlignment="1">
      <alignment horizontal="center" vertical="center"/>
    </xf>
    <xf numFmtId="0" fontId="12" fillId="29" borderId="1" xfId="0" applyFont="1" applyFill="1" applyBorder="1" applyAlignment="1" applyProtection="1">
      <alignment horizontal="center" vertical="center" wrapText="1"/>
      <protection locked="0"/>
    </xf>
    <xf numFmtId="9" fontId="12" fillId="29" borderId="1" xfId="2" applyFont="1" applyFill="1" applyBorder="1" applyAlignment="1" applyProtection="1">
      <alignment horizontal="center" vertical="center" wrapText="1"/>
      <protection locked="0"/>
    </xf>
    <xf numFmtId="0" fontId="12" fillId="29" borderId="1" xfId="1" applyFont="1" applyFill="1" applyBorder="1" applyAlignment="1" applyProtection="1">
      <alignment horizontal="center" vertical="center" wrapText="1"/>
      <protection locked="0"/>
    </xf>
    <xf numFmtId="9" fontId="12" fillId="29" borderId="1" xfId="2" applyFont="1" applyFill="1" applyBorder="1" applyAlignment="1" applyProtection="1">
      <alignment horizontal="center" vertical="center" wrapText="1"/>
    </xf>
    <xf numFmtId="0" fontId="22" fillId="0" borderId="1" xfId="0" applyFont="1" applyBorder="1" applyAlignment="1">
      <alignment horizontal="center" vertical="center"/>
    </xf>
    <xf numFmtId="0" fontId="12" fillId="3" borderId="1" xfId="0" applyFont="1" applyFill="1" applyBorder="1" applyAlignment="1">
      <alignment horizontal="justify" vertical="center" wrapText="1"/>
    </xf>
    <xf numFmtId="0" fontId="22" fillId="3" borderId="1" xfId="0" applyFont="1" applyFill="1" applyBorder="1" applyAlignment="1">
      <alignment horizontal="center" vertical="center" wrapText="1"/>
    </xf>
    <xf numFmtId="0" fontId="22" fillId="0" borderId="1" xfId="0" applyFont="1" applyBorder="1" applyAlignment="1" applyProtection="1">
      <alignment horizontal="center" vertical="center"/>
      <protection locked="0"/>
    </xf>
    <xf numFmtId="9" fontId="22" fillId="0" borderId="1" xfId="0" applyNumberFormat="1" applyFont="1" applyBorder="1" applyAlignment="1">
      <alignment horizontal="center" vertical="center" wrapText="1"/>
    </xf>
    <xf numFmtId="0" fontId="50" fillId="0" borderId="1" xfId="0" applyFont="1" applyBorder="1" applyAlignment="1" applyProtection="1">
      <alignment horizontal="center" vertical="center" wrapText="1"/>
      <protection locked="0"/>
    </xf>
    <xf numFmtId="0" fontId="60" fillId="0" borderId="1" xfId="0" applyFont="1" applyBorder="1" applyAlignment="1" applyProtection="1">
      <alignment horizontal="center" vertical="center" wrapText="1"/>
      <protection locked="0"/>
    </xf>
    <xf numFmtId="0" fontId="22" fillId="7" borderId="1" xfId="0" applyFont="1" applyFill="1" applyBorder="1" applyAlignment="1">
      <alignment horizontal="center" vertical="center"/>
    </xf>
    <xf numFmtId="9" fontId="57" fillId="0" borderId="1" xfId="0" applyNumberFormat="1" applyFont="1" applyBorder="1" applyAlignment="1">
      <alignment horizontal="center" vertical="center"/>
    </xf>
    <xf numFmtId="0" fontId="60" fillId="0" borderId="1" xfId="0" applyFont="1" applyBorder="1" applyAlignment="1">
      <alignment horizontal="center" vertical="center" wrapText="1"/>
    </xf>
    <xf numFmtId="9" fontId="57" fillId="30" borderId="1" xfId="2" applyFont="1" applyFill="1" applyBorder="1" applyAlignment="1" applyProtection="1">
      <alignment horizontal="center" vertical="center" wrapText="1"/>
      <protection locked="0"/>
    </xf>
    <xf numFmtId="0" fontId="57" fillId="3" borderId="1" xfId="1" applyFont="1" applyFill="1" applyBorder="1" applyAlignment="1" applyProtection="1">
      <alignment horizontal="center" vertical="center" wrapText="1"/>
      <protection locked="0"/>
    </xf>
    <xf numFmtId="0" fontId="12" fillId="7" borderId="1" xfId="0" applyFont="1" applyFill="1" applyBorder="1" applyAlignment="1">
      <alignment horizontal="center" vertical="center"/>
    </xf>
    <xf numFmtId="0" fontId="12" fillId="12" borderId="1" xfId="0" applyFont="1" applyFill="1" applyBorder="1" applyAlignment="1">
      <alignment horizontal="center" vertical="center"/>
    </xf>
    <xf numFmtId="0" fontId="57" fillId="0" borderId="1" xfId="0" applyFont="1" applyBorder="1" applyAlignment="1">
      <alignment horizontal="center" vertical="center"/>
    </xf>
    <xf numFmtId="0" fontId="57" fillId="0" borderId="1" xfId="0" applyFont="1" applyBorder="1" applyAlignment="1">
      <alignment horizontal="justify" vertical="center" wrapText="1"/>
    </xf>
    <xf numFmtId="0" fontId="57" fillId="0" borderId="1" xfId="0" applyFont="1" applyBorder="1" applyAlignment="1" applyProtection="1">
      <alignment horizontal="center" vertical="center"/>
      <protection locked="0"/>
    </xf>
    <xf numFmtId="164" fontId="57" fillId="0" borderId="1" xfId="0" applyNumberFormat="1" applyFont="1" applyBorder="1" applyAlignment="1" applyProtection="1">
      <alignment horizontal="center" vertical="center"/>
      <protection locked="0"/>
    </xf>
    <xf numFmtId="164" fontId="57" fillId="0" borderId="1" xfId="0" applyNumberFormat="1" applyFont="1" applyBorder="1" applyAlignment="1" applyProtection="1">
      <alignment horizontal="center" vertical="center" wrapText="1"/>
      <protection locked="0"/>
    </xf>
    <xf numFmtId="9" fontId="57" fillId="30" borderId="1" xfId="2" applyFont="1" applyFill="1" applyBorder="1" applyAlignment="1" applyProtection="1">
      <alignment horizontal="center" vertical="center" wrapText="1"/>
    </xf>
    <xf numFmtId="0" fontId="57" fillId="0" borderId="1" xfId="0" applyFont="1" applyBorder="1" applyAlignment="1">
      <alignment horizontal="center" vertical="center" wrapText="1"/>
    </xf>
    <xf numFmtId="0" fontId="60" fillId="0" borderId="1" xfId="0" applyFont="1" applyBorder="1" applyAlignment="1">
      <alignment horizontal="center" vertical="center"/>
    </xf>
    <xf numFmtId="0" fontId="60" fillId="0" borderId="1" xfId="0" applyFont="1" applyBorder="1" applyAlignment="1" applyProtection="1">
      <alignment horizontal="center" vertical="center"/>
      <protection locked="0"/>
    </xf>
    <xf numFmtId="14" fontId="60" fillId="0" borderId="1" xfId="0" applyNumberFormat="1" applyFont="1" applyBorder="1" applyAlignment="1">
      <alignment horizontal="center" vertical="center" wrapText="1"/>
    </xf>
    <xf numFmtId="0" fontId="57" fillId="32" borderId="1" xfId="0" applyFont="1" applyFill="1" applyBorder="1" applyAlignment="1">
      <alignment horizontal="center" vertical="center" wrapText="1"/>
    </xf>
    <xf numFmtId="9" fontId="57" fillId="0" borderId="1" xfId="2" applyFont="1" applyFill="1" applyBorder="1" applyAlignment="1" applyProtection="1">
      <alignment horizontal="center" vertical="center" wrapText="1"/>
    </xf>
    <xf numFmtId="9" fontId="57" fillId="0" borderId="1" xfId="2" applyFont="1" applyFill="1" applyBorder="1" applyAlignment="1" applyProtection="1">
      <alignment horizontal="center" vertical="center" wrapText="1"/>
      <protection locked="0"/>
    </xf>
    <xf numFmtId="0" fontId="22" fillId="32" borderId="1" xfId="0" applyFont="1" applyFill="1" applyBorder="1" applyAlignment="1">
      <alignment horizontal="center" vertical="center" wrapText="1"/>
    </xf>
    <xf numFmtId="0" fontId="12" fillId="32" borderId="1" xfId="0" applyFont="1" applyFill="1" applyBorder="1" applyAlignment="1">
      <alignment horizontal="center" vertical="center" wrapText="1"/>
    </xf>
    <xf numFmtId="0" fontId="60" fillId="32" borderId="1" xfId="0" applyFont="1" applyFill="1" applyBorder="1" applyAlignment="1">
      <alignment horizontal="center" vertical="center" wrapText="1"/>
    </xf>
    <xf numFmtId="0" fontId="54" fillId="0" borderId="1" xfId="0" applyFont="1" applyBorder="1" applyAlignment="1" applyProtection="1">
      <alignment horizontal="center" vertical="center"/>
      <protection locked="0"/>
    </xf>
    <xf numFmtId="0" fontId="54" fillId="3" borderId="1" xfId="0" applyFont="1" applyFill="1" applyBorder="1" applyAlignment="1">
      <alignment horizontal="center" vertical="center"/>
    </xf>
    <xf numFmtId="164" fontId="12" fillId="3" borderId="1" xfId="0" applyNumberFormat="1" applyFont="1" applyFill="1" applyBorder="1" applyAlignment="1" applyProtection="1">
      <alignment horizontal="center" vertical="center" wrapText="1"/>
      <protection locked="0"/>
    </xf>
    <xf numFmtId="0" fontId="48" fillId="3" borderId="1" xfId="0" applyFont="1" applyFill="1" applyBorder="1" applyAlignment="1" applyProtection="1">
      <alignment horizontal="center" vertical="center" wrapText="1"/>
      <protection locked="0"/>
    </xf>
    <xf numFmtId="0" fontId="12" fillId="27" borderId="1" xfId="0" applyFont="1" applyFill="1" applyBorder="1" applyAlignment="1">
      <alignment horizontal="center" vertical="center" wrapText="1"/>
    </xf>
    <xf numFmtId="0" fontId="22" fillId="3" borderId="1" xfId="0" applyFont="1" applyFill="1" applyBorder="1" applyAlignment="1" applyProtection="1">
      <alignment horizontal="center" vertical="center"/>
      <protection locked="0"/>
    </xf>
    <xf numFmtId="0" fontId="60" fillId="3" borderId="1" xfId="0" applyFont="1" applyFill="1" applyBorder="1" applyAlignment="1" applyProtection="1">
      <alignment horizontal="center" vertical="center"/>
      <protection locked="0"/>
    </xf>
    <xf numFmtId="14"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164" fontId="12" fillId="0" borderId="1" xfId="0" applyNumberFormat="1" applyFont="1" applyBorder="1" applyAlignment="1">
      <alignment horizontal="center" vertical="center" wrapText="1"/>
    </xf>
    <xf numFmtId="0" fontId="12" fillId="28" borderId="1" xfId="0" applyFont="1" applyFill="1" applyBorder="1" applyAlignment="1">
      <alignment horizontal="center" vertical="center"/>
    </xf>
    <xf numFmtId="0" fontId="22" fillId="28" borderId="1" xfId="0" applyFont="1" applyFill="1" applyBorder="1" applyAlignment="1">
      <alignment horizontal="center" vertical="center" wrapText="1"/>
    </xf>
    <xf numFmtId="9" fontId="12" fillId="0" borderId="1" xfId="2"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14" fontId="12" fillId="32" borderId="1" xfId="0" applyNumberFormat="1" applyFont="1" applyFill="1" applyBorder="1" applyAlignment="1">
      <alignment horizontal="center" vertical="center" wrapText="1"/>
    </xf>
    <xf numFmtId="0" fontId="12" fillId="32" borderId="1" xfId="0" applyFont="1" applyFill="1" applyBorder="1" applyAlignment="1">
      <alignment horizontal="center" vertical="center"/>
    </xf>
    <xf numFmtId="9" fontId="46" fillId="0" borderId="1" xfId="0" applyNumberFormat="1" applyFont="1" applyBorder="1" applyAlignment="1">
      <alignment horizontal="center" vertical="center"/>
    </xf>
    <xf numFmtId="0" fontId="47" fillId="0" borderId="1" xfId="0" applyFont="1" applyBorder="1" applyAlignment="1">
      <alignment horizontal="left" vertical="center" wrapText="1"/>
    </xf>
    <xf numFmtId="0" fontId="47" fillId="3" borderId="1" xfId="0" applyFont="1" applyFill="1" applyBorder="1" applyAlignment="1">
      <alignment horizontal="left" vertical="center" wrapText="1"/>
    </xf>
    <xf numFmtId="0" fontId="12" fillId="33" borderId="1" xfId="1" applyFont="1" applyFill="1" applyBorder="1" applyAlignment="1" applyProtection="1">
      <alignment horizontal="center" vertical="center" wrapText="1"/>
      <protection locked="0"/>
    </xf>
    <xf numFmtId="0" fontId="12" fillId="33" borderId="1" xfId="0" applyFont="1" applyFill="1" applyBorder="1" applyAlignment="1" applyProtection="1">
      <alignment horizontal="center" vertical="center" wrapText="1"/>
      <protection locked="0"/>
    </xf>
    <xf numFmtId="9" fontId="12" fillId="33" borderId="1" xfId="2" applyFont="1" applyFill="1" applyBorder="1" applyAlignment="1" applyProtection="1">
      <alignment horizontal="center" vertical="center" wrapText="1"/>
      <protection locked="0"/>
    </xf>
    <xf numFmtId="0" fontId="64" fillId="0" borderId="1" xfId="5" applyFont="1" applyFill="1" applyBorder="1" applyAlignment="1" applyProtection="1">
      <alignment horizontal="center" vertical="center" wrapText="1"/>
      <protection locked="0"/>
    </xf>
    <xf numFmtId="9" fontId="12" fillId="33" borderId="1" xfId="2" applyFont="1" applyFill="1" applyBorder="1" applyAlignment="1" applyProtection="1">
      <alignment horizontal="center" vertical="center" wrapText="1"/>
    </xf>
    <xf numFmtId="0" fontId="22" fillId="33" borderId="1" xfId="0" applyFont="1" applyFill="1" applyBorder="1" applyAlignment="1">
      <alignment horizontal="center" vertical="center" wrapText="1"/>
    </xf>
    <xf numFmtId="9" fontId="12" fillId="33" borderId="1" xfId="0" applyNumberFormat="1" applyFont="1" applyFill="1" applyBorder="1" applyAlignment="1">
      <alignment horizontal="center" vertical="center"/>
    </xf>
    <xf numFmtId="0" fontId="47" fillId="0" borderId="1" xfId="0" applyFont="1" applyBorder="1" applyAlignment="1">
      <alignment horizontal="left" vertical="center"/>
    </xf>
    <xf numFmtId="0" fontId="48" fillId="0" borderId="1" xfId="0" applyFont="1" applyBorder="1" applyAlignment="1" applyProtection="1">
      <alignment horizontal="left" vertical="center" wrapText="1"/>
      <protection locked="0"/>
    </xf>
    <xf numFmtId="165" fontId="47" fillId="0" borderId="2" xfId="3" applyNumberFormat="1" applyFont="1" applyFill="1" applyBorder="1" applyAlignment="1">
      <alignment horizontal="center" vertical="center"/>
    </xf>
    <xf numFmtId="165" fontId="47" fillId="0" borderId="61" xfId="3" applyNumberFormat="1" applyFont="1" applyFill="1" applyBorder="1" applyAlignment="1">
      <alignment horizontal="center" vertical="center"/>
    </xf>
    <xf numFmtId="165" fontId="47" fillId="0" borderId="3" xfId="3" applyNumberFormat="1" applyFont="1" applyFill="1" applyBorder="1" applyAlignment="1">
      <alignment horizontal="center" vertical="center"/>
    </xf>
    <xf numFmtId="0" fontId="47" fillId="0" borderId="4" xfId="0" applyFont="1" applyBorder="1" applyAlignment="1">
      <alignment horizontal="justify" vertical="center" wrapText="1"/>
    </xf>
    <xf numFmtId="0" fontId="47" fillId="0" borderId="5" xfId="0" applyFont="1" applyBorder="1" applyAlignment="1">
      <alignment horizontal="justify" vertical="center" wrapText="1"/>
    </xf>
    <xf numFmtId="0" fontId="47" fillId="0" borderId="6" xfId="0" applyFont="1" applyBorder="1" applyAlignment="1">
      <alignment horizontal="justify" vertical="center" wrapText="1"/>
    </xf>
    <xf numFmtId="0" fontId="47" fillId="0" borderId="4" xfId="0" applyFont="1" applyBorder="1" applyAlignment="1">
      <alignment horizontal="center" vertical="center" wrapText="1"/>
    </xf>
    <xf numFmtId="0" fontId="47" fillId="0" borderId="6" xfId="0" applyFont="1" applyBorder="1" applyAlignment="1">
      <alignment horizontal="center" vertical="center" wrapText="1"/>
    </xf>
    <xf numFmtId="0" fontId="47" fillId="3" borderId="4" xfId="0" applyFont="1" applyFill="1" applyBorder="1" applyAlignment="1">
      <alignment horizontal="justify" vertical="center" wrapText="1"/>
    </xf>
    <xf numFmtId="0" fontId="47" fillId="3" borderId="5" xfId="0" applyFont="1" applyFill="1" applyBorder="1" applyAlignment="1">
      <alignment horizontal="justify" vertical="center" wrapText="1"/>
    </xf>
    <xf numFmtId="0" fontId="47" fillId="3" borderId="6" xfId="0" applyFont="1" applyFill="1" applyBorder="1" applyAlignment="1">
      <alignment horizontal="justify" vertical="center" wrapText="1"/>
    </xf>
    <xf numFmtId="14" fontId="12" fillId="3" borderId="4" xfId="0" applyNumberFormat="1" applyFont="1" applyFill="1" applyBorder="1" applyAlignment="1">
      <alignment horizontal="center" vertical="center" wrapText="1"/>
    </xf>
    <xf numFmtId="14" fontId="12" fillId="3" borderId="6"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65" fontId="47" fillId="3" borderId="2" xfId="3" applyNumberFormat="1" applyFont="1" applyFill="1" applyBorder="1" applyAlignment="1">
      <alignment horizontal="center" vertical="center"/>
    </xf>
    <xf numFmtId="165" fontId="47" fillId="3" borderId="61" xfId="3" applyNumberFormat="1" applyFont="1" applyFill="1" applyBorder="1" applyAlignment="1">
      <alignment horizontal="center" vertical="center"/>
    </xf>
    <xf numFmtId="165" fontId="47" fillId="3" borderId="3" xfId="3" applyNumberFormat="1" applyFont="1" applyFill="1" applyBorder="1" applyAlignment="1">
      <alignment horizontal="center" vertical="center"/>
    </xf>
    <xf numFmtId="0" fontId="46" fillId="3" borderId="1" xfId="0" applyFont="1" applyFill="1" applyBorder="1" applyAlignment="1">
      <alignment horizontal="center" vertical="center" wrapText="1"/>
    </xf>
    <xf numFmtId="0" fontId="12" fillId="24" borderId="1" xfId="1" applyFont="1" applyFill="1" applyBorder="1" applyAlignment="1" applyProtection="1">
      <alignment horizontal="center" vertical="center" wrapText="1"/>
      <protection locked="0"/>
    </xf>
    <xf numFmtId="9" fontId="12" fillId="3" borderId="1" xfId="2" applyFont="1" applyFill="1" applyBorder="1" applyAlignment="1" applyProtection="1">
      <alignment horizontal="center" vertical="center" wrapText="1"/>
    </xf>
    <xf numFmtId="0" fontId="22" fillId="24" borderId="1" xfId="0" applyFont="1" applyFill="1" applyBorder="1" applyAlignment="1">
      <alignment horizontal="center" vertical="center" wrapText="1"/>
    </xf>
    <xf numFmtId="9" fontId="12" fillId="0" borderId="1" xfId="2" applyFont="1" applyBorder="1" applyAlignment="1">
      <alignment horizontal="center" vertical="center" wrapText="1"/>
    </xf>
    <xf numFmtId="164" fontId="12" fillId="3" borderId="1" xfId="0" applyNumberFormat="1" applyFont="1" applyFill="1" applyBorder="1" applyAlignment="1">
      <alignment horizontal="center" vertical="center" wrapText="1"/>
    </xf>
    <xf numFmtId="0" fontId="57" fillId="0" borderId="1" xfId="0" applyFont="1" applyBorder="1" applyAlignment="1">
      <alignment horizontal="justify" vertical="center"/>
    </xf>
    <xf numFmtId="0" fontId="6" fillId="0" borderId="1" xfId="0" applyFont="1" applyBorder="1" applyAlignment="1">
      <alignment horizontal="justify" vertical="center" wrapText="1"/>
    </xf>
    <xf numFmtId="164" fontId="33" fillId="3" borderId="1" xfId="0" applyNumberFormat="1" applyFont="1" applyFill="1" applyBorder="1" applyAlignment="1" applyProtection="1">
      <alignment horizontal="center" vertical="center"/>
      <protection locked="0"/>
    </xf>
    <xf numFmtId="0" fontId="61" fillId="0" borderId="1" xfId="0" applyFont="1" applyBorder="1" applyAlignment="1">
      <alignment horizontal="justify" vertical="center" wrapText="1"/>
    </xf>
    <xf numFmtId="0" fontId="6" fillId="0" borderId="1" xfId="0" applyFont="1" applyBorder="1" applyAlignment="1">
      <alignment horizontal="justify" vertical="center"/>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14" fontId="33" fillId="0" borderId="1" xfId="0" applyNumberFormat="1" applyFont="1" applyBorder="1" applyAlignment="1">
      <alignment horizontal="center" vertical="center"/>
    </xf>
    <xf numFmtId="0" fontId="33" fillId="3" borderId="1" xfId="0" applyFont="1" applyFill="1" applyBorder="1" applyAlignment="1" applyProtection="1">
      <alignment horizontal="justify" vertical="center" wrapText="1"/>
      <protection locked="0"/>
    </xf>
    <xf numFmtId="0" fontId="33" fillId="3" borderId="1" xfId="1"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0" fontId="33" fillId="0" borderId="1" xfId="0" applyFont="1" applyBorder="1" applyAlignment="1" applyProtection="1">
      <alignment horizontal="center" vertical="center" wrapText="1"/>
      <protection locked="0"/>
    </xf>
    <xf numFmtId="9" fontId="33" fillId="0" borderId="1" xfId="2" applyFont="1" applyFill="1" applyBorder="1" applyAlignment="1" applyProtection="1">
      <alignment horizontal="center" vertical="center" wrapText="1"/>
      <protection locked="0"/>
    </xf>
    <xf numFmtId="9" fontId="33" fillId="0" borderId="1" xfId="2" applyFont="1" applyFill="1" applyBorder="1" applyAlignment="1" applyProtection="1">
      <alignment horizontal="center" vertical="center" wrapText="1"/>
    </xf>
    <xf numFmtId="0" fontId="6" fillId="0" borderId="1" xfId="0" applyFont="1" applyBorder="1" applyAlignment="1">
      <alignment horizontal="center" vertical="center"/>
    </xf>
    <xf numFmtId="0" fontId="33" fillId="3" borderId="1" xfId="0" applyFont="1" applyFill="1" applyBorder="1" applyAlignment="1" applyProtection="1">
      <alignment horizontal="center" vertical="center" wrapText="1"/>
      <protection locked="0"/>
    </xf>
    <xf numFmtId="0" fontId="3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3" fillId="0" borderId="1"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33" fillId="23"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33" fillId="14"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13" fillId="18" borderId="1" xfId="0" applyFont="1" applyFill="1" applyBorder="1" applyAlignment="1">
      <alignment horizontal="center" vertical="center" wrapText="1"/>
    </xf>
    <xf numFmtId="164" fontId="33" fillId="23" borderId="1" xfId="0" applyNumberFormat="1" applyFont="1" applyFill="1" applyBorder="1" applyAlignment="1">
      <alignment horizontal="center" vertical="center" wrapText="1"/>
    </xf>
    <xf numFmtId="0" fontId="13" fillId="23" borderId="1" xfId="0" applyFont="1" applyFill="1" applyBorder="1" applyAlignment="1">
      <alignment horizontal="center" vertical="center" wrapText="1"/>
    </xf>
    <xf numFmtId="0" fontId="6" fillId="0" borderId="1" xfId="0" applyFont="1" applyBorder="1" applyAlignment="1">
      <alignment horizontal="center"/>
    </xf>
    <xf numFmtId="0" fontId="13" fillId="16" borderId="1" xfId="0" applyFont="1" applyFill="1" applyBorder="1" applyAlignment="1">
      <alignment horizontal="center" vertical="center" wrapText="1"/>
    </xf>
    <xf numFmtId="0" fontId="9" fillId="0" borderId="0" xfId="0" applyFont="1" applyAlignment="1" applyProtection="1">
      <alignment horizontal="justify" vertical="center"/>
      <protection locked="0"/>
    </xf>
    <xf numFmtId="0" fontId="13" fillId="17"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4" fillId="0" borderId="0" xfId="0" applyFont="1" applyAlignment="1">
      <alignment horizontal="center" vertical="center" wrapText="1"/>
    </xf>
    <xf numFmtId="14" fontId="10" fillId="3" borderId="7" xfId="0" applyNumberFormat="1" applyFont="1" applyFill="1" applyBorder="1" applyAlignment="1">
      <alignment horizontal="center" vertical="center"/>
    </xf>
    <xf numFmtId="0" fontId="10" fillId="3" borderId="7" xfId="0" applyFont="1" applyFill="1" applyBorder="1" applyAlignment="1">
      <alignment horizontal="center" vertical="center"/>
    </xf>
    <xf numFmtId="9" fontId="13" fillId="16" borderId="1" xfId="2" applyFont="1" applyFill="1" applyBorder="1" applyAlignment="1">
      <alignment horizontal="center" vertical="center" wrapText="1"/>
    </xf>
    <xf numFmtId="0" fontId="33" fillId="3" borderId="1" xfId="0" applyFont="1" applyFill="1" applyBorder="1" applyAlignment="1">
      <alignment horizontal="justify" vertical="center" wrapText="1"/>
    </xf>
    <xf numFmtId="0" fontId="33" fillId="0" borderId="1" xfId="0" applyFont="1" applyBorder="1" applyAlignment="1" applyProtection="1">
      <alignment horizontal="justify" vertical="center" wrapText="1"/>
      <protection locked="0"/>
    </xf>
    <xf numFmtId="0" fontId="2" fillId="0" borderId="0" xfId="0" applyFont="1" applyAlignment="1">
      <alignment horizontal="center" vertical="center" wrapText="1"/>
    </xf>
    <xf numFmtId="9" fontId="33" fillId="0" borderId="1" xfId="0" applyNumberFormat="1" applyFont="1" applyBorder="1" applyAlignment="1">
      <alignment horizontal="center" vertical="center" wrapText="1"/>
    </xf>
    <xf numFmtId="0" fontId="67" fillId="0" borderId="1" xfId="5" applyFont="1" applyBorder="1" applyAlignment="1">
      <alignment horizontal="center" vertical="center" wrapText="1"/>
    </xf>
    <xf numFmtId="0" fontId="8" fillId="0" borderId="1" xfId="0" applyFont="1" applyBorder="1" applyAlignment="1">
      <alignment horizontal="center" vertical="center"/>
    </xf>
    <xf numFmtId="0" fontId="14"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8" xfId="0" applyFont="1" applyBorder="1" applyAlignment="1">
      <alignment horizontal="justify" vertical="center" wrapText="1"/>
    </xf>
    <xf numFmtId="0" fontId="2" fillId="0" borderId="10" xfId="0" applyFont="1" applyBorder="1" applyAlignment="1">
      <alignment horizontal="justify" vertical="center" wrapText="1"/>
    </xf>
    <xf numFmtId="0" fontId="7" fillId="0" borderId="0" xfId="0" applyFont="1" applyAlignment="1">
      <alignment horizontal="center" vertical="center"/>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5"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20" borderId="8" xfId="0" applyFont="1" applyFill="1" applyBorder="1" applyAlignment="1">
      <alignment horizontal="center" vertical="center" wrapText="1"/>
    </xf>
    <xf numFmtId="0" fontId="10" fillId="20" borderId="10" xfId="0" applyFont="1" applyFill="1" applyBorder="1" applyAlignment="1">
      <alignment horizontal="center" vertical="center" wrapText="1"/>
    </xf>
    <xf numFmtId="0" fontId="10" fillId="0" borderId="12" xfId="0" applyFont="1" applyBorder="1" applyAlignment="1">
      <alignment horizontal="center" vertical="center" wrapText="1"/>
    </xf>
    <xf numFmtId="0" fontId="2" fillId="0" borderId="19" xfId="0" applyFont="1" applyBorder="1" applyAlignment="1">
      <alignment horizontal="justify" vertical="center" wrapText="1"/>
    </xf>
    <xf numFmtId="0" fontId="2" fillId="0" borderId="21" xfId="0" applyFont="1" applyBorder="1" applyAlignment="1">
      <alignment horizontal="justify" vertical="center" wrapText="1"/>
    </xf>
    <xf numFmtId="0" fontId="14" fillId="11" borderId="14" xfId="0" applyFont="1" applyFill="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5" xfId="0" applyFont="1" applyBorder="1" applyAlignment="1">
      <alignment horizontal="left" vertical="center" wrapText="1"/>
    </xf>
    <xf numFmtId="0" fontId="18" fillId="0" borderId="0" xfId="0" applyFont="1" applyAlignment="1">
      <alignment horizontal="center"/>
    </xf>
    <xf numFmtId="0" fontId="21" fillId="11" borderId="14" xfId="0" applyFont="1" applyFill="1" applyBorder="1" applyAlignment="1">
      <alignment horizontal="center" vertical="center" wrapText="1"/>
    </xf>
    <xf numFmtId="0" fontId="33" fillId="0" borderId="14" xfId="0" applyFont="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19" fillId="11" borderId="14" xfId="0" applyFont="1" applyFill="1" applyBorder="1" applyAlignment="1">
      <alignment horizontal="center" vertical="center" wrapText="1"/>
    </xf>
    <xf numFmtId="0" fontId="8" fillId="0" borderId="20" xfId="0" applyFont="1" applyBorder="1" applyAlignment="1">
      <alignment horizontal="left" vertical="center" wrapText="1"/>
    </xf>
    <xf numFmtId="0" fontId="8" fillId="0" borderId="15" xfId="0" applyFont="1" applyBorder="1" applyAlignment="1">
      <alignment horizontal="left" vertical="center" wrapText="1"/>
    </xf>
    <xf numFmtId="0" fontId="16" fillId="0" borderId="1" xfId="0" applyFont="1" applyBorder="1" applyAlignment="1">
      <alignment horizontal="center" vertical="center" wrapText="1"/>
    </xf>
    <xf numFmtId="0" fontId="16" fillId="0" borderId="57" xfId="0" applyFont="1" applyBorder="1" applyAlignment="1">
      <alignment horizontal="center" vertical="center" wrapText="1"/>
    </xf>
    <xf numFmtId="0" fontId="7" fillId="11" borderId="14" xfId="0" applyFont="1" applyFill="1" applyBorder="1" applyAlignment="1">
      <alignment horizontal="center" vertical="center" wrapText="1"/>
    </xf>
    <xf numFmtId="0" fontId="7" fillId="0" borderId="0" xfId="0" applyFont="1" applyAlignment="1">
      <alignment horizontal="center" wrapText="1"/>
    </xf>
    <xf numFmtId="0" fontId="16" fillId="0" borderId="59" xfId="0" applyFont="1" applyBorder="1" applyAlignment="1">
      <alignment horizontal="center" vertical="center" wrapText="1"/>
    </xf>
    <xf numFmtId="0" fontId="16" fillId="0" borderId="60" xfId="0" applyFont="1" applyBorder="1" applyAlignment="1">
      <alignment horizontal="center" vertical="center" wrapText="1"/>
    </xf>
    <xf numFmtId="0" fontId="7" fillId="11" borderId="54" xfId="0" applyFont="1" applyFill="1" applyBorder="1" applyAlignment="1">
      <alignment horizontal="center" vertical="center" wrapText="1"/>
    </xf>
    <xf numFmtId="0" fontId="7" fillId="11" borderId="55"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59" xfId="0" applyFont="1" applyBorder="1" applyAlignment="1">
      <alignment horizontal="left" vertical="center" wrapText="1"/>
    </xf>
    <xf numFmtId="0" fontId="7" fillId="0" borderId="8" xfId="0" applyFont="1" applyBorder="1" applyAlignment="1">
      <alignment horizontal="right" vertical="center"/>
    </xf>
    <xf numFmtId="0" fontId="7" fillId="0" borderId="10" xfId="0" applyFont="1" applyBorder="1" applyAlignment="1">
      <alignment horizontal="right" vertical="center"/>
    </xf>
    <xf numFmtId="0" fontId="16" fillId="0" borderId="54" xfId="0" applyFont="1" applyBorder="1" applyAlignment="1">
      <alignment horizontal="left" vertical="center" wrapText="1"/>
    </xf>
    <xf numFmtId="0" fontId="7" fillId="11" borderId="11"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39" fillId="0" borderId="20" xfId="0" applyFont="1" applyBorder="1" applyAlignment="1">
      <alignment vertical="center" wrapText="1"/>
    </xf>
    <xf numFmtId="0" fontId="39" fillId="0" borderId="52" xfId="0" applyFont="1" applyBorder="1" applyAlignment="1">
      <alignment vertical="center" wrapText="1"/>
    </xf>
    <xf numFmtId="0" fontId="39" fillId="0" borderId="15" xfId="0" applyFont="1" applyBorder="1" applyAlignment="1">
      <alignment vertical="center" wrapText="1"/>
    </xf>
    <xf numFmtId="0" fontId="7" fillId="0" borderId="0" xfId="0" applyFont="1" applyAlignment="1">
      <alignment horizontal="center"/>
    </xf>
    <xf numFmtId="0" fontId="10" fillId="0" borderId="11" xfId="0" applyFont="1" applyBorder="1" applyAlignment="1">
      <alignment horizontal="left" vertical="center" wrapText="1" indent="2"/>
    </xf>
    <xf numFmtId="0" fontId="10" fillId="0" borderId="13" xfId="0" applyFont="1" applyBorder="1" applyAlignment="1">
      <alignment horizontal="left" vertical="center" wrapText="1" indent="2"/>
    </xf>
    <xf numFmtId="0" fontId="14" fillId="0" borderId="11" xfId="0" applyFont="1" applyBorder="1" applyAlignment="1">
      <alignment horizontal="left" vertical="center" wrapText="1"/>
    </xf>
    <xf numFmtId="0" fontId="14" fillId="0" borderId="13" xfId="0" applyFont="1" applyBorder="1" applyAlignment="1">
      <alignment horizontal="left" vertical="center" wrapText="1"/>
    </xf>
    <xf numFmtId="0" fontId="26" fillId="0" borderId="19" xfId="0" applyFont="1" applyBorder="1" applyAlignment="1">
      <alignment vertical="center" wrapText="1"/>
    </xf>
    <xf numFmtId="0" fontId="26" fillId="0" borderId="17" xfId="0" applyFont="1" applyBorder="1" applyAlignment="1">
      <alignment vertical="center" wrapText="1"/>
    </xf>
    <xf numFmtId="0" fontId="26" fillId="0" borderId="21" xfId="0" applyFont="1" applyBorder="1" applyAlignment="1">
      <alignment vertical="center" wrapText="1"/>
    </xf>
    <xf numFmtId="0" fontId="26" fillId="0" borderId="16"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14" fillId="0" borderId="11" xfId="0" applyFont="1" applyBorder="1" applyAlignment="1">
      <alignment horizontal="left" vertical="center" wrapText="1" indent="2"/>
    </xf>
    <xf numFmtId="0" fontId="14" fillId="0" borderId="13" xfId="0" applyFont="1" applyBorder="1" applyAlignment="1">
      <alignment horizontal="left" vertical="center" wrapText="1" indent="2"/>
    </xf>
    <xf numFmtId="0" fontId="8" fillId="0" borderId="11" xfId="0" applyFont="1" applyBorder="1" applyAlignment="1">
      <alignment horizontal="justify" vertical="center" wrapText="1"/>
    </xf>
    <xf numFmtId="0" fontId="8" fillId="0" borderId="13" xfId="0" applyFont="1" applyBorder="1" applyAlignment="1">
      <alignment horizontal="justify" vertical="center" wrapText="1"/>
    </xf>
    <xf numFmtId="0" fontId="14" fillId="0" borderId="12" xfId="0" applyFont="1" applyBorder="1" applyAlignment="1">
      <alignment horizontal="left" vertical="center" wrapText="1" indent="2"/>
    </xf>
    <xf numFmtId="0" fontId="7" fillId="13" borderId="4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41"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35" fillId="4"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2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4" fillId="20" borderId="14" xfId="0" applyFont="1" applyFill="1" applyBorder="1" applyAlignment="1">
      <alignment horizontal="center" vertical="center" wrapText="1"/>
    </xf>
    <xf numFmtId="0" fontId="15" fillId="20" borderId="14" xfId="0" applyFont="1" applyFill="1" applyBorder="1" applyAlignment="1">
      <alignment horizontal="center" vertical="center" wrapText="1"/>
    </xf>
    <xf numFmtId="0" fontId="34" fillId="4" borderId="14"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7">
    <cellStyle name="Hipervínculo" xfId="5" builtinId="8"/>
    <cellStyle name="Hyperlink" xfId="6" xr:uid="{00000000-000B-0000-0000-000008000000}"/>
    <cellStyle name="Millares [0]" xfId="3" builtinId="6"/>
    <cellStyle name="Millares [0] 2" xfId="4" xr:uid="{8F9A2EF2-6F74-4BB9-9CC3-462B1B948613}"/>
    <cellStyle name="Normal" xfId="0" builtinId="0"/>
    <cellStyle name="Normal 2" xfId="1" xr:uid="{00000000-0005-0000-0000-000001000000}"/>
    <cellStyle name="Porcentaje" xfId="2" builtinId="5"/>
  </cellStyles>
  <dxfs count="5906">
    <dxf>
      <font>
        <color rgb="FF9C0006"/>
      </font>
      <fill>
        <patternFill>
          <bgColor rgb="FFFFC7CE"/>
        </patternFill>
      </fill>
    </dxf>
    <dxf>
      <fill>
        <patternFill>
          <bgColor theme="1"/>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92D050"/>
        </patternFill>
      </fill>
    </dxf>
    <dxf>
      <fill>
        <patternFill>
          <bgColor rgb="FFFFC000"/>
        </patternFill>
      </fill>
    </dxf>
    <dxf>
      <font>
        <color theme="1"/>
      </font>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92D050"/>
        </patternFill>
      </fill>
    </dxf>
    <dxf>
      <fill>
        <patternFill>
          <bgColor rgb="FFFFFFCC"/>
        </patternFill>
      </fill>
    </dxf>
    <dxf>
      <fill>
        <patternFill>
          <bgColor rgb="FFFFFF99"/>
        </patternFill>
      </fill>
    </dxf>
    <dxf>
      <fill>
        <patternFill>
          <bgColor rgb="FFFFFF99"/>
        </patternFill>
      </fill>
    </dxf>
    <dxf>
      <font>
        <color theme="1"/>
      </font>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theme="1"/>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92D050"/>
        </patternFill>
      </fill>
    </dxf>
    <dxf>
      <font>
        <color rgb="FF9C0006"/>
      </font>
      <fill>
        <patternFill>
          <bgColor rgb="FFFFC7CE"/>
        </patternFill>
      </fill>
    </dxf>
    <dxf>
      <fill>
        <patternFill>
          <bgColor rgb="FFFFFFCC"/>
        </patternFill>
      </fill>
    </dxf>
    <dxf>
      <fill>
        <patternFill>
          <bgColor rgb="FFFFFFCC"/>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FF99"/>
        </patternFill>
      </fill>
    </dxf>
    <dxf>
      <font>
        <color theme="1"/>
      </font>
      <fill>
        <patternFill>
          <bgColor rgb="FFFFC000"/>
        </patternFill>
      </fill>
    </dxf>
    <dxf>
      <fill>
        <patternFill>
          <bgColor rgb="FFFFFF99"/>
        </patternFill>
      </fill>
    </dxf>
    <dxf>
      <fill>
        <patternFill>
          <bgColor rgb="FF92D05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ont>
        <color rgb="FF9C0006"/>
      </font>
      <fill>
        <patternFill>
          <bgColor rgb="FFFFC7CE"/>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CC"/>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FFFF99"/>
        </patternFill>
      </fill>
    </dxf>
    <dxf>
      <font>
        <color rgb="FF9C0006"/>
      </font>
      <fill>
        <patternFill>
          <bgColor rgb="FFFFC7CE"/>
        </patternFill>
      </fill>
    </dxf>
    <dxf>
      <fill>
        <patternFill>
          <bgColor rgb="FF92D050"/>
        </patternFill>
      </fill>
    </dxf>
    <dxf>
      <fill>
        <patternFill>
          <bgColor rgb="FFFFC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theme="1"/>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ill>
        <patternFill>
          <bgColor rgb="FFFFC000"/>
        </patternFill>
      </fill>
    </dxf>
    <dxf>
      <fill>
        <patternFill>
          <bgColor rgb="FF00B050"/>
        </patternFill>
      </fill>
    </dxf>
    <dxf>
      <fill>
        <patternFill>
          <bgColor rgb="FF92D05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ill>
        <patternFill>
          <bgColor rgb="FFFFFF99"/>
        </patternFill>
      </fill>
    </dxf>
    <dxf>
      <fill>
        <patternFill>
          <bgColor rgb="FFFFFF99"/>
        </patternFill>
      </fill>
    </dxf>
    <dxf>
      <fill>
        <patternFill>
          <bgColor rgb="FFFFFF99"/>
        </patternFill>
      </fill>
    </dxf>
    <dxf>
      <font>
        <color theme="1"/>
      </font>
      <fill>
        <patternFill>
          <bgColor rgb="FFFFC000"/>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00B050"/>
        </patternFill>
      </fill>
    </dxf>
    <dxf>
      <font>
        <color auto="1"/>
      </font>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theme="1"/>
        </patternFill>
      </fill>
    </dxf>
    <dxf>
      <font>
        <color auto="1"/>
      </font>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ont>
        <color rgb="FF9C0006"/>
      </font>
      <fill>
        <patternFill>
          <bgColor rgb="FFFFC7CE"/>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FFCC"/>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theme="1"/>
        </patternFill>
      </fill>
    </dxf>
    <dxf>
      <font>
        <color rgb="FF9C0006"/>
      </font>
      <fill>
        <patternFill>
          <bgColor rgb="FFFFC7CE"/>
        </patternFill>
      </fill>
    </dxf>
    <dxf>
      <fill>
        <patternFill>
          <bgColor rgb="FFFFFF99"/>
        </patternFill>
      </fill>
    </dxf>
    <dxf>
      <font>
        <color auto="1"/>
      </font>
      <fill>
        <patternFill>
          <bgColor rgb="FFFF0000"/>
        </patternFill>
      </fill>
    </dxf>
    <dxf>
      <fill>
        <patternFill>
          <bgColor rgb="FF92D050"/>
        </patternFill>
      </fill>
    </dxf>
    <dxf>
      <fill>
        <patternFill>
          <bgColor rgb="FF92D050"/>
        </patternFill>
      </fill>
    </dxf>
    <dxf>
      <font>
        <color rgb="FF9C0006"/>
      </font>
      <fill>
        <patternFill>
          <bgColor rgb="FFFFC7CE"/>
        </patternFill>
      </fill>
    </dxf>
    <dxf>
      <fill>
        <patternFill>
          <bgColor rgb="FF00B050"/>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C000"/>
        </patternFill>
      </fill>
    </dxf>
    <dxf>
      <fill>
        <patternFill>
          <bgColor rgb="FFFFFFCC"/>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ill>
        <patternFill>
          <bgColor rgb="FF92D050"/>
        </patternFill>
      </fill>
    </dxf>
    <dxf>
      <font>
        <color theme="1"/>
      </font>
      <fill>
        <patternFill>
          <bgColor rgb="FFFFFF99"/>
        </patternFill>
      </fill>
    </dxf>
    <dxf>
      <fill>
        <patternFill>
          <bgColor rgb="FF00B05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rgb="FF92D050"/>
        </patternFill>
      </fill>
    </dxf>
    <dxf>
      <font>
        <color theme="1"/>
      </font>
      <fill>
        <patternFill>
          <bgColor rgb="FFFFFF99"/>
        </patternFill>
      </fill>
    </dxf>
    <dxf>
      <fill>
        <patternFill>
          <bgColor rgb="FFFFFF99"/>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ont>
        <color auto="1"/>
      </font>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1"/>
      </font>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FFCC"/>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FFCC"/>
        </patternFill>
      </fill>
    </dxf>
    <dxf>
      <fill>
        <patternFill>
          <bgColor rgb="FFFFFF99"/>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C000"/>
        </patternFill>
      </fill>
    </dxf>
    <dxf>
      <font>
        <color theme="1"/>
      </font>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92D050"/>
        </patternFill>
      </fill>
    </dxf>
    <dxf>
      <fill>
        <patternFill>
          <bgColor rgb="FFFFFFCC"/>
        </patternFill>
      </fill>
    </dxf>
    <dxf>
      <fill>
        <patternFill>
          <bgColor rgb="FFFF0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ill>
        <patternFill>
          <bgColor rgb="FFFFFF99"/>
        </patternFill>
      </fill>
    </dxf>
    <dxf>
      <fill>
        <patternFill>
          <bgColor rgb="FFFFFF99"/>
        </patternFill>
      </fill>
    </dxf>
    <dxf>
      <fill>
        <patternFill>
          <bgColor theme="1"/>
        </patternFill>
      </fill>
    </dxf>
    <dxf>
      <fill>
        <patternFill>
          <bgColor rgb="FFFFFFCC"/>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FFCC"/>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ont>
        <color rgb="FF9C0006"/>
      </font>
      <fill>
        <patternFill>
          <bgColor rgb="FFFFC7CE"/>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FFCC"/>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0000"/>
        </patternFill>
      </fill>
    </dxf>
    <dxf>
      <fill>
        <patternFill>
          <bgColor theme="1"/>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theme="1"/>
        </patternFill>
      </fill>
    </dxf>
    <dxf>
      <fill>
        <patternFill>
          <bgColor rgb="FFFFFF99"/>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92D050"/>
        </patternFill>
      </fill>
    </dxf>
    <dxf>
      <font>
        <color theme="1"/>
      </font>
      <fill>
        <patternFill>
          <bgColor rgb="FFFFFF99"/>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FF99"/>
        </patternFill>
      </fill>
    </dxf>
    <dxf>
      <fill>
        <patternFill>
          <bgColor rgb="FFFFFFCC"/>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92D05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1"/>
      </font>
      <fill>
        <patternFill>
          <bgColor rgb="FFFFC000"/>
        </patternFill>
      </fill>
    </dxf>
    <dxf>
      <fill>
        <patternFill>
          <bgColor rgb="FFFFFFCC"/>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92D050"/>
        </patternFill>
      </fill>
    </dxf>
    <dxf>
      <fill>
        <patternFill>
          <bgColor rgb="FF00B050"/>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theme="1"/>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ill>
        <patternFill>
          <bgColor rgb="FFFFFFCC"/>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rgb="FF00B050"/>
        </patternFill>
      </fill>
    </dxf>
    <dxf>
      <fill>
        <patternFill>
          <bgColor rgb="FFFF0000"/>
        </patternFill>
      </fill>
    </dxf>
    <dxf>
      <font>
        <color auto="1"/>
      </font>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92D050"/>
        </patternFill>
      </fill>
    </dxf>
    <dxf>
      <fill>
        <patternFill>
          <bgColor rgb="FFFF0000"/>
        </patternFill>
      </fill>
    </dxf>
    <dxf>
      <font>
        <color theme="1"/>
      </font>
      <fill>
        <patternFill>
          <bgColor rgb="FFFFFF99"/>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theme="1"/>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C000"/>
        </patternFill>
      </fill>
    </dxf>
    <dxf>
      <fill>
        <patternFill>
          <bgColor theme="1"/>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FFCC"/>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ont>
        <color auto="1"/>
      </font>
      <fill>
        <patternFill>
          <bgColor rgb="FFFF0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FFCC"/>
        </patternFill>
      </fill>
    </dxf>
    <dxf>
      <fill>
        <patternFill>
          <bgColor rgb="FF92D050"/>
        </patternFill>
      </fill>
    </dxf>
    <dxf>
      <fill>
        <patternFill>
          <bgColor rgb="FFFFFF99"/>
        </patternFill>
      </fill>
    </dxf>
    <dxf>
      <font>
        <color rgb="FF9C0006"/>
      </font>
      <fill>
        <patternFill>
          <bgColor rgb="FFFFC7CE"/>
        </patternFill>
      </fill>
    </dxf>
    <dxf>
      <fill>
        <patternFill>
          <bgColor rgb="FFFFFFCC"/>
        </patternFill>
      </fill>
    </dxf>
    <dxf>
      <fill>
        <patternFill>
          <bgColor rgb="FFFF0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C000"/>
        </patternFill>
      </fill>
    </dxf>
    <dxf>
      <font>
        <color auto="1"/>
      </font>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92D05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92D050"/>
        </patternFill>
      </fill>
    </dxf>
    <dxf>
      <font>
        <color theme="1"/>
      </font>
      <fill>
        <patternFill>
          <bgColor rgb="FFFFC000"/>
        </patternFill>
      </fill>
    </dxf>
    <dxf>
      <fill>
        <patternFill>
          <bgColor rgb="FFFFFFCC"/>
        </patternFill>
      </fill>
    </dxf>
    <dxf>
      <font>
        <color rgb="FF9C0006"/>
      </font>
      <fill>
        <patternFill>
          <bgColor rgb="FFFFC7CE"/>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ont>
        <color theme="1"/>
      </font>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FF99"/>
        </patternFill>
      </fill>
    </dxf>
    <dxf>
      <fill>
        <patternFill>
          <bgColor rgb="FFFFC000"/>
        </patternFill>
      </fill>
    </dxf>
    <dxf>
      <fill>
        <patternFill>
          <bgColor rgb="FFFFC000"/>
        </patternFill>
      </fill>
    </dxf>
    <dxf>
      <fill>
        <patternFill>
          <bgColor rgb="FF00B050"/>
        </patternFill>
      </fill>
    </dxf>
    <dxf>
      <fill>
        <patternFill>
          <bgColor theme="1"/>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theme="1"/>
        </patternFill>
      </fill>
    </dxf>
    <dxf>
      <fill>
        <patternFill>
          <bgColor rgb="FF00B050"/>
        </patternFill>
      </fill>
    </dxf>
    <dxf>
      <font>
        <color theme="1"/>
      </font>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C000"/>
        </patternFill>
      </fill>
    </dxf>
    <dxf>
      <fill>
        <patternFill>
          <bgColor rgb="FF00B050"/>
        </patternFill>
      </fill>
    </dxf>
    <dxf>
      <font>
        <color theme="1"/>
      </font>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C000"/>
        </patternFill>
      </fill>
    </dxf>
    <dxf>
      <fill>
        <patternFill>
          <bgColor rgb="FFFFFFCC"/>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theme="1"/>
        </patternFill>
      </fill>
    </dxf>
    <dxf>
      <fill>
        <patternFill>
          <bgColor rgb="FFFFFF99"/>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00B05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FF99"/>
        </patternFill>
      </fill>
    </dxf>
    <dxf>
      <font>
        <color auto="1"/>
      </font>
      <fill>
        <patternFill>
          <bgColor rgb="FFFF0000"/>
        </patternFill>
      </fill>
    </dxf>
    <dxf>
      <font>
        <color theme="1"/>
      </font>
      <fill>
        <patternFill>
          <bgColor rgb="FFFFFF99"/>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theme="1"/>
        </patternFill>
      </fill>
    </dxf>
    <dxf>
      <fill>
        <patternFill>
          <bgColor rgb="FFFFFFCC"/>
        </patternFill>
      </fill>
    </dxf>
    <dxf>
      <fill>
        <patternFill>
          <bgColor rgb="FFFFFF99"/>
        </patternFill>
      </fill>
    </dxf>
    <dxf>
      <fill>
        <patternFill>
          <bgColor rgb="FF92D05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CC"/>
        </patternFill>
      </fill>
    </dxf>
    <dxf>
      <fill>
        <patternFill>
          <bgColor rgb="FFFFFF99"/>
        </patternFill>
      </fill>
    </dxf>
    <dxf>
      <font>
        <color theme="1"/>
      </font>
      <fill>
        <patternFill>
          <bgColor rgb="FFFFC000"/>
        </patternFill>
      </fill>
    </dxf>
    <dxf>
      <fill>
        <patternFill>
          <bgColor rgb="FFFFFF99"/>
        </patternFill>
      </fill>
    </dxf>
    <dxf>
      <fill>
        <patternFill>
          <bgColor theme="1"/>
        </patternFill>
      </fill>
    </dxf>
    <dxf>
      <fill>
        <patternFill>
          <bgColor rgb="FFFFC000"/>
        </patternFill>
      </fill>
    </dxf>
    <dxf>
      <fill>
        <patternFill>
          <bgColor rgb="FFFF0000"/>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FFCC"/>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FF99"/>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0000"/>
        </patternFill>
      </fill>
    </dxf>
    <dxf>
      <fill>
        <patternFill>
          <bgColor rgb="FFFFFFCC"/>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FFCC"/>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theme="1"/>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92D050"/>
        </patternFill>
      </fill>
    </dxf>
    <dxf>
      <fill>
        <patternFill>
          <bgColor rgb="FF00B050"/>
        </patternFill>
      </fill>
    </dxf>
    <dxf>
      <fill>
        <patternFill>
          <bgColor rgb="FFFFFFCC"/>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theme="1"/>
        </patternFill>
      </fill>
    </dxf>
    <dxf>
      <fill>
        <patternFill>
          <bgColor rgb="FFFF0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99"/>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CC"/>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00B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00B05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rgb="FF9C0006"/>
      </font>
      <fill>
        <patternFill>
          <bgColor rgb="FFFFC7CE"/>
        </patternFill>
      </fill>
    </dxf>
    <dxf>
      <fill>
        <patternFill>
          <bgColor rgb="FF00B050"/>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0000"/>
        </patternFill>
      </fill>
    </dxf>
    <dxf>
      <fill>
        <patternFill>
          <bgColor rgb="FF00B05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color rgb="FF000000"/>
      <color rgb="FF00FF00"/>
      <color rgb="FFFF3300"/>
      <color rgb="FF33CC33"/>
      <color rgb="FFFF00FF"/>
      <color rgb="FFFFCCFF"/>
      <color rgb="FF800080"/>
      <color rgb="FFFFCC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5</xdr:col>
      <xdr:colOff>0</xdr:colOff>
      <xdr:row>220</xdr:row>
      <xdr:rowOff>0</xdr:rowOff>
    </xdr:from>
    <xdr:ext cx="304800" cy="304800"/>
    <xdr:sp macro="" textlink="">
      <xdr:nvSpPr>
        <xdr:cNvPr id="2" name="avatar">
          <a:extLst>
            <a:ext uri="{FF2B5EF4-FFF2-40B4-BE49-F238E27FC236}">
              <a16:creationId xmlns:a16="http://schemas.microsoft.com/office/drawing/2014/main" id="{17CF348D-EE98-4DB1-8DAC-10B16953680B}"/>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220</xdr:row>
      <xdr:rowOff>0</xdr:rowOff>
    </xdr:from>
    <xdr:ext cx="304800" cy="304800"/>
    <xdr:sp macro="" textlink="">
      <xdr:nvSpPr>
        <xdr:cNvPr id="3" name="avatar">
          <a:extLst>
            <a:ext uri="{FF2B5EF4-FFF2-40B4-BE49-F238E27FC236}">
              <a16:creationId xmlns:a16="http://schemas.microsoft.com/office/drawing/2014/main" id="{B717E965-4CC1-41C9-A131-FBBE2CCA6528}"/>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84</xdr:row>
      <xdr:rowOff>0</xdr:rowOff>
    </xdr:from>
    <xdr:to>
      <xdr:col>8</xdr:col>
      <xdr:colOff>0</xdr:colOff>
      <xdr:row>85</xdr:row>
      <xdr:rowOff>226481</xdr:rowOff>
    </xdr:to>
    <xdr:sp macro="" textlink="">
      <xdr:nvSpPr>
        <xdr:cNvPr id="4" name="Text Box 214">
          <a:extLst>
            <a:ext uri="{FF2B5EF4-FFF2-40B4-BE49-F238E27FC236}">
              <a16:creationId xmlns:a16="http://schemas.microsoft.com/office/drawing/2014/main" id="{89065D13-96D1-4C99-85DB-7EC0068081E7}"/>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84</xdr:row>
      <xdr:rowOff>0</xdr:rowOff>
    </xdr:from>
    <xdr:to>
      <xdr:col>8</xdr:col>
      <xdr:colOff>0</xdr:colOff>
      <xdr:row>85</xdr:row>
      <xdr:rowOff>226481</xdr:rowOff>
    </xdr:to>
    <xdr:sp macro="" textlink="">
      <xdr:nvSpPr>
        <xdr:cNvPr id="5" name="Text Box 215">
          <a:extLst>
            <a:ext uri="{FF2B5EF4-FFF2-40B4-BE49-F238E27FC236}">
              <a16:creationId xmlns:a16="http://schemas.microsoft.com/office/drawing/2014/main" id="{6C38F79F-CC47-41A4-85DA-E89426C2B59C}"/>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84</xdr:row>
      <xdr:rowOff>0</xdr:rowOff>
    </xdr:from>
    <xdr:to>
      <xdr:col>8</xdr:col>
      <xdr:colOff>0</xdr:colOff>
      <xdr:row>84</xdr:row>
      <xdr:rowOff>777875</xdr:rowOff>
    </xdr:to>
    <xdr:sp macro="" textlink="">
      <xdr:nvSpPr>
        <xdr:cNvPr id="6" name="Text Box 214">
          <a:extLst>
            <a:ext uri="{FF2B5EF4-FFF2-40B4-BE49-F238E27FC236}">
              <a16:creationId xmlns:a16="http://schemas.microsoft.com/office/drawing/2014/main" id="{F1348608-F0D1-4A70-AB01-8D32E9272096}"/>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84</xdr:row>
      <xdr:rowOff>0</xdr:rowOff>
    </xdr:from>
    <xdr:to>
      <xdr:col>8</xdr:col>
      <xdr:colOff>0</xdr:colOff>
      <xdr:row>84</xdr:row>
      <xdr:rowOff>777875</xdr:rowOff>
    </xdr:to>
    <xdr:sp macro="" textlink="">
      <xdr:nvSpPr>
        <xdr:cNvPr id="7" name="Text Box 215">
          <a:extLst>
            <a:ext uri="{FF2B5EF4-FFF2-40B4-BE49-F238E27FC236}">
              <a16:creationId xmlns:a16="http://schemas.microsoft.com/office/drawing/2014/main" id="{FE56D363-9E5D-4873-9D44-308BCFDF14EA}"/>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0</xdr:col>
      <xdr:colOff>412750</xdr:colOff>
      <xdr:row>0</xdr:row>
      <xdr:rowOff>104775</xdr:rowOff>
    </xdr:from>
    <xdr:to>
      <xdr:col>3</xdr:col>
      <xdr:colOff>646677</xdr:colOff>
      <xdr:row>0</xdr:row>
      <xdr:rowOff>717550</xdr:rowOff>
    </xdr:to>
    <xdr:pic>
      <xdr:nvPicPr>
        <xdr:cNvPr id="8" name="Imagen 7">
          <a:extLst>
            <a:ext uri="{FF2B5EF4-FFF2-40B4-BE49-F238E27FC236}">
              <a16:creationId xmlns:a16="http://schemas.microsoft.com/office/drawing/2014/main" id="{2E0E13CF-1FAF-4763-8001-3522C6F41D7A}"/>
            </a:ext>
            <a:ext uri="{147F2762-F138-4A5C-976F-8EAC2B608ADB}">
              <a16:predDERef xmlns:a16="http://schemas.microsoft.com/office/drawing/2014/main" pred="{FE56D363-9E5D-4873-9D44-308BCFDF14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750" y="104775"/>
          <a:ext cx="2900927" cy="61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194</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194</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58</xdr:row>
      <xdr:rowOff>0</xdr:rowOff>
    </xdr:from>
    <xdr:to>
      <xdr:col>10</xdr:col>
      <xdr:colOff>0</xdr:colOff>
      <xdr:row>206</xdr:row>
      <xdr:rowOff>119596</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58</xdr:row>
      <xdr:rowOff>0</xdr:rowOff>
    </xdr:from>
    <xdr:to>
      <xdr:col>10</xdr:col>
      <xdr:colOff>0</xdr:colOff>
      <xdr:row>206</xdr:row>
      <xdr:rowOff>119596</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58</xdr:row>
      <xdr:rowOff>0</xdr:rowOff>
    </xdr:from>
    <xdr:to>
      <xdr:col>10</xdr:col>
      <xdr:colOff>0</xdr:colOff>
      <xdr:row>203</xdr:row>
      <xdr:rowOff>74088</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58</xdr:row>
      <xdr:rowOff>0</xdr:rowOff>
    </xdr:from>
    <xdr:to>
      <xdr:col>10</xdr:col>
      <xdr:colOff>0</xdr:colOff>
      <xdr:row>203</xdr:row>
      <xdr:rowOff>74088</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0</xdr:col>
      <xdr:colOff>867557</xdr:colOff>
      <xdr:row>0</xdr:row>
      <xdr:rowOff>88899</xdr:rowOff>
    </xdr:from>
    <xdr:to>
      <xdr:col>2</xdr:col>
      <xdr:colOff>1088904</xdr:colOff>
      <xdr:row>0</xdr:row>
      <xdr:rowOff>825500</xdr:rowOff>
    </xdr:to>
    <xdr:pic>
      <xdr:nvPicPr>
        <xdr:cNvPr id="5" name="Imagen 2">
          <a:extLst>
            <a:ext uri="{FF2B5EF4-FFF2-40B4-BE49-F238E27FC236}">
              <a16:creationId xmlns:a16="http://schemas.microsoft.com/office/drawing/2014/main" id="{C12B5097-6B5D-42A7-BFC6-A0984E7E1C28}"/>
            </a:ext>
            <a:ext uri="{147F2762-F138-4A5C-976F-8EAC2B608ADB}">
              <a16:predDERef xmlns:a16="http://schemas.microsoft.com/office/drawing/2014/main" pred="{32A518E0-0A3E-44AC-8068-4736AE2164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557" y="88899"/>
          <a:ext cx="2735947" cy="736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AppData/Local/Microsoft/Downloads/RIESGOS/FC-R1/AYUDA%20DE%20MEMORIA" TargetMode="External"/><Relationship Id="rId21" Type="http://schemas.openxmlformats.org/officeDocument/2006/relationships/hyperlink" Target="../../../../../../../../../../../../../AppData/Local/Microsoft/Downloads/RIESGOS/GR-R2/PLAN%20MTTO%20MINCIT" TargetMode="External"/><Relationship Id="rId42" Type="http://schemas.openxmlformats.org/officeDocument/2006/relationships/hyperlink" Target="../../../../../../../../../../../../../AppData/Local/Microsoft/Downloads/RIESGOS/IC-R2/CORREO%20ELECTRONICO_1" TargetMode="External"/><Relationship Id="rId63" Type="http://schemas.openxmlformats.org/officeDocument/2006/relationships/hyperlink" Target="../../../../../../../../../../../../../AppData/Local/Microsoft/Downloads/RIESGOS/GTI-R5/REGISTRO%20EN%20MESA%20DE%20AYUDA" TargetMode="External"/><Relationship Id="rId84" Type="http://schemas.openxmlformats.org/officeDocument/2006/relationships/hyperlink" Target="../../../../../../../../../../../../../AppData/Local/Microsoft/Downloads/RIESGOS/TH-R4/PRENOMINA_LISTA%20DE%20CHEQUEO" TargetMode="External"/><Relationship Id="rId138" Type="http://schemas.openxmlformats.org/officeDocument/2006/relationships/hyperlink" Target="../../../../../../../../../../../../../AppData/Local/Microsoft/Downloads/RIESGOS/DE-R2/OFICIOS%20LISTA%20CHEQUEO" TargetMode="External"/><Relationship Id="rId159" Type="http://schemas.openxmlformats.org/officeDocument/2006/relationships/hyperlink" Target="../../../../../../../../../../../../../AppData/Local/Microsoft/Downloads/RIESGOS/PI-R1/CORREOS%20ELECTORNICOS_ACTAS" TargetMode="External"/><Relationship Id="rId170" Type="http://schemas.openxmlformats.org/officeDocument/2006/relationships/hyperlink" Target="../../../../../../../../../../../../../AppData/Local/Microsoft/Downloads/RIESGOS/PI-R6/ACTAS%20DE%20REUNION_IMFORMES%20PERIODICOS" TargetMode="External"/><Relationship Id="rId191" Type="http://schemas.openxmlformats.org/officeDocument/2006/relationships/hyperlink" Target="../../../../../../../../../../../../../../../../../../../../:f:/g/personal/rjimenez_mincit_gov_co/EoaCMp57qxZOtrr8PLQU2H0B-q3Bya3akkihbJs8Zv8reQ?e=8fT7yH" TargetMode="External"/><Relationship Id="rId205" Type="http://schemas.openxmlformats.org/officeDocument/2006/relationships/hyperlink" Target="../../../../../../../../../../../../../../../../../../../../:f:/g/personal/grodriguezc_mincit_gov_co/EpYB14cfnGlOvJRCbxUhnDUBSjTBg8urnfsj40csTi2Qqg?e=p1exgb" TargetMode="External"/><Relationship Id="rId226" Type="http://schemas.openxmlformats.org/officeDocument/2006/relationships/hyperlink" Target="../../../../../../../../../../../../../../../../../../../../:f:/g/personal/rjimenez_mincit_gov_co/Eny62Iv9AexOoq0X4IAxWHgBhG65lQGhmDnGI3HDQt6phg?e=i1gd6E" TargetMode="External"/><Relationship Id="rId107" Type="http://schemas.openxmlformats.org/officeDocument/2006/relationships/hyperlink" Target="../../../../../../../../../../../../../AppData/Local/Microsoft/Downloads/RIESGOS/GJ-R3/REPORTE%20SISTEMA%20EKOGUI_COREO%20ELECTRONICO_CONCILIACIONES" TargetMode="External"/><Relationship Id="rId11" Type="http://schemas.openxmlformats.org/officeDocument/2006/relationships/hyperlink" Target="../../../../../../../../../../../../../AppData/Local/Microsoft/Downloads/RIESGOS/AP-R3/LISTA%20DE%20CHEQUEO_%20OFICIO" TargetMode="External"/><Relationship Id="rId32" Type="http://schemas.openxmlformats.org/officeDocument/2006/relationships/hyperlink" Target="../../../../../../../../../../../../../AppData/Local/Microsoft/Downloads/RIESGOS/FP-R3/CORREOS%20ELECTRONICOS" TargetMode="External"/><Relationship Id="rId53" Type="http://schemas.openxmlformats.org/officeDocument/2006/relationships/hyperlink" Target="../../../../../../../../../../../../../AppData/Local/Microsoft/Downloads/RIESGOS/GTI-R2/CATALOGO%20COMPONENTES%20DE%20INFORMACION" TargetMode="External"/><Relationship Id="rId74" Type="http://schemas.openxmlformats.org/officeDocument/2006/relationships/hyperlink" Target="../../../../../../../../../../../../../AppData/Local/Microsoft/Downloads/RIESGOS/BS-R5/CORREOS%20ELECTRONICOS" TargetMode="External"/><Relationship Id="rId128" Type="http://schemas.openxmlformats.org/officeDocument/2006/relationships/hyperlink" Target="../../../../../../../../../../../../../AppData/Local/Microsoft/Downloads/RIESGOS/FC-R3/PLANILLA%20A_CALIFICACION%20MOTOPARTE" TargetMode="External"/><Relationship Id="rId149" Type="http://schemas.openxmlformats.org/officeDocument/2006/relationships/hyperlink" Target="../../../../../../../../../../../../../AppData/Local/Microsoft/Downloads/RIESGOS/DE-R8/CORREO%20ELCTRONICO%20SOLICITUD%20NOTIFICACION%20ADMITIVA" TargetMode="External"/><Relationship Id="rId5" Type="http://schemas.openxmlformats.org/officeDocument/2006/relationships/hyperlink" Target="../../../../../../../../../../../../../AppData/Local/Microsoft/Downloads/RIESGOS/AP-R2/CORREOS%20OFICIOS%20SOFTWARE%20SAC_3" TargetMode="External"/><Relationship Id="rId95" Type="http://schemas.openxmlformats.org/officeDocument/2006/relationships/hyperlink" Target="../../../../../../../../../../../../../AppData/Local/Microsoft/Downloads/RIESGOS/TH-R6/ENCUESTA%20DIAGNOSTICO" TargetMode="External"/><Relationship Id="rId160" Type="http://schemas.openxmlformats.org/officeDocument/2006/relationships/hyperlink" Target="../../../../../../../../../../../../../AppData/Local/Microsoft/Downloads/RIESGOS/PI-R1/INFORMES_DIAGNOSTICO" TargetMode="External"/><Relationship Id="rId181" Type="http://schemas.openxmlformats.org/officeDocument/2006/relationships/hyperlink" Target="../../../../../../../../../../../../../AppData/Local/Microsoft/Downloads/RIESGOS/PI-R11/CORREOS%20ELECTRONICOS" TargetMode="External"/><Relationship Id="rId216" Type="http://schemas.openxmlformats.org/officeDocument/2006/relationships/hyperlink" Target="../../../../../../../../../../../../../../../../../../../../:f:/g/personal/rjimenez_mincit_gov_co/Emx2n08j_gJKt29CAVdQLFQBwPJ7LG8b1x8dKC3JJaU0IA?e=YWjjIT" TargetMode="External"/><Relationship Id="rId22" Type="http://schemas.openxmlformats.org/officeDocument/2006/relationships/hyperlink" Target="../../../../../../../../../../../../../AppData/Local/Microsoft/Downloads/RIESGOS/GR-R2/INFORME%20VISITA%201" TargetMode="External"/><Relationship Id="rId43" Type="http://schemas.openxmlformats.org/officeDocument/2006/relationships/hyperlink" Target="../../../../../../../../../../../../../AppData/Local/Microsoft/Downloads/RIESGOS/IC-R2/CORREO%20ELECTRONICO_3" TargetMode="External"/><Relationship Id="rId64" Type="http://schemas.openxmlformats.org/officeDocument/2006/relationships/hyperlink" Target="../../../../../../../../../../../../../AppData/Local/Microsoft/Downloads/RIESGOS/PE-R6/DOCUMENTO%20ANALISIS%20ECONOMICO" TargetMode="External"/><Relationship Id="rId118" Type="http://schemas.openxmlformats.org/officeDocument/2006/relationships/hyperlink" Target="../../../../../../../../../../../../../AppData/Local/Microsoft/Downloads/RIESGOS/FC-R1/LISTADO%20ASIGNACION%20CUPOS" TargetMode="External"/><Relationship Id="rId139" Type="http://schemas.openxmlformats.org/officeDocument/2006/relationships/hyperlink" Target="../../../../../../../../../../../../../AppData/Local/Microsoft/Downloads/RIESGOS/DE-R3/ACTA_AYUDA%20DE%20MEMORIA_REGISTRO%20ASISTENCIA_1" TargetMode="External"/><Relationship Id="rId85" Type="http://schemas.openxmlformats.org/officeDocument/2006/relationships/hyperlink" Target="../../../../../../../../../../../../../AppData/Local/Microsoft/Downloads/RIESGOS/TH-R4/MODIFICCIONES%20EN%20PRENOMINA" TargetMode="External"/><Relationship Id="rId150" Type="http://schemas.openxmlformats.org/officeDocument/2006/relationships/hyperlink" Target="../../../../../../../../../../../../../AppData/Local/Microsoft/Downloads/RIESGOS/DE-R8/REGISTRO%20APLICACION%20CONTROL" TargetMode="External"/><Relationship Id="rId171" Type="http://schemas.openxmlformats.org/officeDocument/2006/relationships/hyperlink" Target="../../../../../../../../../../../../../AppData/Local/Microsoft/Downloads/RIESGOS/PI-R7/RESOLUCIONES" TargetMode="External"/><Relationship Id="rId192" Type="http://schemas.openxmlformats.org/officeDocument/2006/relationships/hyperlink" Target="../../../../../../../../../../../../../../../../../../../../:f:/g/personal/rjimenez_mincit_gov_co/EnlnbIljIUVMhCIDqa6FLhwBGKyzv15MTpFqafwG1LEzbA?e=lRUdjj" TargetMode="External"/><Relationship Id="rId206" Type="http://schemas.openxmlformats.org/officeDocument/2006/relationships/hyperlink" Target="../../../../../../../../../../../../../../../../../../../../:f:/g/personal/jriano_mincit_gov_co/EvDKzBtgAS5LvTu2BIztuBkBVnfrT6TDrY0eWkH_Am4-4w?e=hYdaLy" TargetMode="External"/><Relationship Id="rId227" Type="http://schemas.openxmlformats.org/officeDocument/2006/relationships/hyperlink" Target="../../../../../../../../../../../../../../../../../../../../:f:/g/personal/rjimenez_mincit_gov_co/Emv_lBpqAe9Li9ImUBXOfcgBjHbQ5IDHfuSQkbeUEakHBw?e=aCS9ao" TargetMode="External"/><Relationship Id="rId12" Type="http://schemas.openxmlformats.org/officeDocument/2006/relationships/hyperlink" Target="../../../../../../../../../../../../../AppData/Local/Microsoft/Downloads/RIESGOS/AP-R4/RESOLUCION%20APROBADA" TargetMode="External"/><Relationship Id="rId33" Type="http://schemas.openxmlformats.org/officeDocument/2006/relationships/hyperlink" Target="../../../../../../../../../../../../../AppData/Local/Microsoft/Downloads/RIESGOS/FP-R4/PLAN%20DE%20TRABAJO%20MATRIZ_1" TargetMode="External"/><Relationship Id="rId108" Type="http://schemas.openxmlformats.org/officeDocument/2006/relationships/hyperlink" Target="../../../../../../../../../../../../../AppData/Local/Microsoft/Downloads/RIESGOS/GJ-R4/CORREO%20ELECTRONICO%20REPORTE%20RECAUDO_COBRO%20COA" TargetMode="External"/><Relationship Id="rId129" Type="http://schemas.openxmlformats.org/officeDocument/2006/relationships/hyperlink" Target="../../../../../../../../../../../../../AppData/Local/Microsoft/Downloads/RIESGOS/FC-R3/RESOLUCION" TargetMode="External"/><Relationship Id="rId54" Type="http://schemas.openxmlformats.org/officeDocument/2006/relationships/hyperlink" Target="../../../../../../../../../../../../../AppData/Local/Microsoft/Downloads/RIESGOS/GTI-R2/DATOS%20MAETSROS_CORREO%20ELECTRONICO" TargetMode="External"/><Relationship Id="rId75" Type="http://schemas.openxmlformats.org/officeDocument/2006/relationships/hyperlink" Target="../../../../../../../../../../../../../AppData/Local/Microsoft/Downloads/RIESGOS/BS-R5/LISTA%20CHEQUEO%20LEGALIZACION" TargetMode="External"/><Relationship Id="rId96" Type="http://schemas.openxmlformats.org/officeDocument/2006/relationships/hyperlink" Target="../../../../../../../../../../../../../AppData/Local/Microsoft/Downloads/RIESGOS/TH-R7/NORMOGRAMA%20MATRIZ%20DE%20REQUISITOS" TargetMode="External"/><Relationship Id="rId140" Type="http://schemas.openxmlformats.org/officeDocument/2006/relationships/hyperlink" Target="../../../../../../../../../../../../../AppData/Local/Microsoft/Downloads/RIESGOS/DE-R3/ACTA_AYUDA%20DE%20MEMORIA_REGISTRO%20ASISTENCIA_2" TargetMode="External"/><Relationship Id="rId161" Type="http://schemas.openxmlformats.org/officeDocument/2006/relationships/hyperlink" Target="../../../../../../../../../../../../../AppData/Local/Microsoft/Downloads/RIESGOS/PI-R1/CORREOS%20ELECTORNICOS_ACTAS" TargetMode="External"/><Relationship Id="rId182" Type="http://schemas.openxmlformats.org/officeDocument/2006/relationships/hyperlink" Target="../../../../../../../../../../../../../AppData/Local/Microsoft/Downloads/RIESGOS/PI-R12/REPORTE%20SEGUIMIENTO%20MENSUAL%20SPI" TargetMode="External"/><Relationship Id="rId217" Type="http://schemas.openxmlformats.org/officeDocument/2006/relationships/hyperlink" Target="../../../../../../../../../../../../../../../../../../../../:f:/g/personal/rjimenez_mincit_gov_co/EvIyCmPFuhpAirVHfoTkSxEBWRHhnYc5Rgi4N3Eb_J3g3A?e=u9L7PJ" TargetMode="External"/><Relationship Id="rId6" Type="http://schemas.openxmlformats.org/officeDocument/2006/relationships/hyperlink" Target="../../../../../../../../../../../../../AppData/Local/Microsoft/Downloads/RIESGOS/AP-R2/CORREOS%20OFICIOS%20SOFTWARE%20SAC_4" TargetMode="External"/><Relationship Id="rId23" Type="http://schemas.openxmlformats.org/officeDocument/2006/relationships/hyperlink" Target="../../../../../../../../../../../../../AppData/Local/Microsoft/Downloads/RIESGOS/GR-R2/INFORME%20VISITA%202" TargetMode="External"/><Relationship Id="rId119" Type="http://schemas.openxmlformats.org/officeDocument/2006/relationships/hyperlink" Target="../../../../../../../../../../../../../AppData/Local/Microsoft/Downloads/RIESGOS/FC-R2/CORREO%20ELECTRONICO_ACTAS" TargetMode="External"/><Relationship Id="rId44" Type="http://schemas.openxmlformats.org/officeDocument/2006/relationships/hyperlink" Target="../../../../../../../../../../../../../AppData/Local/Microsoft/Downloads/RIESGOS/IC-R2/CORREO%20ELECTRONICO_4" TargetMode="External"/><Relationship Id="rId65" Type="http://schemas.openxmlformats.org/officeDocument/2006/relationships/hyperlink" Target="../../../../../../../../../../../../../AppData/Local/Microsoft/Downloads/RIESGOS/PE-R6/DOCUMENTO%20ANALISIS%20ECONOMICO" TargetMode="External"/><Relationship Id="rId86" Type="http://schemas.openxmlformats.org/officeDocument/2006/relationships/hyperlink" Target="../../../../../../../../../../../../../AppData/Local/Microsoft/Downloads/RIESGOS/TH-R4/ARCHIVOS%20EN%20EXCEL" TargetMode="External"/><Relationship Id="rId130" Type="http://schemas.openxmlformats.org/officeDocument/2006/relationships/hyperlink" Target="../../../../../../../../../../../../../AppData/Local/Microsoft/Downloads/RIESGOS/FC-R3/SOLICITUD%20EVALUADA_LISTA%20ASISTENCIA_ACTO%20ADMITIVO" TargetMode="External"/><Relationship Id="rId151" Type="http://schemas.openxmlformats.org/officeDocument/2006/relationships/hyperlink" Target="../../../../../../../../../../../../../AppData/Local/Microsoft/Downloads/RIESGOS/GD-R1/LISTAS%20DE%20ASISTENCIA_AYUDAS%20DE%20MEMORIA" TargetMode="External"/><Relationship Id="rId172" Type="http://schemas.openxmlformats.org/officeDocument/2006/relationships/hyperlink" Target="../../../../../../../../../../../../../AppData/Local/Microsoft/Downloads/RIESGOS/PI-R7/TERMINOS%20DE%20REFERENCIA_CORREOS%20ELECTRONICOS" TargetMode="External"/><Relationship Id="rId193" Type="http://schemas.openxmlformats.org/officeDocument/2006/relationships/hyperlink" Target="../../../../../../../../../../../../../../../../../../../../:f:/g/personal/rjimenez_mincit_gov_co/EguF00QFOeJKgLKp5X6RlawB7fyHP7vTw3XlfJqL7OArGw?e=I3EHb6" TargetMode="External"/><Relationship Id="rId207" Type="http://schemas.openxmlformats.org/officeDocument/2006/relationships/hyperlink" Target="../../../../../../../../../../../../../../../../../../../../:f:/g/personal/jriano_mincit_gov_co/EvDKzBtgAS5LvTu2BIztuBkBVnfrT6TDrY0eWkH_Am4-4w?e=hYdaLy" TargetMode="External"/><Relationship Id="rId228" Type="http://schemas.openxmlformats.org/officeDocument/2006/relationships/hyperlink" Target="../../../../../../../../../../../../../../../../../../:f:/g/personal/flvargas_mincit_gov_co/Ej-87VwpaNpIncn46tgba0QBuKOHdZd1K_3RTGTT4e7aWg?e=tnfTWu" TargetMode="External"/><Relationship Id="rId13" Type="http://schemas.openxmlformats.org/officeDocument/2006/relationships/hyperlink" Target="../../../../../../../../../../../../../AppData/Local/Microsoft/Downloads/RIESGOS/AP-R5/OFICIO_%20CORREO%20ELECTRONICO" TargetMode="External"/><Relationship Id="rId109" Type="http://schemas.openxmlformats.org/officeDocument/2006/relationships/hyperlink" Target="../../../../../../../../../../../../../AppData/Local/Microsoft/Downloads/RIESGOS/GJ-R4/CORREO%20ELCTRONICO%20REPORTE%20MENSUAL%20COBRO%20COA" TargetMode="External"/><Relationship Id="rId34" Type="http://schemas.openxmlformats.org/officeDocument/2006/relationships/hyperlink" Target="../../../../../../../../../../../../../AppData/Local/Microsoft/Downloads/RIESGOS/FP-R4/PLAN%20DE%20TRABAJO%20MATRIZ_2" TargetMode="External"/><Relationship Id="rId55" Type="http://schemas.openxmlformats.org/officeDocument/2006/relationships/hyperlink" Target="../../../../../../../../../../../../../AppData/Local/Microsoft/Downloads/RIESGOS/GTI-R3/AYUDA%20MEMORIA_COREO%20ELECTRONICO" TargetMode="External"/><Relationship Id="rId76" Type="http://schemas.openxmlformats.org/officeDocument/2006/relationships/hyperlink" Target="../../../../../../../../../../../../../AppData/Local/Microsoft/Downloads/RIESGOS/TH-R2/SISTEMA%20D%20EGESTION%20DOCUMENTAL" TargetMode="External"/><Relationship Id="rId97" Type="http://schemas.openxmlformats.org/officeDocument/2006/relationships/hyperlink" Target="../../../../../../../../../../../../../AppData/Local/Microsoft/Downloads/RIESGOS/TH-R7/CORREO%20ELECTRONICO" TargetMode="External"/><Relationship Id="rId120" Type="http://schemas.openxmlformats.org/officeDocument/2006/relationships/hyperlink" Target="../../../../../../../../../../../../../AppData/Local/Microsoft/Downloads/RIESGOS/FC-R2/CORREO%20ELCTRONICO_INFORME%20TECNICO" TargetMode="External"/><Relationship Id="rId141" Type="http://schemas.openxmlformats.org/officeDocument/2006/relationships/hyperlink" Target="../../../../../../../../../../../../../AppData/Local/Microsoft/Downloads/RIESGOS/DE-R6/ACTA%20COMITE_LISTA%20DE%20CHEQUEO" TargetMode="External"/><Relationship Id="rId7" Type="http://schemas.openxmlformats.org/officeDocument/2006/relationships/hyperlink" Target="../../../../../../../../../../../../../AppData/Local/Microsoft/Downloads/RIESGOS/AP-R3/RESOLUCION" TargetMode="External"/><Relationship Id="rId162" Type="http://schemas.openxmlformats.org/officeDocument/2006/relationships/hyperlink" Target="../../../../../../../../../../../../../AppData/Local/Microsoft/Downloads/RIESGOS/PI-R2/CORREOS%20ELECTRONICOS" TargetMode="External"/><Relationship Id="rId183" Type="http://schemas.openxmlformats.org/officeDocument/2006/relationships/hyperlink" Target="../../../../../../../../../../../../../AppData/Local/Microsoft/Downloads/RIESGOS/PI-R13/CORREOS" TargetMode="External"/><Relationship Id="rId218" Type="http://schemas.openxmlformats.org/officeDocument/2006/relationships/hyperlink" Target="../../../../../../../../../../../../../../../../../../../../:f:/g/personal/rjimenez_mincit_gov_co/EiIDKvXYuG9Hl5Cw7arV7z8BUGrOxa2gjO_1fTiwV6r73Q?e=YKmkbf" TargetMode="External"/><Relationship Id="rId24" Type="http://schemas.openxmlformats.org/officeDocument/2006/relationships/hyperlink" Target="../../../../../../../../../../../../../AppData/Local/Microsoft/Downloads/RIESGOS/GR-R3/INFORME%20CIERRES%20MUEBLES%20Y%20ACTAS" TargetMode="External"/><Relationship Id="rId45" Type="http://schemas.openxmlformats.org/officeDocument/2006/relationships/hyperlink" Target="../../../../../../../../../../../../../AppData/Local/Microsoft/Downloads/RIESGOS/IC-R2/CORREO%20ELECTRONICO_5" TargetMode="External"/><Relationship Id="rId66" Type="http://schemas.openxmlformats.org/officeDocument/2006/relationships/hyperlink" Target="../../../../../../../../../../../../../AppData/Local/Microsoft/Downloads/RIESGOS/BS-R1/APLICATIVO%20CAJAS%20MENORES" TargetMode="External"/><Relationship Id="rId87" Type="http://schemas.openxmlformats.org/officeDocument/2006/relationships/hyperlink" Target="../../../../../../../../../../../../../AppData/Local/Microsoft/Downloads/RIESGOS/TH-R4/PROYECTO%20DE%20ACTO%20ADMITIVO" TargetMode="External"/><Relationship Id="rId110" Type="http://schemas.openxmlformats.org/officeDocument/2006/relationships/hyperlink" Target="../../../../../../../../../../../../../AppData/Local/Microsoft/Downloads/RIESGOS/FC-R1/BANNER_LISTA%20ASISTENCIA_REGISTROS%20APROBADOS" TargetMode="External"/><Relationship Id="rId131" Type="http://schemas.openxmlformats.org/officeDocument/2006/relationships/hyperlink" Target="../../../../../../../../../../../../../AppData/Local/Microsoft/Downloads/RIESGOS/FC-R3/OFICIO_CORREOS%20ELECTRONICOS" TargetMode="External"/><Relationship Id="rId152" Type="http://schemas.openxmlformats.org/officeDocument/2006/relationships/hyperlink" Target="../../../../../../../../../../../../../AppData/Local/Microsoft/Downloads/RIESGOS/GD-R1/PUBICACION%20INSTRUMENTOS%20ARCHIVISTICO" TargetMode="External"/><Relationship Id="rId173" Type="http://schemas.openxmlformats.org/officeDocument/2006/relationships/hyperlink" Target="../../../../../../../../../../../../../AppData/Local/Microsoft/Downloads/RIESGOS/PI-R8/INFORME%20SEGUIMIENTO%20A%20PLATAFORMA%20VUCE" TargetMode="External"/><Relationship Id="rId194" Type="http://schemas.openxmlformats.org/officeDocument/2006/relationships/hyperlink" Target="../../../../../../../../../../../../../../../../../../../../:f:/g/personal/rjimenez_mincit_gov_co/EkzGMVGD6SpKp9fXwxLWCHIBGo86SAWVVzhtWInkbfVIgQ?e=5U7U2R" TargetMode="External"/><Relationship Id="rId208" Type="http://schemas.openxmlformats.org/officeDocument/2006/relationships/hyperlink" Target="../../../../../../../../../../../../../../../../../../../../:f:/g/personal/jriano_mincit_gov_co/EvDKzBtgAS5LvTu2BIztuBkBVnfrT6TDrY0eWkH_Am4-4w?e=hYdaLy" TargetMode="External"/><Relationship Id="rId229" Type="http://schemas.openxmlformats.org/officeDocument/2006/relationships/hyperlink" Target="../../../../../../../../../../../../../../../../../../:f:/g/personal/flvargas_mincit_gov_co/Ej-87VwpaNpIncn46tgba0QBuKOHdZd1K_3RTGTT4e7aWg?e=tnfTWu" TargetMode="External"/><Relationship Id="rId14" Type="http://schemas.openxmlformats.org/officeDocument/2006/relationships/hyperlink" Target="../../../../../../../../../../../../../AppData/Local/Microsoft/Downloads/RIESGOS/AP-R6/NOTIFICACION" TargetMode="External"/><Relationship Id="rId35" Type="http://schemas.openxmlformats.org/officeDocument/2006/relationships/hyperlink" Target="../../../../../../../../../../../../../AppData/Local/Microsoft/Downloads/RIESGOS/FP-R4/PLAN%20D%20ETRABAJO_%20REGISTRO%20ASISTENCIA" TargetMode="External"/><Relationship Id="rId56" Type="http://schemas.openxmlformats.org/officeDocument/2006/relationships/hyperlink" Target="../../../../../../../../../../../../../AppData/Local/Microsoft/Downloads/RIESGOS/GTI-R3/AYUDA%20MEMORIA_1" TargetMode="External"/><Relationship Id="rId77" Type="http://schemas.openxmlformats.org/officeDocument/2006/relationships/hyperlink" Target="../../../../../../../../../../../../../AppData/Local/Microsoft/Downloads/RIESGOS/TH-R2/CORREO%20ELECTRONICO" TargetMode="External"/><Relationship Id="rId100" Type="http://schemas.openxmlformats.org/officeDocument/2006/relationships/hyperlink" Target="../../../../../../../../../../../../../AppData/Local/Microsoft/Downloads/RIESGOS/TH-R7/INFORME%20AUDITORIA" TargetMode="External"/><Relationship Id="rId8" Type="http://schemas.openxmlformats.org/officeDocument/2006/relationships/hyperlink" Target="../../../../../../../../../../../../../AppData/Local/Microsoft/Downloads/RIESGOS/AP-R3/MATRIZ%20ANALISSI%20COSTOS%20RONDA_1" TargetMode="External"/><Relationship Id="rId98" Type="http://schemas.openxmlformats.org/officeDocument/2006/relationships/hyperlink" Target="../../../../../../../../../../../../../AppData/Local/Microsoft/Downloads/RIESGOS/TH-R7/MATRIZ%20IDENTIFICACION%20ACCESO%20Y%20EVAL%20REQUISITOS_2" TargetMode="External"/><Relationship Id="rId121" Type="http://schemas.openxmlformats.org/officeDocument/2006/relationships/hyperlink" Target="../../../../../../../../../../../../../AppData/Local/Microsoft/Downloads/RIESGOS/FC-R2/_DECRETO" TargetMode="External"/><Relationship Id="rId142" Type="http://schemas.openxmlformats.org/officeDocument/2006/relationships/hyperlink" Target="../../../../../../../../../../../../../AppData/Local/Microsoft/Downloads/RIESGOS/DE-R6/OFICIO" TargetMode="External"/><Relationship Id="rId163" Type="http://schemas.openxmlformats.org/officeDocument/2006/relationships/hyperlink" Target="../../../../../../../../../../../../../AppData/Local/Microsoft/Downloads/RIESGOS/PI-R2/CORREOS%20ELECTRONICOS_LISTAS%20ASISTENCIA" TargetMode="External"/><Relationship Id="rId184" Type="http://schemas.openxmlformats.org/officeDocument/2006/relationships/hyperlink" Target="../../../../../../../../../../../../../AppData/Local/Microsoft/Downloads/RIESGOS/PI-R14/ACTA_AYUDA%20DE%20MEMORIA_REGISTRO%20ASISTENCIA" TargetMode="External"/><Relationship Id="rId219" Type="http://schemas.openxmlformats.org/officeDocument/2006/relationships/hyperlink" Target="https://piip.dnp.gov.co/Acciones/ConsultarAcciones" TargetMode="External"/><Relationship Id="rId230" Type="http://schemas.openxmlformats.org/officeDocument/2006/relationships/hyperlink" Target="../../../../../../../../../../../../../../../../../../:f:/g/personal/flvargas_mincit_gov_co/Ej-87VwpaNpIncn46tgba0QBuKOHdZd1K_3RTGTT4e7aWg?e=tnfTWu" TargetMode="External"/><Relationship Id="rId25" Type="http://schemas.openxmlformats.org/officeDocument/2006/relationships/hyperlink" Target="../../../../../../../../../../../../../AppData/Local/Microsoft/Downloads/RIESGOS/GR-R4/REPORTE%20DE%20INFORMACION" TargetMode="External"/><Relationship Id="rId46" Type="http://schemas.openxmlformats.org/officeDocument/2006/relationships/hyperlink" Target="../../../../../../../../../../../../../AppData/Local/Microsoft/Downloads/RIESGOS/IC-R2/CORREO%20ELECTRONICO_6" TargetMode="External"/><Relationship Id="rId67" Type="http://schemas.openxmlformats.org/officeDocument/2006/relationships/hyperlink" Target="../../../../../../../../../../../../../AppData/Local/Microsoft/Downloads/RIESGOS/BS-R1/APLICATIVO%20CAJAS%20MENORES%202" TargetMode="External"/><Relationship Id="rId20" Type="http://schemas.openxmlformats.org/officeDocument/2006/relationships/hyperlink" Target="../../../../../../../../../../../../../AppData/Local/Microsoft/Downloads/RIESGOS/GR-R1/MEMO%20ELECTONICO" TargetMode="External"/><Relationship Id="rId41" Type="http://schemas.openxmlformats.org/officeDocument/2006/relationships/hyperlink" Target="../../../../../../../../../../../../../AppData/Local/Microsoft/Downloads/RIESGOS/FP-R7/CORREO%20ELECTRONICO" TargetMode="External"/><Relationship Id="rId62" Type="http://schemas.openxmlformats.org/officeDocument/2006/relationships/hyperlink" Target="../../../../../../../../../../../../../AppData/Local/Microsoft/Downloads/RIESGOS/GTI-R5/Informes%20mensuales%203" TargetMode="External"/><Relationship Id="rId83" Type="http://schemas.openxmlformats.org/officeDocument/2006/relationships/hyperlink" Target="../../../../../../../../../../../../../AppData/Local/Microsoft/Downloads/RIESGOS/TH-R4/LISTA%20CHEQUEO%20INCLUSION%20NOVEDADES" TargetMode="External"/><Relationship Id="rId88" Type="http://schemas.openxmlformats.org/officeDocument/2006/relationships/hyperlink" Target="../../../../../../../../../../../../../AppData/Local/Microsoft/Downloads/RIESGOS/TH-R4/REGISTRO%20EN%20MATRIZ%20DE%20CONTROL" TargetMode="External"/><Relationship Id="rId111" Type="http://schemas.openxmlformats.org/officeDocument/2006/relationships/hyperlink" Target="../../../../../../../../../../../../../AppData/Local/Microsoft/Downloads/RIESGOS/FC-R1/VUCE_OFICIO%20APROBACION" TargetMode="External"/><Relationship Id="rId132" Type="http://schemas.openxmlformats.org/officeDocument/2006/relationships/hyperlink" Target="../../../../../../../../../../../../../AppData/Local/Microsoft/Downloads/RIESGOS/FC-R3/CORREOS%20ELECTRONICOS" TargetMode="External"/><Relationship Id="rId153" Type="http://schemas.openxmlformats.org/officeDocument/2006/relationships/hyperlink" Target="../../../../../../../../../../../../../AppData/Local/Microsoft/Downloads/RIESGOS/GD-R1/EXPEDIENTES%20FUID%20TRD" TargetMode="External"/><Relationship Id="rId174" Type="http://schemas.openxmlformats.org/officeDocument/2006/relationships/hyperlink" Target="../../../../../../../../../../../../../AppData/Local/Microsoft/Downloads/RIESGOS/PI-R9/REGISTRO%20SEGUIMIENTO%20MENSUAL%20APLICATIVO%20SPI" TargetMode="External"/><Relationship Id="rId179" Type="http://schemas.openxmlformats.org/officeDocument/2006/relationships/hyperlink" Target="../../../../../../../../../../../../../AppData/Local/Microsoft/Downloads/RIESGOS/PI-R10/ACTAS%20DE%20REUNION%20INFORMES%20PERIODICOS_2" TargetMode="External"/><Relationship Id="rId195" Type="http://schemas.openxmlformats.org/officeDocument/2006/relationships/hyperlink" Target="../../../../../../../../../../../../../../../../../../../../:f:/g/personal/ggarciab_mincit_gov_co/EmYJ_XhmF7BMhyf7QPpMsYkB7WGs2HA9mdvhxVjIfEv4iw?e=Qu0ja7" TargetMode="External"/><Relationship Id="rId209" Type="http://schemas.openxmlformats.org/officeDocument/2006/relationships/hyperlink" Target="../../../../../../../../../../../../../../../../../../../../:f:/g/personal/grodriguezc_mincit_gov_co/EpYB14cfnGlOvJRCbxUhnDUBSjTBg8urnfsj40csTi2Qqg?e=p1exgb" TargetMode="External"/><Relationship Id="rId190" Type="http://schemas.openxmlformats.org/officeDocument/2006/relationships/hyperlink" Target="../../../../../../../../../../../../../../../../../../../../:f:/g/personal/rjimenez_mincit_gov_co/EnajS58urKVFr233fqZzCUwBBNZ7kxef0nGPtb6a_VbfTg?e=98G9HG" TargetMode="External"/><Relationship Id="rId204" Type="http://schemas.openxmlformats.org/officeDocument/2006/relationships/hyperlink" Target="../../../../../../../../../../../../../../../../../../_layouts/15/onedrive.aspx?id=%2Fpersonal%2Frjimenez%5Fmincit%5Fgov%5Fco%2FDocuments%2FMINCOMERCIO%2FOAPS%2FRIESGOS%2FA%C3%91O%202024%2FSEGUIMIENTO%20Y%20MONITOREO%2FGESTION%2F1ER%20SEMESTRE%2FMATRIZ%2FRIESGOS%2FAP%2DR2%2FCORREOS%20OFICIOS%20SOFTWARE%20SAC%5F3&amp;FolderCTID=0x0120004B2DC0E36C28544D9F411259F79C23E9&amp;view=0" TargetMode="External"/><Relationship Id="rId220" Type="http://schemas.openxmlformats.org/officeDocument/2006/relationships/hyperlink" Target="https://piip.dnp.gov.co/Acciones/ConsultarAcciones" TargetMode="External"/><Relationship Id="rId225" Type="http://schemas.openxmlformats.org/officeDocument/2006/relationships/hyperlink" Target="../../../../../../../../../../../../../AppData/Local/Microsoft/Downloads/RIESGOS/IC-R2/CORREO%20ELECTRONICO_2" TargetMode="External"/><Relationship Id="rId15" Type="http://schemas.openxmlformats.org/officeDocument/2006/relationships/hyperlink" Target="../../../../../../../../../../../../../AppData/Local/Microsoft/Downloads/RIESGOS/AP-R6/MEMO%20O%20CORREO%20ELECTRONICO" TargetMode="External"/><Relationship Id="rId36" Type="http://schemas.openxmlformats.org/officeDocument/2006/relationships/hyperlink" Target="../../../../../../../../../../../../../AppData/Local/Microsoft/Downloads/RIESGOS/FP-R5/MEMO%20CORREO%20ELECTRONICO" TargetMode="External"/><Relationship Id="rId57" Type="http://schemas.openxmlformats.org/officeDocument/2006/relationships/hyperlink" Target="../../../../../../../../../../../../../AppData/Local/Microsoft/Downloads/RIESGOS/GTI-R3/AYUDA%20MEMORIA_2" TargetMode="External"/><Relationship Id="rId106" Type="http://schemas.openxmlformats.org/officeDocument/2006/relationships/hyperlink" Target="../../../../../../../../../../../../../AppData/Local/Microsoft/Downloads/RIESGOS/GJ-R3/REPORTE%20SISTEMA%20EKOGUI_COREO%20ELECTRONICO" TargetMode="External"/><Relationship Id="rId127" Type="http://schemas.openxmlformats.org/officeDocument/2006/relationships/hyperlink" Target="../../../../../../../../../../../../../AppData/Local/Microsoft/Downloads/RIESGOS/FC-R3/AYUDA%20DE%20MEMORIA" TargetMode="External"/><Relationship Id="rId10" Type="http://schemas.openxmlformats.org/officeDocument/2006/relationships/hyperlink" Target="../../../../../../../../../../../../../AppData/Local/Microsoft/Downloads/RIESGOS/AP-R3/OFICIO" TargetMode="External"/><Relationship Id="rId31" Type="http://schemas.openxmlformats.org/officeDocument/2006/relationships/hyperlink" Target="../../../../../../../../../../../../../AppData/Local/Microsoft/Downloads/RIESGOS/FP-R3/LISTA%20CHEQUEO_AYUDA%20MEMORIA" TargetMode="External"/><Relationship Id="rId52" Type="http://schemas.openxmlformats.org/officeDocument/2006/relationships/hyperlink" Target="../../../../../../../../../../../../../AppData/Local/Microsoft/Downloads/RIESGOS/GTI-R1/AYUDA%20MEMORIA_INFORMES" TargetMode="External"/><Relationship Id="rId73" Type="http://schemas.openxmlformats.org/officeDocument/2006/relationships/hyperlink" Target="../../../../../../../../../../../../../AppData/Local/Microsoft/Downloads/RIESGOS/BS-R5/AUTORIZACION%20COMISION%20SERVICIOS" TargetMode="External"/><Relationship Id="rId78" Type="http://schemas.openxmlformats.org/officeDocument/2006/relationships/hyperlink" Target="../../../../../../../../../../../../../AppData/Local/Microsoft/Downloads/RIESGOS/TH-R2/CORREO%20ELECTRONICO%20APLICATIVO" TargetMode="External"/><Relationship Id="rId94" Type="http://schemas.openxmlformats.org/officeDocument/2006/relationships/hyperlink" Target="../../../../../../../../../../../../../AppData/Local/Microsoft/Downloads/RIESGOS/TH-R6/LISTADOS%20DE%20ASISTENCIA_PANTALLAZOS" TargetMode="External"/><Relationship Id="rId99" Type="http://schemas.openxmlformats.org/officeDocument/2006/relationships/hyperlink" Target="../../../../../../../../../../../../../AppData/Local/Microsoft/Downloads/RIESGOS/TH-R7/CIRCULAR_ACTA_BASE%20DATOS" TargetMode="External"/><Relationship Id="rId101" Type="http://schemas.openxmlformats.org/officeDocument/2006/relationships/hyperlink" Target="../../../../../../../../../../../../../AppData/Local/Microsoft/Downloads/RIESGOS/TH-R7/CORREO%20ELECTRONICO%20DIVULGACION" TargetMode="External"/><Relationship Id="rId122" Type="http://schemas.openxmlformats.org/officeDocument/2006/relationships/hyperlink" Target="../../../../../../../../../../../../../AppData/Local/Microsoft/Downloads/RIESGOS/FC-R2/CRONOGRAMA%20DUMPING" TargetMode="External"/><Relationship Id="rId143" Type="http://schemas.openxmlformats.org/officeDocument/2006/relationships/hyperlink" Target="../../../../../../../../../../../../../AppData/Local/Microsoft/Downloads/RIESGOS/DE-R7/AYUDA%20MEMORIA_REGISTRO%20ASISTENCIA" TargetMode="External"/><Relationship Id="rId148" Type="http://schemas.openxmlformats.org/officeDocument/2006/relationships/hyperlink" Target="../../../../../../../../../../../../../AppData/Local/Microsoft/Downloads/RIESGOS/DE-R8/CORREO%20ELECTRONICO_INQUIETUDES_ATENDIDAS" TargetMode="External"/><Relationship Id="rId164" Type="http://schemas.openxmlformats.org/officeDocument/2006/relationships/hyperlink" Target="../../../../../../../../../../../../../AppData/Local/Microsoft/Downloads/RIESGOS/PI-R3/AVANCE%20PRESUPUESTAL" TargetMode="External"/><Relationship Id="rId169" Type="http://schemas.openxmlformats.org/officeDocument/2006/relationships/hyperlink" Target="../../../../../../../../../../../../../AppData/Local/Microsoft/Downloads/RIESGOS/PI-R6/CONTARTOS_CONVENISO_RESOLUCIONES%20TRANSFERENCIA" TargetMode="External"/><Relationship Id="rId185" Type="http://schemas.openxmlformats.org/officeDocument/2006/relationships/hyperlink" Target="../../../../../../../../../../../../../AppData/Local/Microsoft/Downloads/RIESGOS/PI-R14/INFORME%20SUPERVISION_REGISTRO%20SPI" TargetMode="External"/><Relationship Id="rId4" Type="http://schemas.openxmlformats.org/officeDocument/2006/relationships/hyperlink" Target="../../../../../../../../../../../../../AppData/Local/Microsoft/Downloads/RIESGOS/AP-R2/CORREOS%20OFICIOS%20SOFTWARE%20SAC_3" TargetMode="External"/><Relationship Id="rId9" Type="http://schemas.openxmlformats.org/officeDocument/2006/relationships/hyperlink" Target="../../../../../../../../../../../../../AppData/Local/Microsoft/Downloads/RIESGOS/AP-R3/MATRIZ%20ANALISIS%20COSTOS%20RONDA_2" TargetMode="External"/><Relationship Id="rId180" Type="http://schemas.openxmlformats.org/officeDocument/2006/relationships/hyperlink" Target="../../../../../../../../../../../../../AppData/Local/Microsoft/Downloads/RIESGOS/PI-R10/ACTAS%20DE%20REUNION%20INFORMES%20PERIODICOS_3" TargetMode="External"/><Relationship Id="rId210" Type="http://schemas.openxmlformats.org/officeDocument/2006/relationships/hyperlink" Target="../../../../../../../../../../../../../../../../../../../../:f:/g/personal/grodriguezc_mincit_gov_co/EpYB14cfnGlOvJRCbxUhnDUBSjTBg8urnfsj40csTi2Qqg?e=p1exgb" TargetMode="External"/><Relationship Id="rId215" Type="http://schemas.openxmlformats.org/officeDocument/2006/relationships/hyperlink" Target="https://mincitco.sharepoint.com/:f:/s/GrupoPlanVallejoyCI/EgFVh4UP-BNHgMUpsfA9J2cB-iioLErTlTteyPa9pCNeSg?e=CzugGU%20%20%20https://mincitco.sharepoint.com/:x:/s/EstudiosdereposicindeMateriasPrimas/EZ4OyO84Qa1DkH1HoyIzjzoBLYd0UTWewgDT6pIRCqxCiw?e=pTovXr" TargetMode="External"/><Relationship Id="rId26" Type="http://schemas.openxmlformats.org/officeDocument/2006/relationships/hyperlink" Target="../../../../../../../../../../../../../AppData/Local/Microsoft/Downloads/RIESGOS/SG-R4/MATRIZ%20AMBIENTAL_%20CORREOS" TargetMode="External"/><Relationship Id="rId231" Type="http://schemas.openxmlformats.org/officeDocument/2006/relationships/drawing" Target="../drawings/drawing1.xml"/><Relationship Id="rId47" Type="http://schemas.openxmlformats.org/officeDocument/2006/relationships/hyperlink" Target="../../../../../../../../../../../../../AppData/Local/Microsoft/Downloads/RIESGOS/IC-R2/CORREO%20ELECTRONICO_7" TargetMode="External"/><Relationship Id="rId68" Type="http://schemas.openxmlformats.org/officeDocument/2006/relationships/hyperlink" Target="../../../../../../../../../../../../../AppData/Local/Microsoft/Downloads/RIESGOS/BS-R2/PLAN%20ANUAL%20PUBLICADO" TargetMode="External"/><Relationship Id="rId89" Type="http://schemas.openxmlformats.org/officeDocument/2006/relationships/hyperlink" Target="../../../../../../../../../../../../../AppData/Local/Microsoft/Downloads/RIESGOS/TH-R4/AUTOLIQUIDACION%20(SOFTWARE)" TargetMode="External"/><Relationship Id="rId112" Type="http://schemas.openxmlformats.org/officeDocument/2006/relationships/hyperlink" Target="../../../../../../../../../../../../../AppData/Local/Microsoft/Downloads/RIESGOS/FC-R1/INFORMACION%20REVISADA_REGISTRO%20APLICATIVO%20SEIEX" TargetMode="External"/><Relationship Id="rId133" Type="http://schemas.openxmlformats.org/officeDocument/2006/relationships/hyperlink" Target="../../../../../../../../../../../../../AppData/Local/Microsoft/Downloads/RIESGOS/FC-R3/LISTADO%20ASIGNACION%20CUPOS" TargetMode="External"/><Relationship Id="rId154" Type="http://schemas.openxmlformats.org/officeDocument/2006/relationships/hyperlink" Target="../../../../../../../../../../../../../AppData/Local/Microsoft/Downloads/RIESGOS/GD-R1/PRSTAMO%20DOCUMENTOS" TargetMode="External"/><Relationship Id="rId175" Type="http://schemas.openxmlformats.org/officeDocument/2006/relationships/hyperlink" Target="../../../../../../../../../../../../../AppData/Local/Microsoft/Downloads/RIESGOS/PI-R9/FORMATO%20DE-FM-020" TargetMode="External"/><Relationship Id="rId196" Type="http://schemas.openxmlformats.org/officeDocument/2006/relationships/hyperlink" Target="../../../../../../../../../../../../../../../../../../../../:f:/g/personal/jriano_mincit_gov_co/EvDKzBtgAS5LvTu2BIztuBkBVnfrT6TDrY0eWkH_Am4-4w?e=hYdaLy" TargetMode="External"/><Relationship Id="rId200" Type="http://schemas.openxmlformats.org/officeDocument/2006/relationships/hyperlink" Target="../../../../../../../../../../../../../../../../../../../../:f:/g/personal/jriano_mincit_gov_co/EvDKzBtgAS5LvTu2BIztuBkBVnfrT6TDrY0eWkH_Am4-4w?e=hYdaLy" TargetMode="External"/><Relationship Id="rId16" Type="http://schemas.openxmlformats.org/officeDocument/2006/relationships/hyperlink" Target="../../../../../../../../../../../../../AppData/Local/Microsoft/Downloads/RIESGOS/GR-R1/INFORME%20SUPERVISION%20O%20VISITA" TargetMode="External"/><Relationship Id="rId221" Type="http://schemas.openxmlformats.org/officeDocument/2006/relationships/hyperlink" Target="https://piip.dnp.gov.co/Acciones/ConsultarAcciones" TargetMode="External"/><Relationship Id="rId37" Type="http://schemas.openxmlformats.org/officeDocument/2006/relationships/hyperlink" Target="../../../../../../../../../../../../../AppData/Local/Microsoft/Downloads/RIESGOS/FP-R5/MEMORANDO" TargetMode="External"/><Relationship Id="rId58" Type="http://schemas.openxmlformats.org/officeDocument/2006/relationships/hyperlink" Target="../../../../../../../../../../../../../AppData/Local/Microsoft/Downloads/RIESGOS/GTI-R5/CARACTERIZACION%20BDP" TargetMode="External"/><Relationship Id="rId79" Type="http://schemas.openxmlformats.org/officeDocument/2006/relationships/hyperlink" Target="../../../../../../../../../../../../../AppData/Local/Microsoft/Downloads/RIESGOS/TH-R2/SOLICITUD%20D%20EPENSION" TargetMode="External"/><Relationship Id="rId102" Type="http://schemas.openxmlformats.org/officeDocument/2006/relationships/hyperlink" Target="../../../../../../../../../../../../../AppData/Local/Microsoft/Downloads/RIESGOS/TH-R8/MATRIZ%20IDENTIFICACION%20PELIGROS" TargetMode="External"/><Relationship Id="rId123" Type="http://schemas.openxmlformats.org/officeDocument/2006/relationships/hyperlink" Target="../../../../../../../../../../../../../AppData/Local/Microsoft/Downloads/RIESGOS/FC-R2/CORREO%20ELCTRONICO_MEMO" TargetMode="External"/><Relationship Id="rId144" Type="http://schemas.openxmlformats.org/officeDocument/2006/relationships/hyperlink" Target="../../../../../../../../../../../../../AppData/Local/Microsoft/Downloads/RIESGOS/DE-R7/ACTA_AYUDA%20MEMORIA_INFORME" TargetMode="External"/><Relationship Id="rId90" Type="http://schemas.openxmlformats.org/officeDocument/2006/relationships/hyperlink" Target="../../../../../../../../../../../../../AppData/Local/Microsoft/Downloads/RIESGOS/TH-R4/EXCEL%20D%20ELIQUIDACION" TargetMode="External"/><Relationship Id="rId165" Type="http://schemas.openxmlformats.org/officeDocument/2006/relationships/hyperlink" Target="../../../../../../../../../../../../../AppData/Local/Microsoft/Downloads/RIESGOS/PI-R4" TargetMode="External"/><Relationship Id="rId186" Type="http://schemas.openxmlformats.org/officeDocument/2006/relationships/hyperlink" Target="../../../../../../../../../../../../../../../../../../../../:f:/g/personal/ggarciab_mincit_gov_co/EtROSjMhY2hGkllbOIAl72ABUvCWqBLs7agO6PowORvXVA?e=a17fZ1" TargetMode="External"/><Relationship Id="rId211" Type="http://schemas.openxmlformats.org/officeDocument/2006/relationships/hyperlink" Target="https://mincitco.sharepoint.com/:f:/s/GrupoPlanVallejoyCI/EgFVh4UP-BNHgMUpsfA9J2cB-iioLErTlTteyPa9pCNeSg?e=CVGYSb" TargetMode="External"/><Relationship Id="rId232" Type="http://schemas.openxmlformats.org/officeDocument/2006/relationships/vmlDrawing" Target="../drawings/vmlDrawing1.vml"/><Relationship Id="rId27" Type="http://schemas.openxmlformats.org/officeDocument/2006/relationships/hyperlink" Target="../../../../../../../../../../../../../AppData/Local/Microsoft/Downloads/RIESGOS/SG-R4/MATRIZ%20AMBIENTAL_%20CORREOS" TargetMode="External"/><Relationship Id="rId48" Type="http://schemas.openxmlformats.org/officeDocument/2006/relationships/hyperlink" Target="../../../../../../../../../../../../../AppData/Local/Microsoft/Downloads/RIESGOS/IC-R3/ATENCION%20AL%20CIUDADANO_CARACTERIZACION%20USUARIO" TargetMode="External"/><Relationship Id="rId69" Type="http://schemas.openxmlformats.org/officeDocument/2006/relationships/hyperlink" Target="../../../../../../../../../../../../../AppData/Local/Microsoft/Downloads/RIESGOS/BS-R3/COMUNICACION%20ESTUDIO%20PREVIO" TargetMode="External"/><Relationship Id="rId113" Type="http://schemas.openxmlformats.org/officeDocument/2006/relationships/hyperlink" Target="../../../../../../../../../../../../../AppData/Local/Microsoft/Downloads/RIESGOS/FC-R1/CORREO%20ELCTRONICO_AYUDA%20MEMORIA" TargetMode="External"/><Relationship Id="rId134" Type="http://schemas.openxmlformats.org/officeDocument/2006/relationships/hyperlink" Target="../../../../../../../../../../../../../AppData/Local/Microsoft/Downloads/RIESGOS/DE-R1/DOCUMENTO%20INSTITUCIONAL_PAGINA%20WEB" TargetMode="External"/><Relationship Id="rId80" Type="http://schemas.openxmlformats.org/officeDocument/2006/relationships/hyperlink" Target="../../../../../../../../../../../../../AppData/Local/Microsoft/Downloads/RIESGOS/TH-R3/HOJA%20DE%20VIDA%20SIGEP" TargetMode="External"/><Relationship Id="rId155" Type="http://schemas.openxmlformats.org/officeDocument/2006/relationships/hyperlink" Target="../../../../../../../../../../../../../AppData/Local/Microsoft/Downloads/RIESGOS/GD-R1/FORMATO%20PRESTAMO%20DOCUMENTAL" TargetMode="External"/><Relationship Id="rId176" Type="http://schemas.openxmlformats.org/officeDocument/2006/relationships/hyperlink" Target="../../../../../../../../../../../../../AppData/Local/Microsoft/Downloads/RIESGOS/PI-R9/REPORTE%20REALIZADO%20CON%20ANTELACION%20SPI" TargetMode="External"/><Relationship Id="rId197" Type="http://schemas.openxmlformats.org/officeDocument/2006/relationships/hyperlink" Target="../../../../../../../../../../../../../../../../../../../../:f:/g/personal/jriano_mincit_gov_co/EvDKzBtgAS5LvTu2BIztuBkBVnfrT6TDrY0eWkH_Am4-4w?e=hYdaLy" TargetMode="External"/><Relationship Id="rId201" Type="http://schemas.openxmlformats.org/officeDocument/2006/relationships/hyperlink" Target="../../../../../../../../../../../../../../../../../../_layouts/15/onedrive.aspx?id=%2Fpersonal%2Frjimenez%5Fmincit%5Fgov%5Fco%2FDocuments%2FMINCOMERCIO%2FOAPS%2FRIESGOS%2FA%C3%91O%202024%2FSEGUIMIENTO%20Y%20MONITOREO%2FGESTION%2F1ER%20SEMESTRE%2FMATRIZ%2FRIESGOS%2FAP%2DR2%2FCORREOS%20OFICIOS%20SOFTWARE%20SAC%5F1&amp;FolderCTID=0x0120004B2DC0E36C28544D9F411259F79C23E9&amp;view=0" TargetMode="External"/><Relationship Id="rId222" Type="http://schemas.openxmlformats.org/officeDocument/2006/relationships/hyperlink" Target="https://piip.dnp.gov.co/Acciones/ConsultarAcciones" TargetMode="External"/><Relationship Id="rId17" Type="http://schemas.openxmlformats.org/officeDocument/2006/relationships/hyperlink" Target="../../../../../../../../../../../../../AppData/Local/Microsoft/Downloads/RIESGOS/GR-R1/INFORME%20DIAGNOSTICO" TargetMode="External"/><Relationship Id="rId38" Type="http://schemas.openxmlformats.org/officeDocument/2006/relationships/hyperlink" Target="../../../../../../../../../../../../../AppData/Local/Microsoft/Downloads/RIESGOS/FP-R6/BASE%20DE%20DATOS_CORREO_OFICIO" TargetMode="External"/><Relationship Id="rId59" Type="http://schemas.openxmlformats.org/officeDocument/2006/relationships/hyperlink" Target="../../../../../../../../../../../../../AppData/Local/Microsoft/Downloads/RIESGOS/GTI-R5/REPORTE" TargetMode="External"/><Relationship Id="rId103" Type="http://schemas.openxmlformats.org/officeDocument/2006/relationships/hyperlink" Target="../../../../../../../../../../../../../AppData/Local/Microsoft/Downloads/RIESGOS/GJ-R1/AGENDA%20REGULATORIA_LISTA%20D%20ECHEQUEO" TargetMode="External"/><Relationship Id="rId124" Type="http://schemas.openxmlformats.org/officeDocument/2006/relationships/hyperlink" Target="../../../../../../../../../../../../../AppData/Local/Microsoft/Downloads/RIESGOS/FC-R3/SOLICITUD%20ELECTORNICA%20VO%20BO" TargetMode="External"/><Relationship Id="rId70" Type="http://schemas.openxmlformats.org/officeDocument/2006/relationships/hyperlink" Target="../../../../../../../../../../../../../AppData/Local/Microsoft/Downloads/RIESGOS/BS-R3/COMUNICACION%20SERTIFICADO%20DE%20RECIBO" TargetMode="External"/><Relationship Id="rId91" Type="http://schemas.openxmlformats.org/officeDocument/2006/relationships/hyperlink" Target="../../../../../../../../../../../../../AppData/Local/Microsoft/Downloads/RIESGOS/TH-R4/REVISION%20DE%20SALDOS" TargetMode="External"/><Relationship Id="rId145" Type="http://schemas.openxmlformats.org/officeDocument/2006/relationships/hyperlink" Target="../../../../../../../../../../../../../AppData/Local/Microsoft/Downloads/RIESGOS/DE-R8/OFICIO_CORREO%20ELECTRONICO_1" TargetMode="External"/><Relationship Id="rId166" Type="http://schemas.openxmlformats.org/officeDocument/2006/relationships/hyperlink" Target="../../../../../../../../../../../../../AppData/Local/Microsoft/Downloads/RIESGOS/PI-R5/CORREOS%20ELCTRONICOS_MEMOS_ACTAS_1" TargetMode="External"/><Relationship Id="rId187" Type="http://schemas.openxmlformats.org/officeDocument/2006/relationships/hyperlink" Target="../../../../../../../../../../../../../AppData/Local/Microsoft/Downloads/RIESGOS/TH-R7/MATRIZ%20IDENTIFICACION%20ACCESO%20Y%20EVAL%20REQUISITOS_1" TargetMode="External"/><Relationship Id="rId1" Type="http://schemas.openxmlformats.org/officeDocument/2006/relationships/hyperlink" Target="../../../../../../../../../../../../../AppData/Local/Microsoft/Downloads/RIESGOS/AP-R1/EVIDENCIAS/OFICIO%20MEMO%20ELECTRONICO" TargetMode="External"/><Relationship Id="rId212" Type="http://schemas.openxmlformats.org/officeDocument/2006/relationships/hyperlink" Target="../../../../../../../../../../../../../../../../../../../../:f:/g/personal/rjimenez_mincit_gov_co/EqBwxKqzJz5PoNF2kpX5GX4B3J4fBJdJeOVYCXmbBl3D2w?e=0FhmDt" TargetMode="External"/><Relationship Id="rId233" Type="http://schemas.openxmlformats.org/officeDocument/2006/relationships/comments" Target="../comments1.xml"/><Relationship Id="rId28" Type="http://schemas.openxmlformats.org/officeDocument/2006/relationships/hyperlink" Target="../../../../../../../../../../../../../AppData/Local/Microsoft/Downloads/RIESGOS/FP-R1/CERTIFICACION%20EXPEDIDA" TargetMode="External"/><Relationship Id="rId49" Type="http://schemas.openxmlformats.org/officeDocument/2006/relationships/hyperlink" Target="../../../../../../../../../../../../../AppData/Local/Microsoft/Downloads/RIESGOS/IC-R4/INFORME%20CARACTERIZACION_COMITE" TargetMode="External"/><Relationship Id="rId114" Type="http://schemas.openxmlformats.org/officeDocument/2006/relationships/hyperlink" Target="../../../../../../../../../../../../../AppData/Local/Microsoft/Downloads/RIESGOS/FC-R1/CORREO%20ELECTRONICO_1" TargetMode="External"/><Relationship Id="rId60" Type="http://schemas.openxmlformats.org/officeDocument/2006/relationships/hyperlink" Target="../../../../../../../../../../../../../AppData/Local/Microsoft/Downloads/RIESGOS/GTI-R5/Informes%20mensuales%201" TargetMode="External"/><Relationship Id="rId81" Type="http://schemas.openxmlformats.org/officeDocument/2006/relationships/hyperlink" Target="../../../../../../../../../../../../../AppData/Local/Microsoft/Downloads/RIESGOS/TH-R3/FORMATO%20ESTUDIO%20REQUISITOS%20NOMBRTAMIENTO" TargetMode="External"/><Relationship Id="rId135" Type="http://schemas.openxmlformats.org/officeDocument/2006/relationships/hyperlink" Target="../../../../../../../../../../../../../AppData/Local/Microsoft/Downloads/RIESGOS/DE-R1/ACTA%20REGISTROS%20ASISTENCIA_1" TargetMode="External"/><Relationship Id="rId156" Type="http://schemas.openxmlformats.org/officeDocument/2006/relationships/hyperlink" Target="../../../../../../../../../../../../../AppData/Local/Microsoft/Downloads/RIESGOS/GD-R1/FUID%20COMUNICADO%20AGN" TargetMode="External"/><Relationship Id="rId177" Type="http://schemas.openxmlformats.org/officeDocument/2006/relationships/hyperlink" Target="../../../../../../../../../../../../../AppData/Local/Microsoft/Downloads/RIESGOS/PI-R9/OFICIO%20SOLICITUD%20GRUPO%20GESTION%20DOCUMENTAL" TargetMode="External"/><Relationship Id="rId198" Type="http://schemas.openxmlformats.org/officeDocument/2006/relationships/hyperlink" Target="../../../../../../../../../../../../../../../../../../../../:f:/g/personal/jriano_mincit_gov_co/EvDKzBtgAS5LvTu2BIztuBkBVnfrT6TDrY0eWkH_Am4-4w?e=hYdaLy" TargetMode="External"/><Relationship Id="rId202" Type="http://schemas.openxmlformats.org/officeDocument/2006/relationships/hyperlink" Target="../../../../../../../../../../../../../../../../../../_layouts/15/onedrive.aspx?id=%2Fpersonal%2Frjimenez%5Fmincit%5Fgov%5Fco%2FDocuments%2FMINCOMERCIO%2FOAPS%2FRIESGOS%2FA%C3%91O%202024%2FSEGUIMIENTO%20Y%20MONITOREO%2FGESTION%2F1ER%20SEMESTRE%2FMATRIZ%2FRIESGOS%2FAP%2DR2%2FCORREOS%20OFICIOS%20SOFTWARE%20SAC%5F2&amp;FolderCTID=0x0120004B2DC0E36C28544D9F411259F79C23E9&amp;view=0" TargetMode="External"/><Relationship Id="rId223" Type="http://schemas.openxmlformats.org/officeDocument/2006/relationships/hyperlink" Target="https://mincitco.sharepoint.com/:f:/s/GrupoPlanVallejoyCI/EnQmD7N9dmdGvvXR5nyGpV8BdCfVLtbZl0KUxTnH1rdufQ?e=FTRadl" TargetMode="External"/><Relationship Id="rId18" Type="http://schemas.openxmlformats.org/officeDocument/2006/relationships/hyperlink" Target="../../../../../../../../../../../../../AppData/Local/Microsoft/Downloads/RIESGOS/GR-R1/COMPROBANTE%20TRASLADO%20BIENES%20MUEBLES" TargetMode="External"/><Relationship Id="rId39" Type="http://schemas.openxmlformats.org/officeDocument/2006/relationships/hyperlink" Target="../../../../../../../../../../../../../AppData/Local/Microsoft/Downloads/RIESGOS/FP-R6/PUBLICACION%20PAGINA%20WEB" TargetMode="External"/><Relationship Id="rId50" Type="http://schemas.openxmlformats.org/officeDocument/2006/relationships/hyperlink" Target="../../../../../../../../../../../../../AppData/Local/Microsoft/Downloads/RIESGOS/IC-R4/INFORME%20FIANL" TargetMode="External"/><Relationship Id="rId104" Type="http://schemas.openxmlformats.org/officeDocument/2006/relationships/hyperlink" Target="../../../../../../../../../../../../../AppData/Local/Microsoft/Downloads/RIESGOS/GJ-R1/MEMO%20INTERNO_LISTA%20CHEQUEO%20BASE%20DATOS" TargetMode="External"/><Relationship Id="rId125" Type="http://schemas.openxmlformats.org/officeDocument/2006/relationships/hyperlink" Target="../../../../../../../../../../../../../AppData/Local/Microsoft/Downloads/RIESGOS/FC-R3/REGISTRO%20PCC%20BIENES%20NACIONALES" TargetMode="External"/><Relationship Id="rId146" Type="http://schemas.openxmlformats.org/officeDocument/2006/relationships/hyperlink" Target="../../../../../../../../../../../../../AppData/Local/Microsoft/Downloads/RIESGOS/DE-R8/OFICIO_CORREO%20ELECTRONICO_2" TargetMode="External"/><Relationship Id="rId167" Type="http://schemas.openxmlformats.org/officeDocument/2006/relationships/hyperlink" Target="../../../../../../../../../../../../../AppData/Local/Microsoft/Downloads/RIESGOS/PI-R5/CORREOS%20ELCTRONICOS_MEMOS_ACTAS_2" TargetMode="External"/><Relationship Id="rId188" Type="http://schemas.openxmlformats.org/officeDocument/2006/relationships/hyperlink" Target="../../../../../../../../../../../../../../../../../../../../:f:/g/personal/ggarciab_mincit_gov_co/EhTDw4mEOAVMv5iCxEgtULYB3QSt7xH9E3F3p1m7lmLKbw?e=H38NaE" TargetMode="External"/><Relationship Id="rId71" Type="http://schemas.openxmlformats.org/officeDocument/2006/relationships/hyperlink" Target="../../../../../../../../../../../../../AppData/Local/Microsoft/Downloads/RIESGOS/BS-R4/CORREOS%20MEMORANDO%20MATRIZ" TargetMode="External"/><Relationship Id="rId92" Type="http://schemas.openxmlformats.org/officeDocument/2006/relationships/hyperlink" Target="../../../../../../../../../../../../../AppData/Local/Microsoft/Downloads/RIESGOS/TH-R5/OFICIO%20CORREO%20INVITACIONES" TargetMode="External"/><Relationship Id="rId213" Type="http://schemas.openxmlformats.org/officeDocument/2006/relationships/hyperlink" Target="https://mincitco.sharepoint.com/:f:/s/GrupoPlanVallejoyCI/Ehic9RuG5f5PvnGPl7J9eAABQ2acqBraDdZNTQb7rmzj5g?e=fPTLq9" TargetMode="External"/><Relationship Id="rId2" Type="http://schemas.openxmlformats.org/officeDocument/2006/relationships/hyperlink" Target="../../../../../../../../../../../../../AppData/Local/Microsoft/Downloads/RIESGOS/AP-R2/CORREOS%20OFICIOS%20SOFTWARE%20SAC_1" TargetMode="External"/><Relationship Id="rId29" Type="http://schemas.openxmlformats.org/officeDocument/2006/relationships/hyperlink" Target="../../../../../../../../../../../../../AppData/Local/Microsoft/Downloads/RIESGOS/FP-R2/CORREOS%20ELECTRONICOS_OFICIOS" TargetMode="External"/><Relationship Id="rId40" Type="http://schemas.openxmlformats.org/officeDocument/2006/relationships/hyperlink" Target="../../../../../../../../../../../../../AppData/Local/Microsoft/Downloads/RIESGOS/FP-R7/REGISTRO%20ASISTENCIA_ACTA" TargetMode="External"/><Relationship Id="rId115" Type="http://schemas.openxmlformats.org/officeDocument/2006/relationships/hyperlink" Target="../../../../../../../../../../../../../AppData/Local/Microsoft/Downloads/RIESGOS/FC-R1/FORMATO%20ELECTRONICO%20LICENCIA%20IMPORTACION" TargetMode="External"/><Relationship Id="rId136" Type="http://schemas.openxmlformats.org/officeDocument/2006/relationships/hyperlink" Target="../../../../../../../../../../../../../AppData/Local/Microsoft/Downloads/RIESGOS/DE-R1/ACTA%20REGISTROS%20ASISTENCIA_1" TargetMode="External"/><Relationship Id="rId157" Type="http://schemas.openxmlformats.org/officeDocument/2006/relationships/hyperlink" Target="../../../../../../../../../../../../../AppData/Local/Microsoft/Downloads/RIESGOS/GD-R1/FUID%20HOJA%20DE%20CONTROL" TargetMode="External"/><Relationship Id="rId178" Type="http://schemas.openxmlformats.org/officeDocument/2006/relationships/hyperlink" Target="../../../../../../../../../../../../../AppData/Local/Microsoft/Downloads/RIESGOS/PI-R10/ACTAS%20DE%20REUNION%20INFORMES%20PERIODICOS_1" TargetMode="External"/><Relationship Id="rId61" Type="http://schemas.openxmlformats.org/officeDocument/2006/relationships/hyperlink" Target="../../../../../../../../../../../../../AppData/Local/Microsoft/Downloads/RIESGOS/GTI-R5/Informes%20mensuales%202" TargetMode="External"/><Relationship Id="rId82" Type="http://schemas.openxmlformats.org/officeDocument/2006/relationships/hyperlink" Target="../../../../../../../../../../../../../AppData/Local/Microsoft/Downloads/RIESGOS/TH-R3/EVIDENCIA%20DE%20REVISION" TargetMode="External"/><Relationship Id="rId199" Type="http://schemas.openxmlformats.org/officeDocument/2006/relationships/hyperlink" Target="../../../../../../../../../../../../../../../../../../../../:f:/g/personal/jriano_mincit_gov_co/EvDKzBtgAS5LvTu2BIztuBkBVnfrT6TDrY0eWkH_Am4-4w?e=hYdaLy" TargetMode="External"/><Relationship Id="rId203" Type="http://schemas.openxmlformats.org/officeDocument/2006/relationships/hyperlink" Target="../../../../../../../../../../../../../../../../../../_layouts/15/onedrive.aspx?id=%2Fpersonal%2Frjimenez%5Fmincit%5Fgov%5Fco%2FDocuments%2FMINCOMERCIO%2FOAPS%2FRIESGOS%2FA%C3%91O%202024%2FSEGUIMIENTO%20Y%20MONITOREO%2FGESTION%2F1ER%20SEMESTRE%2FMATRIZ%2FRIESGOS%2FAP%2DR2%2FCORREOS%20OFICIOS%20SOFTWARE%20SAC%5F3&amp;FolderCTID=0x0120004B2DC0E36C28544D9F411259F79C23E9&amp;view=0" TargetMode="External"/><Relationship Id="rId19" Type="http://schemas.openxmlformats.org/officeDocument/2006/relationships/hyperlink" Target="../../../../../../../../../../../../../AppData/Local/Microsoft/Downloads/RIESGOS/GR-R1/SASI%20COMPROBANTE%20EGRESO%20O%20INGRESO" TargetMode="External"/><Relationship Id="rId224" Type="http://schemas.openxmlformats.org/officeDocument/2006/relationships/hyperlink" Target="../../../../../../../../../../../../../../../../../../../../:f:/g/personal/rjimenez_mincit_gov_co/EiIDKvXYuG9Hl5Cw7arV7z8BUGrOxa2gjO_1fTiwV6r73Q?e=YKmkbf" TargetMode="External"/><Relationship Id="rId30" Type="http://schemas.openxmlformats.org/officeDocument/2006/relationships/hyperlink" Target="../../../../../../../../../../../../../AppData/Local/Microsoft/Downloads/RIESGOS/FP-R2/ENTREGA%20MATERIAL%20PROMOCIONAL%20Y%20AUDIOVISUAL" TargetMode="External"/><Relationship Id="rId105" Type="http://schemas.openxmlformats.org/officeDocument/2006/relationships/hyperlink" Target="../../../../../../../../../../../../../AppData/Local/Microsoft/Downloads/RIESGOS/GJ-R2/REPORTE%20SISTEMA%20EKOGUI_BASE%20DE%20DATOS" TargetMode="External"/><Relationship Id="rId126" Type="http://schemas.openxmlformats.org/officeDocument/2006/relationships/hyperlink" Target="../../../../../../../../../../../../../AppData/Local/Microsoft/Downloads/RIESGOS/FC-R3/ESTADISTICAS_REPORTES%20CUMPLIMIENTO" TargetMode="External"/><Relationship Id="rId147" Type="http://schemas.openxmlformats.org/officeDocument/2006/relationships/hyperlink" Target="../../../../../../../../../../../../../AppData/Local/Microsoft/Downloads/RIESGOS/DE-R8/FORMATO%20NOTIFICACION" TargetMode="External"/><Relationship Id="rId168" Type="http://schemas.openxmlformats.org/officeDocument/2006/relationships/hyperlink" Target="../../../../../../../../../../../../../AppData/Local/Microsoft/Downloads/RIESGOS/PI-R5/CORREOS_FICHA%20EBI%20AJUSTADA" TargetMode="External"/><Relationship Id="rId51" Type="http://schemas.openxmlformats.org/officeDocument/2006/relationships/hyperlink" Target="../../../../../../../../../../../../../AppData/Local/Microsoft/Downloads/RIESGOS/IC-R4/PUBLICACION%20PLAN" TargetMode="External"/><Relationship Id="rId72" Type="http://schemas.openxmlformats.org/officeDocument/2006/relationships/hyperlink" Target="../../../../../../../../../../../../../AppData/Local/Microsoft/Downloads/RIESGOS/BS-R4/BASE%20DE%20DATOS" TargetMode="External"/><Relationship Id="rId93" Type="http://schemas.openxmlformats.org/officeDocument/2006/relationships/hyperlink" Target="../../../../../../../../../../../../../AppData/Local/Microsoft/Downloads/RIESGOS/TH-R5/LISTA%20CHEQUEO%20CUMPLIMIENTO%20REQUISITOS" TargetMode="External"/><Relationship Id="rId189" Type="http://schemas.openxmlformats.org/officeDocument/2006/relationships/hyperlink" Target="../../../../../../../../../../../../../../../../../../../../:f:/g/personal/rjimenez_mincit_gov_co/EptL-JC0yt1FtV8eEzEfjGwBCtloBgSjRTqapv6PD2kfDA?e=zXrPNO" TargetMode="External"/><Relationship Id="rId3" Type="http://schemas.openxmlformats.org/officeDocument/2006/relationships/hyperlink" Target="../../../../../../../../../../../../../AppData/Local/Microsoft/Downloads/RIESGOS/AP-R2/CORREOS%20OFICIOS%20SOFTWARE%20SAC_2" TargetMode="External"/><Relationship Id="rId214" Type="http://schemas.openxmlformats.org/officeDocument/2006/relationships/hyperlink" Target="../../../../../../../../../../../../../../../../../../../../:f:/g/personal/rjimenez_mincit_gov_co/EvjWej-Ha3lLqVZBKqvgzpcBG_lQlM6JWzbIequ4OmW7Tw?e=wm4UqN" TargetMode="External"/><Relationship Id="rId116" Type="http://schemas.openxmlformats.org/officeDocument/2006/relationships/hyperlink" Target="../../../../../../../../../../../../../AppData/Local/Microsoft/Downloads/RIESGOS/FC-R1/CORREO%20ELECTRONICO_2" TargetMode="External"/><Relationship Id="rId137" Type="http://schemas.openxmlformats.org/officeDocument/2006/relationships/hyperlink" Target="../../../../../../../../../../../../../AppData/Local/Microsoft/Downloads/RIESGOS/DE-R1/CORREO%20ELCTRONICO" TargetMode="External"/><Relationship Id="rId158" Type="http://schemas.openxmlformats.org/officeDocument/2006/relationships/hyperlink" Target="../../../../../../../../../../../../../AppData/Local/Microsoft/Downloads/RIESGOS/GD-R1/LISTAS%20DE%20ASISTENCIA_AYUDAS%20DE%20MEMORI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AppData/Local/Microsoft/Downloads/RIESGOS/GRF-RG2/CORREO%20ELCTRONICO%20D%20ECOMUNCIACION" TargetMode="External"/><Relationship Id="rId18" Type="http://schemas.openxmlformats.org/officeDocument/2006/relationships/hyperlink" Target="../../../../../../../../../../../../../AppData/Local/Microsoft/Downloads/RIESGOS/ES-GR1/ACTA%20O%20AYUDA%20DE%20MEMORIA" TargetMode="External"/><Relationship Id="rId26" Type="http://schemas.openxmlformats.org/officeDocument/2006/relationships/hyperlink" Target="../../../../../../../../../../../../../AppData/Local/Microsoft/Downloads/RIESGOS/PE-RG1/PLAN%20DE%20CAPACITACIONES" TargetMode="External"/><Relationship Id="rId39" Type="http://schemas.openxmlformats.org/officeDocument/2006/relationships/hyperlink" Target="../../../../../../../../../../../../../AppData/Local/Microsoft/Downloads/RIESGOS/IC-RG1/LISTADOS%20DE%20ASISTENCIA" TargetMode="External"/><Relationship Id="rId21" Type="http://schemas.openxmlformats.org/officeDocument/2006/relationships/hyperlink" Target="../../../../../../../../../../../../../AppData/Local/Microsoft/Downloads/RIESGOS/ES-GR1/CORREO%20ELECTRONICO_2" TargetMode="External"/><Relationship Id="rId34" Type="http://schemas.openxmlformats.org/officeDocument/2006/relationships/hyperlink" Target="../../../../../../../../../../../../../AppData/Local/Microsoft/Downloads/RIESGOS/FC-RG2/REGISTRO%20DE%20INCIDENCIA%20EN%20JIRA" TargetMode="External"/><Relationship Id="rId42" Type="http://schemas.openxmlformats.org/officeDocument/2006/relationships/hyperlink" Target="../../../../../../../../../../../../../../../../../../../../:f:/g/personal/rjimenez_mincit_gov_co/ErjSOc7W09hJgBJaR-K-5bMBZX6N5B0YFmU1Q5E5vPfqEA?e=PVDs3o" TargetMode="External"/><Relationship Id="rId47" Type="http://schemas.openxmlformats.org/officeDocument/2006/relationships/hyperlink" Target="../../../../../../../../../../../../../../../../../../../../:u:/g/personal/rjimenez_mincit_gov_co/Eatj1KbapFNJgrZCJujC1TMBjlS2kWc6k6Mi3XxMC_zhLg?e=x26Vnq" TargetMode="External"/><Relationship Id="rId50" Type="http://schemas.openxmlformats.org/officeDocument/2006/relationships/hyperlink" Target="../../../../../../../../../../../../../../../../../../../../:u:/g/personal/rjimenez_mincit_gov_co/EVu7QYZ9alFPt_rVFBPt-5IBaBwkkVJRBM_khpDmrRdWHw?e=1Pn09D" TargetMode="External"/><Relationship Id="rId55" Type="http://schemas.openxmlformats.org/officeDocument/2006/relationships/drawing" Target="../drawings/drawing2.xml"/><Relationship Id="rId7" Type="http://schemas.openxmlformats.org/officeDocument/2006/relationships/hyperlink" Target="../../../../../../../../../../../../../AppData/Local/Microsoft/Downloads/RIESGOS/GRF-RG1/CIRCULAR%20PUBLICADA" TargetMode="External"/><Relationship Id="rId2" Type="http://schemas.openxmlformats.org/officeDocument/2006/relationships/hyperlink" Target="../../../../../../../../../../../../../AppData/Local/Microsoft/Downloads/RIESGOS/TH-RG1/LISTA%20DE%20ASISTENCIA_INFORME%20DE%20ENTREGA" TargetMode="External"/><Relationship Id="rId16" Type="http://schemas.openxmlformats.org/officeDocument/2006/relationships/hyperlink" Target="../../../../../../../../../../../../../AppData/Local/Microsoft/Downloads/RIESGOS/GRF-RG3/CORREO%20DE%20INFORMACION" TargetMode="External"/><Relationship Id="rId29" Type="http://schemas.openxmlformats.org/officeDocument/2006/relationships/hyperlink" Target="../../../../../../../../../../../../../AppData/Local/Microsoft/Downloads/RIESGOS/AP-RG2/CONSTANCIA%20DE%20CONSULTA%20DE%20LOS%20SUJETOS%20PROCESALES" TargetMode="External"/><Relationship Id="rId11" Type="http://schemas.openxmlformats.org/officeDocument/2006/relationships/hyperlink" Target="../../../../../../../../../../../../../AppData/Local/Microsoft/Downloads/RIESGOS/GRF-RG2/CORREO%20ELECTRONICO_1" TargetMode="External"/><Relationship Id="rId24" Type="http://schemas.openxmlformats.org/officeDocument/2006/relationships/hyperlink" Target="../../../../../../../../../../../../../AppData/Local/Microsoft/Downloads/RIESGOS/ES-RG2/CORREO%20ELECTRONICO%20DE%20APROBACION_2" TargetMode="External"/><Relationship Id="rId32" Type="http://schemas.openxmlformats.org/officeDocument/2006/relationships/hyperlink" Target="../../../../../../../../../../../../../AppData/Local/Microsoft/Downloads/RIESGOS/FC-RG1/REGISTRO%20ASISTENCIA_AYUDA%20DE%20MEMORIA" TargetMode="External"/><Relationship Id="rId37" Type="http://schemas.openxmlformats.org/officeDocument/2006/relationships/hyperlink" Target="../../../../../../../../../../../../../AppData/Local/Microsoft/Downloads/RIESGOS/IC-RG1/MEMO%20DE%20SOLICITUD%20A%20LAS%20AREAS" TargetMode="External"/><Relationship Id="rId40" Type="http://schemas.openxmlformats.org/officeDocument/2006/relationships/hyperlink" Target="../../../../../../../../../../../../../AppData/Local/Microsoft/Downloads/RIESGOS/IC-RG1/PANTALLAZOS%20DE%20SPAM" TargetMode="External"/><Relationship Id="rId45" Type="http://schemas.openxmlformats.org/officeDocument/2006/relationships/hyperlink" Target="../../../../../../../../../../../../../../../../../../../../:f:/g/personal/rjimenez_mincit_gov_co/EmcVPPQrFBpCtj-kIKW9aRQBPUoFss_iABJZ4TTwxeckZA?e=JdgTF0" TargetMode="External"/><Relationship Id="rId53" Type="http://schemas.openxmlformats.org/officeDocument/2006/relationships/hyperlink" Target="../../../../../../../../../../../../../../../../../../../../:f:/g/personal/rjimenez_mincit_gov_co/EuOHK7WaDmtFipDgFHVwhswB0WNPGXzb6MN7nO4tZWZ9ng?e=AwsfjL" TargetMode="External"/><Relationship Id="rId58" Type="http://schemas.openxmlformats.org/officeDocument/2006/relationships/comments" Target="../comments2.xml"/><Relationship Id="rId5" Type="http://schemas.openxmlformats.org/officeDocument/2006/relationships/hyperlink" Target="../../../../../../../../../../../../../AppData/Local/Microsoft/Downloads/RIESGOS/GRF-RG1/CORREO%20ELECTRONICO_2" TargetMode="External"/><Relationship Id="rId19" Type="http://schemas.openxmlformats.org/officeDocument/2006/relationships/hyperlink" Target="../../../../../../../../../../../../../AppData/Local/Microsoft/Downloads/RIESGOS/ES-GR1/CORREO%20ELCTRONICO%20DE%20APROBACION" TargetMode="External"/><Relationship Id="rId4" Type="http://schemas.openxmlformats.org/officeDocument/2006/relationships/hyperlink" Target="../../../../../../../../../../../../../AppData/Local/Microsoft/Downloads/RIESGOS/GRF-RG1/CORREO%20ELECTRONICO_1" TargetMode="External"/><Relationship Id="rId9" Type="http://schemas.openxmlformats.org/officeDocument/2006/relationships/hyperlink" Target="../../../../../../../../../../../../../AppData/Local/Microsoft/Downloads/RIESGOS/GRF-RG1/DOCUMENTO%20SIIF,%20CDP" TargetMode="External"/><Relationship Id="rId14" Type="http://schemas.openxmlformats.org/officeDocument/2006/relationships/hyperlink" Target="../../../../../../../../../../../../../AppData/Local/Microsoft/Downloads/RIESGOS/GRF-RG3/PUBLICACION%20D%20ELA%20CIRCULAR_1" TargetMode="External"/><Relationship Id="rId22" Type="http://schemas.openxmlformats.org/officeDocument/2006/relationships/hyperlink" Target="../../../../../../../../../../../../../AppData/Local/Microsoft/Downloads/RIESGOS/ES-GR1/ACTA%20COMITE%20INSTITUCIONAL%20DE%20CONTROL%20INTERNO" TargetMode="External"/><Relationship Id="rId27" Type="http://schemas.openxmlformats.org/officeDocument/2006/relationships/hyperlink" Target="../../../../../../../../../../../../../AppData/Local/Microsoft/Downloads/RIESGOS/PE-RG1/PLATAFORMA%20ER+" TargetMode="External"/><Relationship Id="rId30" Type="http://schemas.openxmlformats.org/officeDocument/2006/relationships/hyperlink" Target="../../../../../../../../../../../../../AppData/Local/Microsoft/Downloads/RIESGOS/AP-RG2/CORREO%20ELECTRONICO" TargetMode="External"/><Relationship Id="rId35" Type="http://schemas.openxmlformats.org/officeDocument/2006/relationships/hyperlink" Target="../../../../../../../../../../../../../AppData/Local/Microsoft/Downloads/RIESGOS/FC-RG4/OFICIO%20A%20AUTORIDADES_CORREO%20ELECTRONICO" TargetMode="External"/><Relationship Id="rId43" Type="http://schemas.openxmlformats.org/officeDocument/2006/relationships/hyperlink" Target="../../../../../../../../../../../../../../../../../../../../:f:/g/personal/rjimenez_mincit_gov_co/Ek3Z8CLWjqRAkfWrNWBhD0EBcxN_r3WrMItypeqGmDXoUQ?e=lsXha7" TargetMode="External"/><Relationship Id="rId48" Type="http://schemas.openxmlformats.org/officeDocument/2006/relationships/hyperlink" Target="../../../../../../../../../../../../../../../../../../../../:u:/g/personal/rjimenez_mincit_gov_co/Eatj1KbapFNJgrZCJujC1TMBjlS2kWc6k6Mi3XxMC_zhLg?e=x26Vnq" TargetMode="External"/><Relationship Id="rId56" Type="http://schemas.openxmlformats.org/officeDocument/2006/relationships/vmlDrawing" Target="../drawings/vmlDrawing2.vml"/><Relationship Id="rId8" Type="http://schemas.openxmlformats.org/officeDocument/2006/relationships/hyperlink" Target="../../../../../../../../../../../../../AppData/Local/Microsoft/Downloads/RIESGOS/GRF-RG1/CORREO%20ELECTRONICO" TargetMode="External"/><Relationship Id="rId51" Type="http://schemas.openxmlformats.org/officeDocument/2006/relationships/hyperlink" Target="../../../../../../../../../../../../../../../../../../../../:f:/g/personal/rjimenez_mincit_gov_co/Emef3j1KKM5FvLr5gwUlGjsBx-PRjmaRpiN39xT8AYXkhQ?e=qpdpQl" TargetMode="External"/><Relationship Id="rId3" Type="http://schemas.openxmlformats.org/officeDocument/2006/relationships/hyperlink" Target="../../../../../../../../../../../../../AppData/Local/Microsoft/Downloads/RIESGOS/TH-RG2/BASE%20DE%20DATOS" TargetMode="External"/><Relationship Id="rId12" Type="http://schemas.openxmlformats.org/officeDocument/2006/relationships/hyperlink" Target="../../../../../../../../../../../../../AppData/Local/Microsoft/Downloads/RIESGOS/GRF-RG2/CORREO%20ELECTRONICO_2" TargetMode="External"/><Relationship Id="rId17" Type="http://schemas.openxmlformats.org/officeDocument/2006/relationships/hyperlink" Target="../../../../../../../../../../../../../AppData/Local/Microsoft/Downloads/RIESGOS/GRF-RG3/PUBLICACION%20DE%20LA%20CIRCULAR_3" TargetMode="External"/><Relationship Id="rId25" Type="http://schemas.openxmlformats.org/officeDocument/2006/relationships/hyperlink" Target="../../../../../../../../../../../../../AppData/Local/Microsoft/Downloads/RIESGOS/PE-RG1/FORMATO%20MODIFICACION%20FICHA%20TECNICA" TargetMode="External"/><Relationship Id="rId33" Type="http://schemas.openxmlformats.org/officeDocument/2006/relationships/hyperlink" Target="../../../../../../../../../../../../../AppData/Local/Microsoft/Downloads/RIESGOS/FC-RG1/CORREO%20ELECTRONICO%20DE%20SOLICITUD" TargetMode="External"/><Relationship Id="rId38" Type="http://schemas.openxmlformats.org/officeDocument/2006/relationships/hyperlink" Target="../../../../../../../../../../../../../AppData/Local/Microsoft/Downloads/RIESGOS/IC-RG1/MEMO%20_CORREO%20ELECTORNICO%20DE%20SOLICITUD" TargetMode="External"/><Relationship Id="rId46" Type="http://schemas.openxmlformats.org/officeDocument/2006/relationships/hyperlink" Target="../../../../../../../../../../../../../../../../../../../../:f:/g/personal/rjimenez_mincit_gov_co/Eh7udfAYaa1KgZryNHQAqW0B6DlE21PexpvwNgjZ2GJPPw?e=jXJdGc" TargetMode="External"/><Relationship Id="rId20" Type="http://schemas.openxmlformats.org/officeDocument/2006/relationships/hyperlink" Target="../../../../../../../../../../../../../AppData/Local/Microsoft/Downloads/RIESGOS/ES-GR1/CORREO%20ELECTRONICO_1" TargetMode="External"/><Relationship Id="rId41" Type="http://schemas.openxmlformats.org/officeDocument/2006/relationships/hyperlink" Target="../../../../../../../../../../../../../../../../../../../../:f:/g/personal/rjimenez_mincit_gov_co/EnMxgR29BCRBjvr2QGPdms0Br7O6WN8fzncS_IjqAdV7BA?e=wwGk5Q" TargetMode="External"/><Relationship Id="rId54" Type="http://schemas.openxmlformats.org/officeDocument/2006/relationships/printerSettings" Target="../printerSettings/printerSettings1.bin"/><Relationship Id="rId1" Type="http://schemas.openxmlformats.org/officeDocument/2006/relationships/hyperlink" Target="../../../../../../../../../../../../../AppData/Local/Microsoft/Downloads/RIESGOS/TH-RG1/RADICADO%20REGISTRO%20NOVEDADES%20SIMO" TargetMode="External"/><Relationship Id="rId6" Type="http://schemas.openxmlformats.org/officeDocument/2006/relationships/hyperlink" Target="../../../../../../../../../../../../../AppData/Local/Microsoft/Downloads/RIESGOS/GRF-RG1/MEMORANDO%20_GESTION%20DOCUMENTAL" TargetMode="External"/><Relationship Id="rId15" Type="http://schemas.openxmlformats.org/officeDocument/2006/relationships/hyperlink" Target="../../../../../../../../../../../../../AppData/Local/Microsoft/Downloads/RIESGOS/GRF-RG3/PUBLICACION%20DE%20LA%20CIRCULAR_2" TargetMode="External"/><Relationship Id="rId23" Type="http://schemas.openxmlformats.org/officeDocument/2006/relationships/hyperlink" Target="../../../../../../../../../../../../../AppData/Local/Microsoft/Downloads/RIESGOS/ES-RG2/CORREO%20ELECTRONICO%20DE%20APROBACION_1" TargetMode="External"/><Relationship Id="rId28" Type="http://schemas.openxmlformats.org/officeDocument/2006/relationships/hyperlink" Target="../../../../../../../../../../../../../AppData/Local/Microsoft/Downloads/RIESGOS/AP-RG1/ACTA%20O%20INFORME" TargetMode="External"/><Relationship Id="rId36" Type="http://schemas.openxmlformats.org/officeDocument/2006/relationships/hyperlink" Target="../../../../../../../../../../../../../AppData/Local/Microsoft/Downloads/RIESGOS/FC-RG4/CORREO%20ELECTRONICO%20SOPORTE%20D%20EPUBLICACION%20EN%20PAGINA%20WEB" TargetMode="External"/><Relationship Id="rId49" Type="http://schemas.openxmlformats.org/officeDocument/2006/relationships/hyperlink" Target="../../../../../../../../../../../../../../../../../../../../:u:/g/personal/rjimenez_mincit_gov_co/Eatj1KbapFNJgrZCJujC1TMBjlS2kWc6k6Mi3XxMC_zhLg?e=x26Vnq" TargetMode="External"/><Relationship Id="rId57" Type="http://schemas.openxmlformats.org/officeDocument/2006/relationships/vmlDrawing" Target="../drawings/vmlDrawing3.vml"/><Relationship Id="rId10" Type="http://schemas.openxmlformats.org/officeDocument/2006/relationships/hyperlink" Target="../../../../../../../../../../../../../AppData/Local/Microsoft/Downloads/RIESGOS/GRF-RG1/CORREO%20ELECTRONICO%20DE%20COMUNCIACION" TargetMode="External"/><Relationship Id="rId31" Type="http://schemas.openxmlformats.org/officeDocument/2006/relationships/hyperlink" Target="../../../../../../../../../../../../../AppData/Local/Microsoft/Downloads/RIESGOS/AP-RG3/LISTA%20DE%20ASISTENCIA%20O%20CORREO%20ELECTRONICO" TargetMode="External"/><Relationship Id="rId44" Type="http://schemas.openxmlformats.org/officeDocument/2006/relationships/hyperlink" Target="../../../../../../../../../../../../../../../../../../../../:f:/g/personal/rjimenez_mincit_gov_co/Eh42KT8OVnBGnZ0NfHnieroB-fKd5DK36fdNftC_lI2-Rw?e=K4hndg" TargetMode="External"/><Relationship Id="rId52" Type="http://schemas.openxmlformats.org/officeDocument/2006/relationships/hyperlink" Target="../../../../../../../../../../../../../../../../../../../../:b:/g/personal/rjimenez_mincit_gov_co/EW8BTCJqNoBPqcrJdwh4ZeABBcGznvY2UNBgphwGHejCXQ?e=s3QuO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35AF-5417-444B-A565-AAD0CA0F31AC}">
  <sheetPr>
    <tabColor rgb="FFFFFF00"/>
  </sheetPr>
  <dimension ref="A1:DNW268"/>
  <sheetViews>
    <sheetView topLeftCell="X218" zoomScale="60" zoomScaleNormal="60" workbookViewId="0">
      <selection activeCell="AJ219" sqref="AJ219:AJ220"/>
    </sheetView>
  </sheetViews>
  <sheetFormatPr baseColWidth="10" defaultColWidth="11.453125" defaultRowHeight="10.5" x14ac:dyDescent="0.25"/>
  <cols>
    <col min="1" max="1" width="7.7265625" style="320" customWidth="1"/>
    <col min="2" max="2" width="8.7265625" style="223" customWidth="1"/>
    <col min="3" max="3" width="21.7265625" style="321" customWidth="1"/>
    <col min="4" max="4" width="13.81640625" style="223" customWidth="1"/>
    <col min="5" max="5" width="16.7265625" style="320" customWidth="1"/>
    <col min="6" max="6" width="12.81640625" style="272" customWidth="1"/>
    <col min="7" max="7" width="24.81640625" style="322" customWidth="1"/>
    <col min="8" max="8" width="7" style="321" customWidth="1"/>
    <col min="9" max="9" width="23.453125" style="321" customWidth="1"/>
    <col min="10" max="10" width="22.7265625" style="321" customWidth="1"/>
    <col min="11" max="11" width="23.453125" style="321" customWidth="1"/>
    <col min="12" max="12" width="15.54296875" style="321" bestFit="1" customWidth="1"/>
    <col min="13" max="13" width="23.1796875" style="323" hidden="1" customWidth="1"/>
    <col min="14" max="14" width="12.26953125" style="321" bestFit="1" customWidth="1"/>
    <col min="15" max="15" width="11.54296875" style="324" hidden="1" customWidth="1"/>
    <col min="16" max="16" width="15.81640625" style="223" customWidth="1"/>
    <col min="17" max="17" width="14.54296875" style="321" customWidth="1"/>
    <col min="18" max="18" width="30" style="223" customWidth="1"/>
    <col min="19" max="19" width="12.81640625" style="223" customWidth="1"/>
    <col min="20" max="20" width="24.7265625" style="321" customWidth="1"/>
    <col min="21" max="21" width="18" style="223" customWidth="1"/>
    <col min="22" max="22" width="24.54296875" style="223" customWidth="1"/>
    <col min="23" max="23" width="4.81640625" style="323" customWidth="1"/>
    <col min="24" max="24" width="20.7265625" style="223" customWidth="1"/>
    <col min="25" max="25" width="5.26953125" style="323" customWidth="1"/>
    <col min="26" max="26" width="22.1796875" style="223" customWidth="1"/>
    <col min="27" max="27" width="23.81640625" style="325" customWidth="1"/>
    <col min="28" max="28" width="14.54296875" style="321" customWidth="1"/>
    <col min="29" max="29" width="26.7265625" style="326" customWidth="1"/>
    <col min="30" max="30" width="29.54296875" style="272" customWidth="1"/>
    <col min="31" max="31" width="13.453125" style="223" customWidth="1"/>
    <col min="32" max="32" width="16.81640625" style="321" customWidth="1"/>
    <col min="33" max="33" width="12.453125" style="223" customWidth="1"/>
    <col min="34" max="34" width="12.26953125" style="223" bestFit="1" customWidth="1"/>
    <col min="35" max="35" width="8.1796875" style="223" customWidth="1"/>
    <col min="36" max="36" width="11.81640625" style="223" customWidth="1"/>
    <col min="37" max="37" width="14.81640625" style="223" customWidth="1"/>
    <col min="38" max="38" width="14" style="223" hidden="1" customWidth="1"/>
    <col min="39" max="39" width="24.26953125" style="223" hidden="1" customWidth="1"/>
    <col min="40" max="40" width="13.26953125" style="327" customWidth="1"/>
    <col min="41" max="41" width="22.54296875" style="328" customWidth="1"/>
    <col min="42" max="43" width="3.54296875" style="329" customWidth="1"/>
    <col min="44" max="44" width="50.54296875" style="328" customWidth="1"/>
    <col min="45" max="46" width="5.7265625" style="329" customWidth="1"/>
    <col min="47" max="47" width="32.26953125" style="330" customWidth="1"/>
    <col min="48" max="49" width="5.7265625" style="329" customWidth="1"/>
    <col min="50" max="50" width="27.54296875" style="328" customWidth="1"/>
    <col min="51" max="52" width="5.7265625" style="329" customWidth="1"/>
    <col min="53" max="53" width="27.54296875" style="328" customWidth="1"/>
    <col min="54" max="55" width="5.7265625" style="329" customWidth="1"/>
    <col min="56" max="56" width="30.7265625" style="328" customWidth="1"/>
    <col min="57" max="58" width="3.7265625" style="329" customWidth="1"/>
    <col min="59" max="59" width="31.54296875" style="331" customWidth="1"/>
    <col min="60" max="60" width="36" style="329" customWidth="1"/>
    <col min="61" max="61" width="57.7265625" style="223" customWidth="1"/>
    <col min="62" max="16384" width="11.453125" style="223"/>
  </cols>
  <sheetData>
    <row r="1" spans="1:61" ht="61.5" customHeight="1" x14ac:dyDescent="0.2">
      <c r="A1" s="513"/>
      <c r="B1" s="513"/>
      <c r="C1" s="513"/>
      <c r="D1" s="513"/>
      <c r="E1" s="514" t="s">
        <v>0</v>
      </c>
      <c r="F1" s="515"/>
      <c r="G1" s="515"/>
      <c r="H1" s="515"/>
      <c r="I1" s="515"/>
      <c r="J1" s="515"/>
      <c r="K1" s="515"/>
      <c r="L1" s="516"/>
      <c r="M1" s="517" t="s">
        <v>1</v>
      </c>
      <c r="N1" s="518"/>
      <c r="O1" s="518"/>
      <c r="P1" s="519"/>
      <c r="Q1" s="230"/>
      <c r="R1" s="231"/>
      <c r="S1" s="231"/>
      <c r="T1" s="231"/>
      <c r="U1" s="231"/>
      <c r="V1" s="231"/>
      <c r="W1" s="232"/>
      <c r="X1" s="231"/>
      <c r="Y1" s="232"/>
      <c r="Z1" s="231"/>
      <c r="AA1" s="233"/>
      <c r="AB1" s="230"/>
      <c r="AC1" s="234"/>
      <c r="AD1" s="235"/>
      <c r="AE1" s="231"/>
      <c r="AF1" s="230"/>
      <c r="AG1" s="509"/>
      <c r="AH1" s="509"/>
      <c r="AI1" s="231"/>
      <c r="AJ1" s="231"/>
      <c r="AK1" s="231"/>
      <c r="AL1" s="230"/>
      <c r="AM1" s="231"/>
      <c r="AN1" s="230"/>
      <c r="AO1" s="233"/>
      <c r="AP1" s="233"/>
      <c r="AQ1" s="233"/>
      <c r="AR1" s="235"/>
      <c r="AS1" s="235"/>
      <c r="AT1" s="233"/>
      <c r="AU1" s="230"/>
      <c r="AV1" s="231"/>
      <c r="AW1" s="230"/>
      <c r="AX1" s="235"/>
      <c r="AY1" s="235"/>
      <c r="AZ1" s="234"/>
      <c r="BA1" s="230"/>
      <c r="BB1" s="230"/>
      <c r="BC1" s="231"/>
      <c r="BD1" s="231"/>
      <c r="BE1" s="230"/>
      <c r="BF1" s="231"/>
      <c r="BG1" s="234"/>
      <c r="BH1" s="230"/>
      <c r="BI1" s="231"/>
    </row>
    <row r="2" spans="1:61" ht="11" thickBot="1" x14ac:dyDescent="0.25">
      <c r="A2" s="231"/>
      <c r="B2" s="231"/>
      <c r="C2" s="231"/>
      <c r="D2" s="510"/>
      <c r="E2" s="510"/>
      <c r="F2" s="510"/>
      <c r="G2" s="510"/>
      <c r="H2" s="510"/>
      <c r="I2" s="231"/>
      <c r="J2" s="230"/>
      <c r="K2" s="231"/>
      <c r="L2" s="230"/>
      <c r="M2" s="232"/>
      <c r="N2" s="230"/>
      <c r="O2" s="236"/>
      <c r="P2" s="231"/>
      <c r="Q2" s="230"/>
      <c r="R2" s="231"/>
      <c r="S2" s="231"/>
      <c r="T2" s="231"/>
      <c r="U2" s="231"/>
      <c r="V2" s="231"/>
      <c r="W2" s="232"/>
      <c r="X2" s="511"/>
      <c r="Y2" s="511"/>
      <c r="Z2" s="511"/>
      <c r="AA2" s="511"/>
      <c r="AB2" s="511"/>
      <c r="AC2" s="511"/>
      <c r="AD2" s="511"/>
      <c r="AE2" s="511"/>
      <c r="AF2" s="511"/>
      <c r="AG2" s="511"/>
      <c r="AH2" s="511"/>
      <c r="AI2" s="511"/>
      <c r="AJ2" s="511"/>
      <c r="AK2" s="511"/>
      <c r="AL2" s="230"/>
      <c r="AM2" s="231"/>
      <c r="AN2" s="230"/>
      <c r="AO2" s="233"/>
      <c r="AP2" s="233"/>
      <c r="AQ2" s="233"/>
      <c r="AR2" s="235"/>
      <c r="AS2" s="235"/>
      <c r="AT2" s="233"/>
      <c r="AU2" s="230"/>
      <c r="AV2" s="231"/>
      <c r="AW2" s="230"/>
      <c r="AX2" s="235"/>
      <c r="AY2" s="235"/>
      <c r="AZ2" s="234"/>
      <c r="BA2" s="230"/>
      <c r="BB2" s="230"/>
      <c r="BC2" s="231"/>
      <c r="BD2" s="231"/>
      <c r="BE2" s="230"/>
      <c r="BF2" s="231"/>
      <c r="BG2" s="234"/>
      <c r="BH2" s="230"/>
      <c r="BI2" s="231"/>
    </row>
    <row r="3" spans="1:61" ht="16.5" customHeight="1" thickBot="1" x14ac:dyDescent="0.25">
      <c r="A3" s="231"/>
      <c r="B3" s="231"/>
      <c r="C3" s="531" t="s">
        <v>2</v>
      </c>
      <c r="D3" s="526" t="s">
        <v>3</v>
      </c>
      <c r="E3" s="526"/>
      <c r="F3" s="239" t="s">
        <v>4</v>
      </c>
      <c r="G3" s="532" t="s">
        <v>5</v>
      </c>
      <c r="H3" s="533"/>
      <c r="I3" s="534" t="s">
        <v>2361</v>
      </c>
      <c r="J3" s="534"/>
      <c r="K3" s="534"/>
      <c r="L3" s="241"/>
      <c r="M3" s="242"/>
      <c r="N3" s="241"/>
      <c r="O3" s="243"/>
      <c r="P3" s="244"/>
      <c r="Q3" s="241"/>
      <c r="R3" s="244"/>
      <c r="S3" s="231"/>
      <c r="T3" s="244"/>
      <c r="U3" s="244"/>
      <c r="V3" s="245"/>
      <c r="W3" s="246"/>
      <c r="X3" s="247"/>
      <c r="Y3" s="248"/>
      <c r="Z3" s="247"/>
      <c r="AA3" s="249"/>
      <c r="AB3" s="250"/>
      <c r="AC3" s="251"/>
      <c r="AD3" s="250"/>
      <c r="AE3" s="247"/>
      <c r="AF3" s="230"/>
      <c r="AG3" s="244"/>
      <c r="AH3" s="244"/>
      <c r="AI3" s="244"/>
      <c r="AJ3" s="244"/>
      <c r="AK3" s="247"/>
      <c r="AL3" s="235"/>
      <c r="AM3" s="235"/>
      <c r="AN3" s="235"/>
      <c r="AO3" s="233"/>
      <c r="AP3" s="233"/>
      <c r="AQ3" s="233"/>
      <c r="AR3" s="235"/>
      <c r="AS3" s="235"/>
      <c r="AT3" s="233"/>
      <c r="AU3" s="235"/>
      <c r="AV3" s="235"/>
      <c r="AW3" s="235"/>
      <c r="AX3" s="235"/>
      <c r="AY3" s="235"/>
      <c r="AZ3" s="234"/>
      <c r="BA3" s="235"/>
      <c r="BB3" s="235"/>
      <c r="BC3" s="235"/>
      <c r="BD3" s="235"/>
      <c r="BE3" s="235"/>
      <c r="BF3" s="235"/>
      <c r="BG3" s="234"/>
      <c r="BH3" s="230"/>
      <c r="BI3" s="231"/>
    </row>
    <row r="4" spans="1:61" ht="17.149999999999999" hidden="1" customHeight="1" x14ac:dyDescent="0.25">
      <c r="A4" s="231"/>
      <c r="B4" s="231"/>
      <c r="C4" s="531"/>
      <c r="D4" s="238"/>
      <c r="E4" s="251"/>
      <c r="F4" s="251"/>
      <c r="G4" s="535" t="s">
        <v>6</v>
      </c>
      <c r="H4" s="535"/>
      <c r="I4" s="536"/>
      <c r="J4" s="536"/>
      <c r="K4" s="536"/>
      <c r="L4" s="536"/>
      <c r="M4" s="536"/>
      <c r="N4" s="536"/>
      <c r="O4" s="536"/>
      <c r="P4" s="536"/>
      <c r="Q4" s="241"/>
      <c r="R4" s="244"/>
      <c r="S4" s="231"/>
      <c r="T4" s="244"/>
      <c r="U4" s="244"/>
      <c r="V4" s="245"/>
      <c r="W4" s="246"/>
      <c r="X4" s="252"/>
      <c r="Y4" s="253"/>
      <c r="Z4" s="252"/>
      <c r="AA4" s="249"/>
      <c r="AB4" s="250"/>
      <c r="AC4" s="251"/>
      <c r="AD4" s="250"/>
      <c r="AE4" s="252"/>
      <c r="AF4" s="250"/>
      <c r="AG4" s="252"/>
      <c r="AH4" s="231"/>
      <c r="AI4" s="244"/>
      <c r="AJ4" s="244"/>
      <c r="AK4" s="252"/>
      <c r="AL4" s="235"/>
      <c r="AM4" s="235"/>
      <c r="AN4" s="235"/>
      <c r="AO4" s="233"/>
      <c r="AP4" s="233"/>
      <c r="AQ4" s="233"/>
      <c r="AR4" s="235"/>
      <c r="AS4" s="235"/>
      <c r="AT4" s="233"/>
      <c r="AU4" s="235"/>
      <c r="AV4" s="235"/>
      <c r="AW4" s="235"/>
      <c r="AX4" s="235"/>
      <c r="AY4" s="235"/>
      <c r="AZ4" s="234"/>
      <c r="BA4" s="235"/>
      <c r="BB4" s="235"/>
      <c r="BC4" s="235"/>
      <c r="BD4" s="235"/>
      <c r="BE4" s="235"/>
      <c r="BF4" s="235"/>
      <c r="BG4" s="234"/>
      <c r="BH4" s="230"/>
      <c r="BI4" s="231"/>
    </row>
    <row r="5" spans="1:61" ht="11" thickBot="1" x14ac:dyDescent="0.25">
      <c r="A5" s="231"/>
      <c r="B5" s="231"/>
      <c r="C5" s="531"/>
      <c r="D5" s="238"/>
      <c r="E5" s="251"/>
      <c r="F5" s="251"/>
      <c r="G5" s="249"/>
      <c r="H5" s="240"/>
      <c r="I5" s="230"/>
      <c r="J5" s="230"/>
      <c r="K5" s="244"/>
      <c r="L5" s="241"/>
      <c r="M5" s="242"/>
      <c r="N5" s="241"/>
      <c r="O5" s="243"/>
      <c r="P5" s="244"/>
      <c r="Q5" s="241"/>
      <c r="R5" s="244"/>
      <c r="S5" s="231"/>
      <c r="T5" s="244"/>
      <c r="U5" s="244"/>
      <c r="V5" s="245"/>
      <c r="W5" s="246"/>
      <c r="X5" s="252"/>
      <c r="Y5" s="253"/>
      <c r="Z5" s="252"/>
      <c r="AA5" s="249"/>
      <c r="AB5" s="250"/>
      <c r="AC5" s="251"/>
      <c r="AD5" s="250"/>
      <c r="AE5" s="252"/>
      <c r="AF5" s="230"/>
      <c r="AG5" s="244"/>
      <c r="AH5" s="244"/>
      <c r="AI5" s="244"/>
      <c r="AJ5" s="244"/>
      <c r="AK5" s="252"/>
      <c r="AL5" s="235"/>
      <c r="AM5" s="235"/>
      <c r="AN5" s="235"/>
      <c r="AO5" s="233"/>
      <c r="AP5" s="233"/>
      <c r="AQ5" s="233"/>
      <c r="AR5" s="235"/>
      <c r="AS5" s="235"/>
      <c r="AT5" s="233"/>
      <c r="AU5" s="235"/>
      <c r="AV5" s="235"/>
      <c r="AW5" s="235"/>
      <c r="AX5" s="235"/>
      <c r="AY5" s="235"/>
      <c r="AZ5" s="234"/>
      <c r="BA5" s="235"/>
      <c r="BB5" s="235"/>
      <c r="BC5" s="235"/>
      <c r="BD5" s="235"/>
      <c r="BE5" s="235"/>
      <c r="BF5" s="235"/>
      <c r="BG5" s="234"/>
      <c r="BH5" s="230"/>
      <c r="BI5" s="231"/>
    </row>
    <row r="6" spans="1:61" ht="11" thickBot="1" x14ac:dyDescent="0.25">
      <c r="A6" s="231"/>
      <c r="B6" s="231"/>
      <c r="C6" s="531"/>
      <c r="D6" s="526" t="s">
        <v>7</v>
      </c>
      <c r="E6" s="526"/>
      <c r="F6" s="239"/>
      <c r="G6" s="249"/>
      <c r="H6" s="254"/>
      <c r="I6" s="255"/>
      <c r="J6" s="241"/>
      <c r="K6" s="255"/>
      <c r="L6" s="241"/>
      <c r="M6" s="256"/>
      <c r="N6" s="241"/>
      <c r="O6" s="243"/>
      <c r="P6" s="255"/>
      <c r="Q6" s="241"/>
      <c r="R6" s="255"/>
      <c r="S6" s="231"/>
      <c r="T6" s="255"/>
      <c r="U6" s="255"/>
      <c r="V6" s="245"/>
      <c r="W6" s="246"/>
      <c r="X6" s="247"/>
      <c r="Y6" s="248"/>
      <c r="Z6" s="247"/>
      <c r="AA6" s="249"/>
      <c r="AB6" s="250"/>
      <c r="AC6" s="251"/>
      <c r="AD6" s="250"/>
      <c r="AE6" s="247"/>
      <c r="AF6" s="250"/>
      <c r="AG6" s="247"/>
      <c r="AH6" s="247"/>
      <c r="AI6" s="247"/>
      <c r="AJ6" s="247"/>
      <c r="AK6" s="247"/>
      <c r="AL6" s="257"/>
      <c r="AM6" s="257"/>
      <c r="AN6" s="257"/>
      <c r="AO6" s="258"/>
      <c r="AP6" s="258"/>
      <c r="AQ6" s="258"/>
      <c r="AR6" s="257"/>
      <c r="AS6" s="257"/>
      <c r="AT6" s="258"/>
      <c r="AU6" s="257"/>
      <c r="AV6" s="259"/>
      <c r="AW6" s="259"/>
      <c r="AX6" s="259"/>
      <c r="AY6" s="259"/>
      <c r="AZ6" s="260"/>
      <c r="BA6" s="259"/>
      <c r="BB6" s="259"/>
      <c r="BC6" s="259"/>
      <c r="BD6" s="259"/>
      <c r="BE6" s="259"/>
      <c r="BF6" s="259"/>
      <c r="BG6" s="234"/>
      <c r="BH6" s="230"/>
      <c r="BI6" s="231"/>
    </row>
    <row r="7" spans="1:61" ht="11" thickBot="1" x14ac:dyDescent="0.25">
      <c r="A7" s="231"/>
      <c r="B7" s="231"/>
      <c r="C7" s="237"/>
      <c r="D7" s="238"/>
      <c r="E7" s="251"/>
      <c r="F7" s="251"/>
      <c r="G7" s="249"/>
      <c r="H7" s="254"/>
      <c r="I7" s="255"/>
      <c r="J7" s="241"/>
      <c r="K7" s="255"/>
      <c r="L7" s="241"/>
      <c r="M7" s="256"/>
      <c r="N7" s="241"/>
      <c r="O7" s="243"/>
      <c r="P7" s="255"/>
      <c r="Q7" s="241"/>
      <c r="R7" s="255"/>
      <c r="S7" s="231"/>
      <c r="T7" s="255"/>
      <c r="U7" s="255"/>
      <c r="V7" s="245"/>
      <c r="W7" s="246"/>
      <c r="X7" s="247"/>
      <c r="Y7" s="248"/>
      <c r="Z7" s="247"/>
      <c r="AA7" s="249"/>
      <c r="AB7" s="250"/>
      <c r="AC7" s="251"/>
      <c r="AD7" s="250"/>
      <c r="AE7" s="247"/>
      <c r="AF7" s="250"/>
      <c r="AG7" s="247"/>
      <c r="AH7" s="247"/>
      <c r="AI7" s="247"/>
      <c r="AJ7" s="247"/>
      <c r="AK7" s="247"/>
      <c r="AL7" s="257"/>
      <c r="AM7" s="257"/>
      <c r="AN7" s="257"/>
      <c r="AO7" s="258"/>
      <c r="AP7" s="258"/>
      <c r="AQ7" s="258"/>
      <c r="AR7" s="257"/>
      <c r="AS7" s="257"/>
      <c r="AT7" s="258"/>
      <c r="AU7" s="257"/>
      <c r="AV7" s="259"/>
      <c r="AW7" s="259"/>
      <c r="AX7" s="259"/>
      <c r="AY7" s="259"/>
      <c r="AZ7" s="260"/>
      <c r="BA7" s="259"/>
      <c r="BB7" s="259"/>
      <c r="BC7" s="259"/>
      <c r="BD7" s="259"/>
      <c r="BE7" s="259"/>
      <c r="BF7" s="259"/>
      <c r="BG7" s="234"/>
      <c r="BH7" s="230"/>
      <c r="BI7" s="231"/>
    </row>
    <row r="8" spans="1:61" ht="11" thickBot="1" x14ac:dyDescent="0.25">
      <c r="A8" s="231"/>
      <c r="B8" s="231"/>
      <c r="C8" s="237"/>
      <c r="D8" s="526" t="s">
        <v>8</v>
      </c>
      <c r="E8" s="527"/>
      <c r="F8" s="239"/>
      <c r="G8" s="261"/>
      <c r="H8" s="247"/>
      <c r="I8" s="255"/>
      <c r="J8" s="241"/>
      <c r="K8" s="255"/>
      <c r="L8" s="241"/>
      <c r="M8" s="256"/>
      <c r="N8" s="241"/>
      <c r="O8" s="243"/>
      <c r="P8" s="255"/>
      <c r="Q8" s="241"/>
      <c r="R8" s="255"/>
      <c r="S8" s="231"/>
      <c r="T8" s="255"/>
      <c r="U8" s="255"/>
      <c r="V8" s="245"/>
      <c r="W8" s="246"/>
      <c r="X8" s="247"/>
      <c r="Y8" s="248"/>
      <c r="Z8" s="247"/>
      <c r="AA8" s="249"/>
      <c r="AB8" s="250"/>
      <c r="AC8" s="251"/>
      <c r="AD8" s="250"/>
      <c r="AE8" s="247"/>
      <c r="AF8" s="250"/>
      <c r="AG8" s="247"/>
      <c r="AH8" s="247"/>
      <c r="AI8" s="247"/>
      <c r="AJ8" s="247"/>
      <c r="AK8" s="247"/>
      <c r="AL8" s="257"/>
      <c r="AM8" s="257"/>
      <c r="AN8" s="257"/>
      <c r="AO8" s="258"/>
      <c r="AP8" s="258"/>
      <c r="AQ8" s="258"/>
      <c r="AR8" s="257"/>
      <c r="AS8" s="257"/>
      <c r="AT8" s="258"/>
      <c r="AU8" s="257"/>
      <c r="AV8" s="259"/>
      <c r="AW8" s="259"/>
      <c r="AX8" s="259"/>
      <c r="AY8" s="259"/>
      <c r="AZ8" s="260"/>
      <c r="BA8" s="259"/>
      <c r="BB8" s="259"/>
      <c r="BC8" s="259"/>
      <c r="BD8" s="259"/>
      <c r="BE8" s="259"/>
      <c r="BF8" s="259"/>
      <c r="BG8" s="234"/>
      <c r="BH8" s="230"/>
      <c r="BI8" s="231"/>
    </row>
    <row r="9" spans="1:61" ht="8.5" customHeight="1" x14ac:dyDescent="0.2">
      <c r="A9" s="231"/>
      <c r="B9" s="231"/>
      <c r="C9" s="262"/>
      <c r="D9" s="247"/>
      <c r="E9" s="251"/>
      <c r="F9" s="250"/>
      <c r="G9" s="249"/>
      <c r="H9" s="247"/>
      <c r="I9" s="254"/>
      <c r="J9" s="237"/>
      <c r="K9" s="263"/>
      <c r="L9" s="257"/>
      <c r="M9" s="264"/>
      <c r="N9" s="257"/>
      <c r="O9" s="265"/>
      <c r="P9" s="263"/>
      <c r="Q9" s="257"/>
      <c r="R9" s="263"/>
      <c r="S9" s="263"/>
      <c r="T9" s="263"/>
      <c r="U9" s="263"/>
      <c r="V9" s="257"/>
      <c r="W9" s="265"/>
      <c r="X9" s="247"/>
      <c r="Y9" s="248"/>
      <c r="Z9" s="247"/>
      <c r="AA9" s="249"/>
      <c r="AB9" s="250"/>
      <c r="AC9" s="251"/>
      <c r="AD9" s="250"/>
      <c r="AE9" s="247"/>
      <c r="AF9" s="257"/>
      <c r="AG9" s="263"/>
      <c r="AH9" s="263"/>
      <c r="AI9" s="263"/>
      <c r="AJ9" s="263"/>
      <c r="AK9" s="247"/>
      <c r="AL9" s="257"/>
      <c r="AM9" s="257"/>
      <c r="AN9" s="257"/>
      <c r="AO9" s="258"/>
      <c r="AP9" s="258"/>
      <c r="AQ9" s="258"/>
      <c r="AR9" s="257"/>
      <c r="AS9" s="257"/>
      <c r="AT9" s="258"/>
      <c r="AU9" s="259"/>
      <c r="AV9" s="259"/>
      <c r="AW9" s="259"/>
      <c r="AX9" s="259"/>
      <c r="AY9" s="259"/>
      <c r="AZ9" s="260"/>
      <c r="BA9" s="259"/>
      <c r="BB9" s="259"/>
      <c r="BC9" s="259"/>
      <c r="BD9" s="259"/>
      <c r="BE9" s="259"/>
      <c r="BF9" s="231"/>
      <c r="BG9" s="234"/>
      <c r="BH9" s="230"/>
      <c r="BI9" s="231"/>
    </row>
    <row r="10" spans="1:61" ht="19" hidden="1" customHeight="1" x14ac:dyDescent="0.25">
      <c r="A10" s="231"/>
      <c r="B10" s="231"/>
      <c r="C10" s="266" t="s">
        <v>9</v>
      </c>
      <c r="D10" s="266"/>
      <c r="E10" s="260"/>
      <c r="F10" s="267">
        <v>45440</v>
      </c>
      <c r="G10" s="528" t="s">
        <v>10</v>
      </c>
      <c r="H10" s="528"/>
      <c r="I10" s="268">
        <v>12</v>
      </c>
      <c r="J10" s="230"/>
      <c r="K10" s="269"/>
      <c r="L10" s="257"/>
      <c r="M10" s="270"/>
      <c r="N10" s="257"/>
      <c r="O10" s="265"/>
      <c r="P10" s="269"/>
      <c r="Q10" s="257"/>
      <c r="R10" s="269"/>
      <c r="S10" s="263"/>
      <c r="T10" s="263"/>
      <c r="U10" s="257"/>
      <c r="V10" s="529"/>
      <c r="W10" s="529"/>
      <c r="X10" s="529"/>
      <c r="Y10" s="529"/>
      <c r="Z10" s="529"/>
      <c r="AA10" s="529"/>
      <c r="AB10" s="529"/>
      <c r="AC10" s="529"/>
      <c r="AD10" s="529"/>
      <c r="AE10" s="529"/>
      <c r="AF10" s="529"/>
      <c r="AG10" s="529"/>
      <c r="AH10" s="529"/>
      <c r="AI10" s="529"/>
      <c r="AJ10" s="529"/>
      <c r="AK10" s="257"/>
      <c r="AL10" s="257"/>
      <c r="AM10" s="257"/>
      <c r="AN10" s="257"/>
      <c r="AO10" s="258"/>
      <c r="AP10" s="258"/>
      <c r="AQ10" s="258"/>
      <c r="AR10" s="257"/>
      <c r="AS10" s="257"/>
      <c r="AT10" s="258"/>
      <c r="AU10" s="259"/>
      <c r="AV10" s="259"/>
      <c r="AW10" s="259"/>
      <c r="AX10" s="259"/>
      <c r="AY10" s="259"/>
      <c r="AZ10" s="260"/>
      <c r="BA10" s="259"/>
      <c r="BB10" s="259"/>
      <c r="BC10" s="259"/>
      <c r="BD10" s="259"/>
      <c r="BE10" s="230"/>
      <c r="BF10" s="231"/>
      <c r="BG10" s="234"/>
      <c r="BH10" s="230"/>
      <c r="BI10" s="231"/>
    </row>
    <row r="11" spans="1:61" ht="10" customHeight="1" x14ac:dyDescent="0.2">
      <c r="A11" s="231"/>
      <c r="B11" s="231"/>
      <c r="C11" s="266"/>
      <c r="D11" s="233"/>
      <c r="E11" s="237"/>
      <c r="F11" s="257"/>
      <c r="G11" s="258"/>
      <c r="H11" s="257"/>
      <c r="I11" s="257"/>
      <c r="J11" s="257"/>
      <c r="K11" s="257"/>
      <c r="L11" s="257"/>
      <c r="M11" s="265"/>
      <c r="N11" s="257"/>
      <c r="O11" s="265"/>
      <c r="P11" s="257"/>
      <c r="Q11" s="257"/>
      <c r="R11" s="257"/>
      <c r="S11" s="257"/>
      <c r="T11" s="257"/>
      <c r="U11" s="257"/>
      <c r="V11" s="257"/>
      <c r="W11" s="265"/>
      <c r="X11" s="257"/>
      <c r="Y11" s="265"/>
      <c r="Z11" s="257"/>
      <c r="AA11" s="258"/>
      <c r="AB11" s="257"/>
      <c r="AC11" s="237"/>
      <c r="AD11" s="257"/>
      <c r="AE11" s="257"/>
      <c r="AF11" s="257"/>
      <c r="AG11" s="257"/>
      <c r="AH11" s="257"/>
      <c r="AI11" s="257"/>
      <c r="AJ11" s="257"/>
      <c r="AK11" s="257"/>
      <c r="AL11" s="257"/>
      <c r="AM11" s="257"/>
      <c r="AN11" s="257"/>
      <c r="AO11" s="258"/>
      <c r="AP11" s="258"/>
      <c r="AQ11" s="258"/>
      <c r="AR11" s="257"/>
      <c r="AS11" s="257"/>
      <c r="AT11" s="258"/>
      <c r="AU11" s="259"/>
      <c r="AV11" s="259"/>
      <c r="AW11" s="259"/>
      <c r="AX11" s="259"/>
      <c r="AY11" s="259"/>
      <c r="AZ11" s="260"/>
      <c r="BA11" s="259"/>
      <c r="BB11" s="259"/>
      <c r="BC11" s="259"/>
      <c r="BD11" s="259"/>
      <c r="BE11" s="230"/>
      <c r="BF11" s="231"/>
      <c r="BG11" s="234"/>
      <c r="BH11" s="230"/>
      <c r="BI11" s="231"/>
    </row>
    <row r="12" spans="1:61" ht="31.5" customHeight="1" x14ac:dyDescent="0.2">
      <c r="A12" s="504" t="s">
        <v>11</v>
      </c>
      <c r="B12" s="504"/>
      <c r="C12" s="504"/>
      <c r="D12" s="504"/>
      <c r="E12" s="504"/>
      <c r="F12" s="504"/>
      <c r="G12" s="504"/>
      <c r="H12" s="504"/>
      <c r="I12" s="504"/>
      <c r="J12" s="504"/>
      <c r="K12" s="504"/>
      <c r="L12" s="505" t="s">
        <v>12</v>
      </c>
      <c r="M12" s="505"/>
      <c r="N12" s="505"/>
      <c r="O12" s="505"/>
      <c r="P12" s="505"/>
      <c r="Q12" s="505"/>
      <c r="R12" s="523" t="s">
        <v>13</v>
      </c>
      <c r="S12" s="523"/>
      <c r="T12" s="523"/>
      <c r="U12" s="523"/>
      <c r="V12" s="523"/>
      <c r="W12" s="523"/>
      <c r="X12" s="523"/>
      <c r="Y12" s="523"/>
      <c r="Z12" s="523"/>
      <c r="AA12" s="523"/>
      <c r="AB12" s="523"/>
      <c r="AC12" s="523"/>
      <c r="AD12" s="523"/>
      <c r="AE12" s="523"/>
      <c r="AF12" s="530" t="s">
        <v>14</v>
      </c>
      <c r="AG12" s="530"/>
      <c r="AH12" s="530"/>
      <c r="AI12" s="530"/>
      <c r="AJ12" s="530"/>
      <c r="AK12" s="530"/>
      <c r="AL12" s="507" t="s">
        <v>15</v>
      </c>
      <c r="AM12" s="507" t="s">
        <v>16</v>
      </c>
      <c r="AN12" s="508" t="s">
        <v>17</v>
      </c>
      <c r="AO12" s="508"/>
      <c r="AP12" s="508"/>
      <c r="AQ12" s="508"/>
      <c r="AR12" s="508"/>
      <c r="AS12" s="508"/>
      <c r="AT12" s="508"/>
      <c r="AU12" s="508"/>
      <c r="AV12" s="508"/>
      <c r="AW12" s="508"/>
      <c r="AX12" s="508"/>
      <c r="AY12" s="508"/>
      <c r="AZ12" s="508"/>
      <c r="BA12" s="508"/>
      <c r="BB12" s="508"/>
      <c r="BC12" s="508"/>
      <c r="BD12" s="508"/>
      <c r="BE12" s="508"/>
      <c r="BF12" s="508"/>
      <c r="BG12" s="508"/>
      <c r="BH12" s="508"/>
      <c r="BI12" s="512" t="s">
        <v>18</v>
      </c>
    </row>
    <row r="13" spans="1:61" ht="29.25" customHeight="1" x14ac:dyDescent="0.2">
      <c r="A13" s="525" t="s">
        <v>19</v>
      </c>
      <c r="B13" s="525"/>
      <c r="C13" s="525" t="s">
        <v>20</v>
      </c>
      <c r="D13" s="504" t="s">
        <v>21</v>
      </c>
      <c r="E13" s="504" t="s">
        <v>22</v>
      </c>
      <c r="F13" s="504" t="s">
        <v>23</v>
      </c>
      <c r="G13" s="504" t="s">
        <v>24</v>
      </c>
      <c r="H13" s="543" t="s">
        <v>25</v>
      </c>
      <c r="I13" s="504" t="s">
        <v>26</v>
      </c>
      <c r="J13" s="504" t="s">
        <v>27</v>
      </c>
      <c r="K13" s="504" t="s">
        <v>28</v>
      </c>
      <c r="L13" s="505" t="s">
        <v>29</v>
      </c>
      <c r="M13" s="506" t="s">
        <v>30</v>
      </c>
      <c r="N13" s="505" t="s">
        <v>31</v>
      </c>
      <c r="O13" s="506" t="s">
        <v>32</v>
      </c>
      <c r="P13" s="505" t="s">
        <v>33</v>
      </c>
      <c r="Q13" s="524" t="s">
        <v>34</v>
      </c>
      <c r="R13" s="523" t="s">
        <v>35</v>
      </c>
      <c r="S13" s="542" t="s">
        <v>36</v>
      </c>
      <c r="T13" s="542"/>
      <c r="U13" s="523" t="s">
        <v>37</v>
      </c>
      <c r="V13" s="523" t="s">
        <v>38</v>
      </c>
      <c r="W13" s="523"/>
      <c r="X13" s="523" t="s">
        <v>39</v>
      </c>
      <c r="Y13" s="523"/>
      <c r="Z13" s="523" t="s">
        <v>40</v>
      </c>
      <c r="AA13" s="523"/>
      <c r="AB13" s="523" t="s">
        <v>41</v>
      </c>
      <c r="AC13" s="523"/>
      <c r="AD13" s="271" t="s">
        <v>42</v>
      </c>
      <c r="AE13" s="503" t="s">
        <v>43</v>
      </c>
      <c r="AF13" s="530" t="s">
        <v>29</v>
      </c>
      <c r="AG13" s="537" t="s">
        <v>30</v>
      </c>
      <c r="AH13" s="530" t="s">
        <v>31</v>
      </c>
      <c r="AI13" s="530" t="s">
        <v>32</v>
      </c>
      <c r="AJ13" s="522" t="s">
        <v>44</v>
      </c>
      <c r="AK13" s="522" t="s">
        <v>45</v>
      </c>
      <c r="AL13" s="507"/>
      <c r="AM13" s="507"/>
      <c r="AN13" s="521" t="s">
        <v>46</v>
      </c>
      <c r="AO13" s="502" t="s">
        <v>47</v>
      </c>
      <c r="AP13" s="502" t="s">
        <v>48</v>
      </c>
      <c r="AQ13" s="502"/>
      <c r="AR13" s="502"/>
      <c r="AS13" s="502" t="s">
        <v>49</v>
      </c>
      <c r="AT13" s="502"/>
      <c r="AU13" s="502"/>
      <c r="AV13" s="502" t="s">
        <v>50</v>
      </c>
      <c r="AW13" s="502"/>
      <c r="AX13" s="502"/>
      <c r="AY13" s="502" t="s">
        <v>51</v>
      </c>
      <c r="AZ13" s="502"/>
      <c r="BA13" s="502"/>
      <c r="BB13" s="520" t="s">
        <v>52</v>
      </c>
      <c r="BC13" s="502"/>
      <c r="BD13" s="502"/>
      <c r="BE13" s="502" t="s">
        <v>53</v>
      </c>
      <c r="BF13" s="502"/>
      <c r="BG13" s="502"/>
      <c r="BH13" s="502" t="s">
        <v>54</v>
      </c>
      <c r="BI13" s="512"/>
    </row>
    <row r="14" spans="1:61" s="272" customFormat="1" ht="44.5" customHeight="1" x14ac:dyDescent="0.35">
      <c r="A14" s="344" t="s">
        <v>55</v>
      </c>
      <c r="B14" s="344" t="s">
        <v>56</v>
      </c>
      <c r="C14" s="525"/>
      <c r="D14" s="504"/>
      <c r="E14" s="504"/>
      <c r="F14" s="504"/>
      <c r="G14" s="504"/>
      <c r="H14" s="543"/>
      <c r="I14" s="504"/>
      <c r="J14" s="504"/>
      <c r="K14" s="504"/>
      <c r="L14" s="505"/>
      <c r="M14" s="506"/>
      <c r="N14" s="505"/>
      <c r="O14" s="506"/>
      <c r="P14" s="505"/>
      <c r="Q14" s="524"/>
      <c r="R14" s="523"/>
      <c r="S14" s="213" t="s">
        <v>57</v>
      </c>
      <c r="T14" s="213" t="s">
        <v>58</v>
      </c>
      <c r="U14" s="523"/>
      <c r="V14" s="503" t="s">
        <v>59</v>
      </c>
      <c r="W14" s="503"/>
      <c r="X14" s="503" t="s">
        <v>60</v>
      </c>
      <c r="Y14" s="503"/>
      <c r="Z14" s="213" t="s">
        <v>61</v>
      </c>
      <c r="AA14" s="213" t="s">
        <v>62</v>
      </c>
      <c r="AB14" s="213" t="s">
        <v>63</v>
      </c>
      <c r="AC14" s="271" t="s">
        <v>64</v>
      </c>
      <c r="AD14" s="213" t="s">
        <v>65</v>
      </c>
      <c r="AE14" s="503"/>
      <c r="AF14" s="530"/>
      <c r="AG14" s="537"/>
      <c r="AH14" s="530"/>
      <c r="AI14" s="530"/>
      <c r="AJ14" s="522"/>
      <c r="AK14" s="522"/>
      <c r="AL14" s="507"/>
      <c r="AM14" s="507"/>
      <c r="AN14" s="521" t="s">
        <v>46</v>
      </c>
      <c r="AO14" s="502"/>
      <c r="AP14" s="355" t="s">
        <v>66</v>
      </c>
      <c r="AQ14" s="355" t="s">
        <v>67</v>
      </c>
      <c r="AR14" s="355" t="s">
        <v>68</v>
      </c>
      <c r="AS14" s="355" t="s">
        <v>66</v>
      </c>
      <c r="AT14" s="355" t="s">
        <v>67</v>
      </c>
      <c r="AU14" s="355" t="s">
        <v>68</v>
      </c>
      <c r="AV14" s="355" t="s">
        <v>66</v>
      </c>
      <c r="AW14" s="355" t="s">
        <v>67</v>
      </c>
      <c r="AX14" s="355" t="s">
        <v>68</v>
      </c>
      <c r="AY14" s="355" t="s">
        <v>66</v>
      </c>
      <c r="AZ14" s="355" t="s">
        <v>67</v>
      </c>
      <c r="BA14" s="355" t="s">
        <v>68</v>
      </c>
      <c r="BB14" s="355" t="s">
        <v>66</v>
      </c>
      <c r="BC14" s="355" t="s">
        <v>67</v>
      </c>
      <c r="BD14" s="355" t="s">
        <v>68</v>
      </c>
      <c r="BE14" s="355" t="s">
        <v>66</v>
      </c>
      <c r="BF14" s="355" t="s">
        <v>67</v>
      </c>
      <c r="BG14" s="355" t="s">
        <v>68</v>
      </c>
      <c r="BH14" s="502"/>
      <c r="BI14" s="512"/>
    </row>
    <row r="15" spans="1:61" ht="115.5" customHeight="1" x14ac:dyDescent="0.2">
      <c r="A15" s="375" t="s">
        <v>4</v>
      </c>
      <c r="B15" s="286"/>
      <c r="C15" s="279" t="s">
        <v>69</v>
      </c>
      <c r="D15" s="228" t="s">
        <v>70</v>
      </c>
      <c r="E15" s="352" t="s">
        <v>71</v>
      </c>
      <c r="F15" s="228" t="s">
        <v>72</v>
      </c>
      <c r="G15" s="278" t="s">
        <v>73</v>
      </c>
      <c r="H15" s="275" t="s">
        <v>74</v>
      </c>
      <c r="I15" s="314" t="s">
        <v>75</v>
      </c>
      <c r="J15" s="228" t="s">
        <v>76</v>
      </c>
      <c r="K15" s="228" t="s">
        <v>77</v>
      </c>
      <c r="L15" s="228" t="s">
        <v>78</v>
      </c>
      <c r="M15" s="277">
        <v>0.6</v>
      </c>
      <c r="N15" s="351" t="s">
        <v>79</v>
      </c>
      <c r="O15" s="350">
        <v>0.4</v>
      </c>
      <c r="P15" s="302" t="s">
        <v>80</v>
      </c>
      <c r="Q15" s="347" t="s">
        <v>81</v>
      </c>
      <c r="R15" s="278" t="s">
        <v>82</v>
      </c>
      <c r="S15" s="273" t="s">
        <v>83</v>
      </c>
      <c r="T15" s="228" t="s">
        <v>71</v>
      </c>
      <c r="U15" s="273" t="s">
        <v>84</v>
      </c>
      <c r="V15" s="273" t="s">
        <v>85</v>
      </c>
      <c r="W15" s="277">
        <v>0.25</v>
      </c>
      <c r="X15" s="279" t="s">
        <v>86</v>
      </c>
      <c r="Y15" s="277">
        <v>0.25</v>
      </c>
      <c r="Z15" s="273" t="s">
        <v>87</v>
      </c>
      <c r="AA15" s="287" t="s">
        <v>88</v>
      </c>
      <c r="AB15" s="273" t="s">
        <v>89</v>
      </c>
      <c r="AC15" s="398" t="s">
        <v>90</v>
      </c>
      <c r="AD15" s="399"/>
      <c r="AE15" s="282">
        <f t="shared" ref="AE15" si="0">+W15+Y15</f>
        <v>0.5</v>
      </c>
      <c r="AF15" s="224" t="str">
        <f t="shared" ref="AF15" si="1">IF(AG15&lt;=20%,"MUY BAJA",IF(AG15&lt;=40%,"BAJA",IF(AG15&lt;=60%,"MEDIA",IF(AG15&lt;=80%,"ALTA","MUY ALTA"))))</f>
        <v>BAJA</v>
      </c>
      <c r="AG15" s="224">
        <f t="shared" ref="AG15" si="2">IF(OR(V15="prevenir",V15="detectar"),(M15-(M15*AE15)), M15)</f>
        <v>0.3</v>
      </c>
      <c r="AH15" s="224" t="str">
        <f t="shared" ref="AH15" si="3">IF(AI15&lt;=20%,"LEVE",IF(AI15&lt;=40%,"MENOR",IF(AI15&lt;=60%,"MODERADO",IF(AI15&lt;=80%,"MAYOR","CATASTROFICO"))))</f>
        <v>MENOR</v>
      </c>
      <c r="AI15" s="224">
        <f t="shared" ref="AI15" si="4">IF(V15="corregir",(O15-(O15*AE15)), O15)</f>
        <v>0.4</v>
      </c>
      <c r="AJ15" s="347" t="s">
        <v>81</v>
      </c>
      <c r="AK15" s="228" t="s">
        <v>91</v>
      </c>
      <c r="AL15" s="376"/>
      <c r="AM15" s="288"/>
      <c r="AN15" s="361">
        <v>45481</v>
      </c>
      <c r="AO15" s="275" t="s">
        <v>92</v>
      </c>
      <c r="AP15" s="357"/>
      <c r="AQ15" s="358" t="s">
        <v>93</v>
      </c>
      <c r="AR15" s="294" t="s">
        <v>94</v>
      </c>
      <c r="AS15" s="357" t="s">
        <v>93</v>
      </c>
      <c r="AT15" s="357"/>
      <c r="AU15" s="294" t="s">
        <v>95</v>
      </c>
      <c r="AV15" s="357" t="s">
        <v>93</v>
      </c>
      <c r="AW15" s="357"/>
      <c r="AX15" s="294" t="s">
        <v>96</v>
      </c>
      <c r="AY15" s="357"/>
      <c r="AZ15" s="357" t="s">
        <v>93</v>
      </c>
      <c r="BA15" s="275" t="s">
        <v>97</v>
      </c>
      <c r="BB15" s="357" t="s">
        <v>93</v>
      </c>
      <c r="BC15" s="357"/>
      <c r="BD15" s="294" t="s">
        <v>98</v>
      </c>
      <c r="BE15" s="357"/>
      <c r="BF15" s="357" t="s">
        <v>93</v>
      </c>
      <c r="BG15" s="294" t="s">
        <v>99</v>
      </c>
      <c r="BH15" s="294" t="s">
        <v>100</v>
      </c>
      <c r="BI15" s="362" t="s">
        <v>101</v>
      </c>
    </row>
    <row r="16" spans="1:61" s="222" customFormat="1" ht="163.5" customHeight="1" x14ac:dyDescent="0.35">
      <c r="A16" s="545" t="s">
        <v>4</v>
      </c>
      <c r="B16" s="481"/>
      <c r="C16" s="484" t="s">
        <v>69</v>
      </c>
      <c r="D16" s="484" t="s">
        <v>102</v>
      </c>
      <c r="E16" s="487" t="s">
        <v>103</v>
      </c>
      <c r="F16" s="500" t="s">
        <v>72</v>
      </c>
      <c r="G16" s="478" t="s">
        <v>104</v>
      </c>
      <c r="H16" s="481" t="s">
        <v>105</v>
      </c>
      <c r="I16" s="500" t="s">
        <v>106</v>
      </c>
      <c r="J16" s="500" t="s">
        <v>76</v>
      </c>
      <c r="K16" s="500" t="s">
        <v>107</v>
      </c>
      <c r="L16" s="491" t="s">
        <v>78</v>
      </c>
      <c r="M16" s="538">
        <v>0.6</v>
      </c>
      <c r="N16" s="489" t="s">
        <v>81</v>
      </c>
      <c r="O16" s="485">
        <v>0.6</v>
      </c>
      <c r="P16" s="484" t="s">
        <v>108</v>
      </c>
      <c r="Q16" s="487" t="s">
        <v>81</v>
      </c>
      <c r="R16" s="278" t="s">
        <v>109</v>
      </c>
      <c r="S16" s="273" t="s">
        <v>83</v>
      </c>
      <c r="T16" s="279" t="s">
        <v>110</v>
      </c>
      <c r="U16" s="273" t="s">
        <v>84</v>
      </c>
      <c r="V16" s="273" t="s">
        <v>85</v>
      </c>
      <c r="W16" s="277">
        <v>0.25</v>
      </c>
      <c r="X16" s="279" t="s">
        <v>111</v>
      </c>
      <c r="Y16" s="277">
        <v>0.15</v>
      </c>
      <c r="Z16" s="273" t="s">
        <v>87</v>
      </c>
      <c r="AA16" s="280" t="s">
        <v>112</v>
      </c>
      <c r="AB16" s="281" t="s">
        <v>89</v>
      </c>
      <c r="AC16" s="398" t="s">
        <v>113</v>
      </c>
      <c r="AD16" s="399" t="s">
        <v>114</v>
      </c>
      <c r="AE16" s="282">
        <f>+W16+Y16</f>
        <v>0.4</v>
      </c>
      <c r="AF16" s="224" t="str">
        <f>IF(AG16&lt;=20%,"MUY BAJA",IF(AG16&lt;=40%,"BAJA",IF(AG16&lt;=60%,"MEDIA",IF(AG16&lt;=80%,"ALTA","MUY ALTA"))))</f>
        <v>BAJA</v>
      </c>
      <c r="AG16" s="224">
        <f>IF(OR(V16="prevenir",V16="detectar"),(M16-(M16*AE16)), M16)</f>
        <v>0.36</v>
      </c>
      <c r="AH16" s="490" t="str">
        <f>IF(AI16&lt;=20%,"LEVE",IF(AI16&lt;=40%,"MENOR",IF(AI16&lt;=60%,"MODERADO",IF(AI16&lt;=80%,"MAYOR","CATASTROFICO"))))</f>
        <v>MODERADO</v>
      </c>
      <c r="AI16" s="490">
        <f>IF(V16="corregir",(O16-(O16*AE16)), O16)</f>
        <v>0.6</v>
      </c>
      <c r="AJ16" s="487" t="s">
        <v>81</v>
      </c>
      <c r="AK16" s="491" t="s">
        <v>91</v>
      </c>
      <c r="AL16" s="544"/>
      <c r="AM16" s="492"/>
      <c r="AN16" s="377" t="s">
        <v>115</v>
      </c>
      <c r="AO16" s="311" t="s">
        <v>116</v>
      </c>
      <c r="AP16" s="310"/>
      <c r="AQ16" s="291" t="s">
        <v>93</v>
      </c>
      <c r="AR16" s="294" t="s">
        <v>117</v>
      </c>
      <c r="AS16" s="291" t="s">
        <v>93</v>
      </c>
      <c r="AT16" s="291"/>
      <c r="AU16" s="294" t="s">
        <v>118</v>
      </c>
      <c r="AV16" s="291" t="s">
        <v>93</v>
      </c>
      <c r="AW16" s="291"/>
      <c r="AX16" s="294" t="s">
        <v>119</v>
      </c>
      <c r="AY16" s="291" t="s">
        <v>93</v>
      </c>
      <c r="AZ16" s="291"/>
      <c r="BA16" s="294" t="s">
        <v>120</v>
      </c>
      <c r="BB16" s="291" t="s">
        <v>93</v>
      </c>
      <c r="BC16" s="291"/>
      <c r="BD16" s="294" t="s">
        <v>121</v>
      </c>
      <c r="BE16" s="291" t="s">
        <v>93</v>
      </c>
      <c r="BF16" s="291"/>
      <c r="BG16" s="294" t="s">
        <v>122</v>
      </c>
      <c r="BH16" s="294" t="s">
        <v>123</v>
      </c>
      <c r="BI16" s="476" t="s">
        <v>124</v>
      </c>
    </row>
    <row r="17" spans="1:61" s="222" customFormat="1" ht="157.5" customHeight="1" x14ac:dyDescent="0.35">
      <c r="A17" s="545"/>
      <c r="B17" s="481"/>
      <c r="C17" s="484"/>
      <c r="D17" s="484"/>
      <c r="E17" s="487"/>
      <c r="F17" s="500"/>
      <c r="G17" s="478"/>
      <c r="H17" s="481"/>
      <c r="I17" s="500"/>
      <c r="J17" s="500"/>
      <c r="K17" s="500"/>
      <c r="L17" s="491"/>
      <c r="M17" s="538"/>
      <c r="N17" s="489"/>
      <c r="O17" s="485"/>
      <c r="P17" s="484"/>
      <c r="Q17" s="487"/>
      <c r="R17" s="278" t="s">
        <v>125</v>
      </c>
      <c r="S17" s="273" t="s">
        <v>83</v>
      </c>
      <c r="T17" s="279" t="s">
        <v>110</v>
      </c>
      <c r="U17" s="273" t="s">
        <v>84</v>
      </c>
      <c r="V17" s="273" t="s">
        <v>85</v>
      </c>
      <c r="W17" s="277">
        <v>0.25</v>
      </c>
      <c r="X17" s="279" t="s">
        <v>111</v>
      </c>
      <c r="Y17" s="277">
        <v>0.15</v>
      </c>
      <c r="Z17" s="273" t="s">
        <v>87</v>
      </c>
      <c r="AA17" s="280" t="s">
        <v>126</v>
      </c>
      <c r="AB17" s="281" t="s">
        <v>89</v>
      </c>
      <c r="AC17" s="398" t="s">
        <v>127</v>
      </c>
      <c r="AD17" s="399" t="s">
        <v>128</v>
      </c>
      <c r="AE17" s="282">
        <f t="shared" ref="AE17:AE20" si="5">+W17+Y17</f>
        <v>0.4</v>
      </c>
      <c r="AF17" s="224" t="str">
        <f t="shared" ref="AF17:AF37" si="6">IF(AG17&lt;=20%,"MUY BAJA",IF(AG17&lt;=40%,"BAJA",IF(AG17&lt;=60%,"MEDIA",IF(AG17&lt;=80%,"ALTA","MUY ALTA"))))</f>
        <v>BAJA</v>
      </c>
      <c r="AG17" s="283">
        <f>+AG16-(AG16*AE17)</f>
        <v>0.216</v>
      </c>
      <c r="AH17" s="490"/>
      <c r="AI17" s="490"/>
      <c r="AJ17" s="487"/>
      <c r="AK17" s="491"/>
      <c r="AL17" s="544"/>
      <c r="AM17" s="492"/>
      <c r="AN17" s="377" t="s">
        <v>129</v>
      </c>
      <c r="AO17" s="311" t="s">
        <v>116</v>
      </c>
      <c r="AP17" s="310"/>
      <c r="AQ17" s="291" t="s">
        <v>93</v>
      </c>
      <c r="AR17" s="294" t="s">
        <v>130</v>
      </c>
      <c r="AS17" s="291" t="s">
        <v>93</v>
      </c>
      <c r="AT17" s="291"/>
      <c r="AU17" s="294" t="s">
        <v>131</v>
      </c>
      <c r="AV17" s="291" t="s">
        <v>93</v>
      </c>
      <c r="AW17" s="291"/>
      <c r="AX17" s="294" t="s">
        <v>132</v>
      </c>
      <c r="AY17" s="291" t="s">
        <v>93</v>
      </c>
      <c r="AZ17" s="291"/>
      <c r="BA17" s="294" t="s">
        <v>133</v>
      </c>
      <c r="BB17" s="291" t="s">
        <v>93</v>
      </c>
      <c r="BC17" s="291"/>
      <c r="BD17" s="294" t="s">
        <v>134</v>
      </c>
      <c r="BE17" s="291" t="s">
        <v>93</v>
      </c>
      <c r="BF17" s="291"/>
      <c r="BG17" s="294" t="s">
        <v>135</v>
      </c>
      <c r="BH17" s="294" t="s">
        <v>123</v>
      </c>
      <c r="BI17" s="477"/>
    </row>
    <row r="18" spans="1:61" s="222" customFormat="1" ht="109.5" customHeight="1" x14ac:dyDescent="0.35">
      <c r="A18" s="545"/>
      <c r="B18" s="481"/>
      <c r="C18" s="484"/>
      <c r="D18" s="484"/>
      <c r="E18" s="487"/>
      <c r="F18" s="500"/>
      <c r="G18" s="478"/>
      <c r="H18" s="481"/>
      <c r="I18" s="500"/>
      <c r="J18" s="500"/>
      <c r="K18" s="500"/>
      <c r="L18" s="491"/>
      <c r="M18" s="538"/>
      <c r="N18" s="489"/>
      <c r="O18" s="485"/>
      <c r="P18" s="484"/>
      <c r="Q18" s="487"/>
      <c r="R18" s="278" t="s">
        <v>136</v>
      </c>
      <c r="S18" s="273" t="s">
        <v>83</v>
      </c>
      <c r="T18" s="279" t="s">
        <v>110</v>
      </c>
      <c r="U18" s="273" t="s">
        <v>84</v>
      </c>
      <c r="V18" s="273" t="s">
        <v>85</v>
      </c>
      <c r="W18" s="277">
        <v>0.25</v>
      </c>
      <c r="X18" s="279" t="s">
        <v>111</v>
      </c>
      <c r="Y18" s="277">
        <v>0.15</v>
      </c>
      <c r="Z18" s="273" t="s">
        <v>87</v>
      </c>
      <c r="AA18" s="280" t="s">
        <v>137</v>
      </c>
      <c r="AB18" s="281" t="s">
        <v>89</v>
      </c>
      <c r="AC18" s="398" t="s">
        <v>113</v>
      </c>
      <c r="AD18" s="399" t="s">
        <v>138</v>
      </c>
      <c r="AE18" s="282">
        <f t="shared" si="5"/>
        <v>0.4</v>
      </c>
      <c r="AF18" s="224" t="str">
        <f t="shared" si="6"/>
        <v>MUY BAJA</v>
      </c>
      <c r="AG18" s="283">
        <f t="shared" ref="AG18:AG20" si="7">+AG17-(AG17*AE18)</f>
        <v>0.12959999999999999</v>
      </c>
      <c r="AH18" s="490"/>
      <c r="AI18" s="490"/>
      <c r="AJ18" s="487"/>
      <c r="AK18" s="491"/>
      <c r="AL18" s="544"/>
      <c r="AM18" s="492"/>
      <c r="AN18" s="377" t="s">
        <v>139</v>
      </c>
      <c r="AO18" s="311" t="s">
        <v>140</v>
      </c>
      <c r="AP18" s="310"/>
      <c r="AQ18" s="291" t="s">
        <v>93</v>
      </c>
      <c r="AR18" s="294" t="s">
        <v>141</v>
      </c>
      <c r="AS18" s="291" t="s">
        <v>93</v>
      </c>
      <c r="AT18" s="291"/>
      <c r="AU18" s="294" t="s">
        <v>142</v>
      </c>
      <c r="AV18" s="291" t="s">
        <v>93</v>
      </c>
      <c r="AW18" s="291"/>
      <c r="AX18" s="294" t="s">
        <v>143</v>
      </c>
      <c r="AY18" s="291" t="s">
        <v>93</v>
      </c>
      <c r="AZ18" s="291"/>
      <c r="BA18" s="294" t="s">
        <v>144</v>
      </c>
      <c r="BB18" s="291" t="s">
        <v>93</v>
      </c>
      <c r="BC18" s="291"/>
      <c r="BD18" s="294" t="s">
        <v>145</v>
      </c>
      <c r="BE18" s="291" t="s">
        <v>93</v>
      </c>
      <c r="BF18" s="291"/>
      <c r="BG18" s="294" t="s">
        <v>146</v>
      </c>
      <c r="BH18" s="294"/>
      <c r="BI18" s="477"/>
    </row>
    <row r="19" spans="1:61" s="222" customFormat="1" ht="153" customHeight="1" x14ac:dyDescent="0.35">
      <c r="A19" s="545"/>
      <c r="B19" s="481"/>
      <c r="C19" s="484"/>
      <c r="D19" s="484"/>
      <c r="E19" s="487"/>
      <c r="F19" s="275" t="s">
        <v>147</v>
      </c>
      <c r="G19" s="364" t="s">
        <v>148</v>
      </c>
      <c r="H19" s="481"/>
      <c r="I19" s="500"/>
      <c r="J19" s="500"/>
      <c r="K19" s="500"/>
      <c r="L19" s="491"/>
      <c r="M19" s="538"/>
      <c r="N19" s="489"/>
      <c r="O19" s="485"/>
      <c r="P19" s="484"/>
      <c r="Q19" s="487"/>
      <c r="R19" s="278" t="s">
        <v>149</v>
      </c>
      <c r="S19" s="273" t="s">
        <v>83</v>
      </c>
      <c r="T19" s="279" t="s">
        <v>110</v>
      </c>
      <c r="U19" s="273" t="s">
        <v>84</v>
      </c>
      <c r="V19" s="273" t="s">
        <v>85</v>
      </c>
      <c r="W19" s="277">
        <v>0.25</v>
      </c>
      <c r="X19" s="279" t="s">
        <v>111</v>
      </c>
      <c r="Y19" s="277">
        <v>0.15</v>
      </c>
      <c r="Z19" s="273" t="s">
        <v>87</v>
      </c>
      <c r="AA19" s="280" t="s">
        <v>150</v>
      </c>
      <c r="AB19" s="281" t="s">
        <v>89</v>
      </c>
      <c r="AC19" s="398" t="s">
        <v>113</v>
      </c>
      <c r="AD19" s="399" t="s">
        <v>138</v>
      </c>
      <c r="AE19" s="282">
        <f t="shared" si="5"/>
        <v>0.4</v>
      </c>
      <c r="AF19" s="224" t="str">
        <f t="shared" si="6"/>
        <v>MUY BAJA</v>
      </c>
      <c r="AG19" s="283">
        <f t="shared" si="7"/>
        <v>7.7759999999999996E-2</v>
      </c>
      <c r="AH19" s="490"/>
      <c r="AI19" s="490"/>
      <c r="AJ19" s="487"/>
      <c r="AK19" s="491"/>
      <c r="AL19" s="544"/>
      <c r="AM19" s="492"/>
      <c r="AN19" s="377" t="s">
        <v>129</v>
      </c>
      <c r="AO19" s="311" t="s">
        <v>116</v>
      </c>
      <c r="AP19" s="310"/>
      <c r="AQ19" s="291" t="s">
        <v>93</v>
      </c>
      <c r="AR19" s="294" t="s">
        <v>151</v>
      </c>
      <c r="AS19" s="291" t="s">
        <v>93</v>
      </c>
      <c r="AT19" s="291"/>
      <c r="AU19" s="294" t="s">
        <v>152</v>
      </c>
      <c r="AV19" s="291" t="s">
        <v>93</v>
      </c>
      <c r="AW19" s="291"/>
      <c r="AX19" s="294" t="s">
        <v>153</v>
      </c>
      <c r="AY19" s="291" t="s">
        <v>93</v>
      </c>
      <c r="AZ19" s="291"/>
      <c r="BA19" s="294" t="s">
        <v>154</v>
      </c>
      <c r="BB19" s="291" t="s">
        <v>93</v>
      </c>
      <c r="BC19" s="291"/>
      <c r="BD19" s="294" t="s">
        <v>155</v>
      </c>
      <c r="BE19" s="291" t="s">
        <v>93</v>
      </c>
      <c r="BF19" s="291"/>
      <c r="BG19" s="294" t="s">
        <v>156</v>
      </c>
      <c r="BH19" s="294" t="s">
        <v>123</v>
      </c>
      <c r="BI19" s="477"/>
    </row>
    <row r="20" spans="1:61" s="284" customFormat="1" ht="161.25" customHeight="1" x14ac:dyDescent="0.2">
      <c r="A20" s="545"/>
      <c r="B20" s="481"/>
      <c r="C20" s="484"/>
      <c r="D20" s="484"/>
      <c r="E20" s="487"/>
      <c r="F20" s="275" t="s">
        <v>147</v>
      </c>
      <c r="G20" s="364" t="s">
        <v>157</v>
      </c>
      <c r="H20" s="481"/>
      <c r="I20" s="500"/>
      <c r="J20" s="500"/>
      <c r="K20" s="500"/>
      <c r="L20" s="491"/>
      <c r="M20" s="538"/>
      <c r="N20" s="489"/>
      <c r="O20" s="485"/>
      <c r="P20" s="484"/>
      <c r="Q20" s="487"/>
      <c r="R20" s="278" t="s">
        <v>158</v>
      </c>
      <c r="S20" s="273" t="s">
        <v>83</v>
      </c>
      <c r="T20" s="279" t="s">
        <v>110</v>
      </c>
      <c r="U20" s="273" t="s">
        <v>84</v>
      </c>
      <c r="V20" s="273" t="s">
        <v>85</v>
      </c>
      <c r="W20" s="277">
        <v>0.25</v>
      </c>
      <c r="X20" s="279" t="s">
        <v>111</v>
      </c>
      <c r="Y20" s="277">
        <v>0.15</v>
      </c>
      <c r="Z20" s="273" t="s">
        <v>87</v>
      </c>
      <c r="AA20" s="280" t="s">
        <v>159</v>
      </c>
      <c r="AB20" s="281" t="s">
        <v>89</v>
      </c>
      <c r="AC20" s="398" t="s">
        <v>113</v>
      </c>
      <c r="AD20" s="399" t="s">
        <v>160</v>
      </c>
      <c r="AE20" s="282">
        <f t="shared" si="5"/>
        <v>0.4</v>
      </c>
      <c r="AF20" s="224" t="str">
        <f t="shared" si="6"/>
        <v>MUY BAJA</v>
      </c>
      <c r="AG20" s="283">
        <f t="shared" si="7"/>
        <v>4.6655999999999996E-2</v>
      </c>
      <c r="AH20" s="490"/>
      <c r="AI20" s="490"/>
      <c r="AJ20" s="487"/>
      <c r="AK20" s="491"/>
      <c r="AL20" s="544"/>
      <c r="AM20" s="492"/>
      <c r="AN20" s="377" t="s">
        <v>129</v>
      </c>
      <c r="AO20" s="311" t="s">
        <v>116</v>
      </c>
      <c r="AP20" s="310"/>
      <c r="AQ20" s="291" t="s">
        <v>93</v>
      </c>
      <c r="AR20" s="294" t="s">
        <v>151</v>
      </c>
      <c r="AS20" s="291" t="s">
        <v>93</v>
      </c>
      <c r="AT20" s="291"/>
      <c r="AU20" s="294" t="s">
        <v>161</v>
      </c>
      <c r="AV20" s="291" t="s">
        <v>93</v>
      </c>
      <c r="AW20" s="291"/>
      <c r="AX20" s="294" t="s">
        <v>153</v>
      </c>
      <c r="AY20" s="291" t="s">
        <v>93</v>
      </c>
      <c r="AZ20" s="291"/>
      <c r="BA20" s="294" t="s">
        <v>154</v>
      </c>
      <c r="BB20" s="291" t="s">
        <v>93</v>
      </c>
      <c r="BC20" s="291"/>
      <c r="BD20" s="294" t="s">
        <v>155</v>
      </c>
      <c r="BE20" s="291" t="s">
        <v>93</v>
      </c>
      <c r="BF20" s="291"/>
      <c r="BG20" s="294" t="s">
        <v>156</v>
      </c>
      <c r="BH20" s="294" t="s">
        <v>162</v>
      </c>
      <c r="BI20" s="477"/>
    </row>
    <row r="21" spans="1:61" s="284" customFormat="1" ht="66" customHeight="1" x14ac:dyDescent="0.2">
      <c r="A21" s="545" t="s">
        <v>4</v>
      </c>
      <c r="B21" s="481"/>
      <c r="C21" s="484" t="s">
        <v>69</v>
      </c>
      <c r="D21" s="491" t="s">
        <v>163</v>
      </c>
      <c r="E21" s="546" t="s">
        <v>164</v>
      </c>
      <c r="F21" s="491" t="s">
        <v>72</v>
      </c>
      <c r="G21" s="480" t="s">
        <v>165</v>
      </c>
      <c r="H21" s="481" t="s">
        <v>166</v>
      </c>
      <c r="I21" s="484" t="s">
        <v>167</v>
      </c>
      <c r="J21" s="491" t="s">
        <v>76</v>
      </c>
      <c r="K21" s="484" t="s">
        <v>168</v>
      </c>
      <c r="L21" s="491" t="s">
        <v>169</v>
      </c>
      <c r="M21" s="538">
        <v>0.2</v>
      </c>
      <c r="N21" s="489" t="s">
        <v>81</v>
      </c>
      <c r="O21" s="485">
        <v>0.6</v>
      </c>
      <c r="P21" s="484" t="s">
        <v>170</v>
      </c>
      <c r="Q21" s="487" t="s">
        <v>81</v>
      </c>
      <c r="R21" s="278" t="s">
        <v>171</v>
      </c>
      <c r="S21" s="273" t="s">
        <v>83</v>
      </c>
      <c r="T21" s="279" t="s">
        <v>172</v>
      </c>
      <c r="U21" s="273" t="s">
        <v>84</v>
      </c>
      <c r="V21" s="273" t="s">
        <v>85</v>
      </c>
      <c r="W21" s="277">
        <v>0.25</v>
      </c>
      <c r="X21" s="279" t="s">
        <v>111</v>
      </c>
      <c r="Y21" s="277">
        <v>0.15</v>
      </c>
      <c r="Z21" s="273" t="s">
        <v>87</v>
      </c>
      <c r="AA21" s="280" t="s">
        <v>173</v>
      </c>
      <c r="AB21" s="281" t="s">
        <v>89</v>
      </c>
      <c r="AC21" s="398" t="s">
        <v>174</v>
      </c>
      <c r="AD21" s="399"/>
      <c r="AE21" s="282">
        <f>+W21+Y21</f>
        <v>0.4</v>
      </c>
      <c r="AF21" s="224" t="str">
        <f t="shared" si="6"/>
        <v>MUY BAJA</v>
      </c>
      <c r="AG21" s="224">
        <f t="shared" ref="AG21" si="8">IF(OR(V21="prevenir",V21="detectar"),(M21-(M21*AE21)), M21)</f>
        <v>0.12</v>
      </c>
      <c r="AH21" s="490" t="str">
        <f t="shared" ref="AH21" si="9">IF(AI21&lt;=20%,"LEVE",IF(AI21&lt;=40%,"MENOR",IF(AI21&lt;=60%,"MODERADO",IF(AI21&lt;=80%,"MAYOR","CATASTROFICO"))))</f>
        <v>MODERADO</v>
      </c>
      <c r="AI21" s="490">
        <f t="shared" ref="AI21" si="10">IF(V21="corregir",(O21-(O21*AE21)), O21)</f>
        <v>0.6</v>
      </c>
      <c r="AJ21" s="487" t="s">
        <v>81</v>
      </c>
      <c r="AK21" s="491" t="s">
        <v>91</v>
      </c>
      <c r="AL21" s="544"/>
      <c r="AM21" s="492"/>
      <c r="AN21" s="548">
        <v>45482</v>
      </c>
      <c r="AO21" s="294" t="s">
        <v>175</v>
      </c>
      <c r="AP21" s="291"/>
      <c r="AQ21" s="291" t="s">
        <v>4</v>
      </c>
      <c r="AR21" s="294" t="s">
        <v>176</v>
      </c>
      <c r="AS21" s="294" t="s">
        <v>4</v>
      </c>
      <c r="AT21" s="291"/>
      <c r="AU21" s="294" t="s">
        <v>177</v>
      </c>
      <c r="AV21" s="291" t="s">
        <v>4</v>
      </c>
      <c r="AW21" s="291"/>
      <c r="AX21" s="294" t="s">
        <v>178</v>
      </c>
      <c r="AY21" s="291" t="s">
        <v>4</v>
      </c>
      <c r="AZ21" s="291"/>
      <c r="BA21" s="294" t="s">
        <v>179</v>
      </c>
      <c r="BB21" s="291" t="s">
        <v>4</v>
      </c>
      <c r="BC21" s="291"/>
      <c r="BD21" s="294" t="s">
        <v>180</v>
      </c>
      <c r="BE21" s="291" t="s">
        <v>4</v>
      </c>
      <c r="BF21" s="291"/>
      <c r="BG21" s="294" t="s">
        <v>181</v>
      </c>
      <c r="BH21" s="294" t="s">
        <v>182</v>
      </c>
      <c r="BI21" s="476" t="s">
        <v>183</v>
      </c>
    </row>
    <row r="22" spans="1:61" s="284" customFormat="1" ht="270" customHeight="1" x14ac:dyDescent="0.2">
      <c r="A22" s="545"/>
      <c r="B22" s="481"/>
      <c r="C22" s="484"/>
      <c r="D22" s="491"/>
      <c r="E22" s="546"/>
      <c r="F22" s="491"/>
      <c r="G22" s="480"/>
      <c r="H22" s="481"/>
      <c r="I22" s="484"/>
      <c r="J22" s="491"/>
      <c r="K22" s="484"/>
      <c r="L22" s="491"/>
      <c r="M22" s="538"/>
      <c r="N22" s="489"/>
      <c r="O22" s="485"/>
      <c r="P22" s="484"/>
      <c r="Q22" s="487"/>
      <c r="R22" s="278" t="s">
        <v>184</v>
      </c>
      <c r="S22" s="273" t="s">
        <v>83</v>
      </c>
      <c r="T22" s="279" t="s">
        <v>185</v>
      </c>
      <c r="U22" s="273" t="s">
        <v>84</v>
      </c>
      <c r="V22" s="273" t="s">
        <v>85</v>
      </c>
      <c r="W22" s="277">
        <v>0.25</v>
      </c>
      <c r="X22" s="279" t="s">
        <v>111</v>
      </c>
      <c r="Y22" s="277">
        <v>0.15</v>
      </c>
      <c r="Z22" s="273" t="s">
        <v>87</v>
      </c>
      <c r="AA22" s="280" t="s">
        <v>186</v>
      </c>
      <c r="AB22" s="281" t="s">
        <v>89</v>
      </c>
      <c r="AC22" s="398" t="s">
        <v>187</v>
      </c>
      <c r="AD22" s="399"/>
      <c r="AE22" s="282">
        <f t="shared" ref="AE22:AE29" si="11">+W22+Y22</f>
        <v>0.4</v>
      </c>
      <c r="AF22" s="224" t="str">
        <f t="shared" si="6"/>
        <v>MUY BAJA</v>
      </c>
      <c r="AG22" s="283">
        <f>+AG21-(AG21*AE22)</f>
        <v>7.1999999999999995E-2</v>
      </c>
      <c r="AH22" s="490"/>
      <c r="AI22" s="490"/>
      <c r="AJ22" s="487"/>
      <c r="AK22" s="491"/>
      <c r="AL22" s="544"/>
      <c r="AM22" s="492"/>
      <c r="AN22" s="548"/>
      <c r="AO22" s="294" t="s">
        <v>175</v>
      </c>
      <c r="AP22" s="291"/>
      <c r="AQ22" s="291" t="s">
        <v>4</v>
      </c>
      <c r="AR22" s="294" t="s">
        <v>188</v>
      </c>
      <c r="AS22" s="291" t="s">
        <v>4</v>
      </c>
      <c r="AT22" s="291"/>
      <c r="AU22" s="294" t="s">
        <v>189</v>
      </c>
      <c r="AV22" s="291" t="s">
        <v>4</v>
      </c>
      <c r="AW22" s="291"/>
      <c r="AX22" s="294" t="s">
        <v>190</v>
      </c>
      <c r="AY22" s="291" t="s">
        <v>4</v>
      </c>
      <c r="AZ22" s="291"/>
      <c r="BA22" s="294" t="s">
        <v>191</v>
      </c>
      <c r="BB22" s="291" t="s">
        <v>4</v>
      </c>
      <c r="BC22" s="291"/>
      <c r="BD22" s="294" t="s">
        <v>192</v>
      </c>
      <c r="BE22" s="291" t="s">
        <v>4</v>
      </c>
      <c r="BF22" s="291"/>
      <c r="BG22" s="294" t="s">
        <v>181</v>
      </c>
      <c r="BH22" s="294" t="s">
        <v>193</v>
      </c>
      <c r="BI22" s="477"/>
    </row>
    <row r="23" spans="1:61" s="284" customFormat="1" ht="132.75" customHeight="1" x14ac:dyDescent="0.2">
      <c r="A23" s="545"/>
      <c r="B23" s="481"/>
      <c r="C23" s="484"/>
      <c r="D23" s="491"/>
      <c r="E23" s="546"/>
      <c r="F23" s="491"/>
      <c r="G23" s="480"/>
      <c r="H23" s="481"/>
      <c r="I23" s="484"/>
      <c r="J23" s="491"/>
      <c r="K23" s="484"/>
      <c r="L23" s="491"/>
      <c r="M23" s="538"/>
      <c r="N23" s="489"/>
      <c r="O23" s="485"/>
      <c r="P23" s="484"/>
      <c r="Q23" s="487"/>
      <c r="R23" s="285" t="s">
        <v>194</v>
      </c>
      <c r="S23" s="273" t="s">
        <v>83</v>
      </c>
      <c r="T23" s="274" t="s">
        <v>164</v>
      </c>
      <c r="U23" s="273" t="s">
        <v>84</v>
      </c>
      <c r="V23" s="273" t="s">
        <v>85</v>
      </c>
      <c r="W23" s="277">
        <v>0.25</v>
      </c>
      <c r="X23" s="279" t="s">
        <v>111</v>
      </c>
      <c r="Y23" s="277">
        <v>0.15</v>
      </c>
      <c r="Z23" s="273" t="s">
        <v>87</v>
      </c>
      <c r="AA23" s="280" t="s">
        <v>195</v>
      </c>
      <c r="AB23" s="281" t="s">
        <v>89</v>
      </c>
      <c r="AC23" s="398" t="s">
        <v>196</v>
      </c>
      <c r="AD23" s="399"/>
      <c r="AE23" s="282">
        <f t="shared" si="11"/>
        <v>0.4</v>
      </c>
      <c r="AF23" s="224" t="str">
        <f t="shared" si="6"/>
        <v>MUY BAJA</v>
      </c>
      <c r="AG23" s="283">
        <f t="shared" ref="AG23:AG25" si="12">+AG22-(AG22*AE23)</f>
        <v>4.3199999999999995E-2</v>
      </c>
      <c r="AH23" s="490"/>
      <c r="AI23" s="490"/>
      <c r="AJ23" s="487"/>
      <c r="AK23" s="491"/>
      <c r="AL23" s="544"/>
      <c r="AM23" s="492"/>
      <c r="AN23" s="548"/>
      <c r="AO23" s="294" t="s">
        <v>197</v>
      </c>
      <c r="AP23" s="291"/>
      <c r="AQ23" s="291" t="s">
        <v>4</v>
      </c>
      <c r="AR23" s="294" t="s">
        <v>198</v>
      </c>
      <c r="AS23" s="291"/>
      <c r="AT23" s="291"/>
      <c r="AU23" s="294" t="s">
        <v>199</v>
      </c>
      <c r="AV23" s="291" t="s">
        <v>4</v>
      </c>
      <c r="AW23" s="291"/>
      <c r="AX23" s="294" t="s">
        <v>200</v>
      </c>
      <c r="AY23" s="291"/>
      <c r="AZ23" s="291" t="s">
        <v>4</v>
      </c>
      <c r="BA23" s="294" t="s">
        <v>201</v>
      </c>
      <c r="BB23" s="291" t="s">
        <v>4</v>
      </c>
      <c r="BC23" s="291"/>
      <c r="BD23" s="294" t="s">
        <v>202</v>
      </c>
      <c r="BE23" s="291" t="s">
        <v>4</v>
      </c>
      <c r="BF23" s="291"/>
      <c r="BG23" s="294" t="s">
        <v>203</v>
      </c>
      <c r="BH23" s="294" t="s">
        <v>204</v>
      </c>
      <c r="BI23" s="477"/>
    </row>
    <row r="24" spans="1:61" s="284" customFormat="1" ht="66" customHeight="1" x14ac:dyDescent="0.2">
      <c r="A24" s="545"/>
      <c r="B24" s="481"/>
      <c r="C24" s="484"/>
      <c r="D24" s="491"/>
      <c r="E24" s="546"/>
      <c r="F24" s="491"/>
      <c r="G24" s="480"/>
      <c r="H24" s="481"/>
      <c r="I24" s="484"/>
      <c r="J24" s="491"/>
      <c r="K24" s="484"/>
      <c r="L24" s="491"/>
      <c r="M24" s="538"/>
      <c r="N24" s="489"/>
      <c r="O24" s="485"/>
      <c r="P24" s="484"/>
      <c r="Q24" s="487"/>
      <c r="R24" s="285" t="s">
        <v>205</v>
      </c>
      <c r="S24" s="273" t="s">
        <v>83</v>
      </c>
      <c r="T24" s="274" t="s">
        <v>206</v>
      </c>
      <c r="U24" s="273" t="s">
        <v>84</v>
      </c>
      <c r="V24" s="273" t="s">
        <v>85</v>
      </c>
      <c r="W24" s="277">
        <v>0.25</v>
      </c>
      <c r="X24" s="279" t="s">
        <v>111</v>
      </c>
      <c r="Y24" s="277">
        <v>0.15</v>
      </c>
      <c r="Z24" s="273" t="s">
        <v>87</v>
      </c>
      <c r="AA24" s="280" t="s">
        <v>207</v>
      </c>
      <c r="AB24" s="281" t="s">
        <v>89</v>
      </c>
      <c r="AC24" s="398" t="s">
        <v>208</v>
      </c>
      <c r="AD24" s="399"/>
      <c r="AE24" s="282">
        <f t="shared" si="11"/>
        <v>0.4</v>
      </c>
      <c r="AF24" s="224" t="str">
        <f t="shared" si="6"/>
        <v>MUY BAJA</v>
      </c>
      <c r="AG24" s="283">
        <f t="shared" si="12"/>
        <v>2.5919999999999995E-2</v>
      </c>
      <c r="AH24" s="490"/>
      <c r="AI24" s="490"/>
      <c r="AJ24" s="487"/>
      <c r="AK24" s="491"/>
      <c r="AL24" s="544"/>
      <c r="AM24" s="492"/>
      <c r="AN24" s="548"/>
      <c r="AO24" s="294" t="s">
        <v>175</v>
      </c>
      <c r="AP24" s="291"/>
      <c r="AQ24" s="291" t="s">
        <v>4</v>
      </c>
      <c r="AR24" s="294" t="s">
        <v>209</v>
      </c>
      <c r="AS24" s="291" t="s">
        <v>4</v>
      </c>
      <c r="AT24" s="291"/>
      <c r="AU24" s="294" t="s">
        <v>177</v>
      </c>
      <c r="AV24" s="291" t="s">
        <v>4</v>
      </c>
      <c r="AW24" s="291"/>
      <c r="AX24" s="294" t="s">
        <v>178</v>
      </c>
      <c r="AY24" s="291" t="s">
        <v>4</v>
      </c>
      <c r="AZ24" s="291"/>
      <c r="BA24" s="294" t="s">
        <v>179</v>
      </c>
      <c r="BB24" s="291" t="s">
        <v>4</v>
      </c>
      <c r="BC24" s="291"/>
      <c r="BD24" s="294" t="s">
        <v>180</v>
      </c>
      <c r="BE24" s="291"/>
      <c r="BF24" s="291" t="s">
        <v>4</v>
      </c>
      <c r="BG24" s="294" t="s">
        <v>210</v>
      </c>
      <c r="BH24" s="294" t="s">
        <v>182</v>
      </c>
      <c r="BI24" s="477"/>
    </row>
    <row r="25" spans="1:61" s="284" customFormat="1" ht="66" customHeight="1" x14ac:dyDescent="0.2">
      <c r="A25" s="545"/>
      <c r="B25" s="481"/>
      <c r="C25" s="484"/>
      <c r="D25" s="491"/>
      <c r="E25" s="546"/>
      <c r="F25" s="491"/>
      <c r="G25" s="480"/>
      <c r="H25" s="481"/>
      <c r="I25" s="484"/>
      <c r="J25" s="491"/>
      <c r="K25" s="484"/>
      <c r="L25" s="491"/>
      <c r="M25" s="538"/>
      <c r="N25" s="489"/>
      <c r="O25" s="485"/>
      <c r="P25" s="484"/>
      <c r="Q25" s="487"/>
      <c r="R25" s="285" t="s">
        <v>211</v>
      </c>
      <c r="S25" s="273" t="s">
        <v>83</v>
      </c>
      <c r="T25" s="274" t="s">
        <v>206</v>
      </c>
      <c r="U25" s="273" t="s">
        <v>84</v>
      </c>
      <c r="V25" s="273" t="s">
        <v>85</v>
      </c>
      <c r="W25" s="277">
        <v>0.25</v>
      </c>
      <c r="X25" s="279" t="s">
        <v>111</v>
      </c>
      <c r="Y25" s="277">
        <v>0.15</v>
      </c>
      <c r="Z25" s="273" t="s">
        <v>87</v>
      </c>
      <c r="AA25" s="280" t="s">
        <v>212</v>
      </c>
      <c r="AB25" s="281" t="s">
        <v>89</v>
      </c>
      <c r="AC25" s="398" t="s">
        <v>213</v>
      </c>
      <c r="AD25" s="399"/>
      <c r="AE25" s="282">
        <f t="shared" si="11"/>
        <v>0.4</v>
      </c>
      <c r="AF25" s="224" t="str">
        <f t="shared" si="6"/>
        <v>MUY BAJA</v>
      </c>
      <c r="AG25" s="283">
        <f t="shared" si="12"/>
        <v>1.5551999999999996E-2</v>
      </c>
      <c r="AH25" s="490"/>
      <c r="AI25" s="490"/>
      <c r="AJ25" s="487"/>
      <c r="AK25" s="491"/>
      <c r="AL25" s="544"/>
      <c r="AM25" s="492"/>
      <c r="AN25" s="548"/>
      <c r="AO25" s="294" t="s">
        <v>175</v>
      </c>
      <c r="AP25" s="291"/>
      <c r="AQ25" s="291" t="s">
        <v>4</v>
      </c>
      <c r="AR25" s="294" t="s">
        <v>209</v>
      </c>
      <c r="AS25" s="291" t="s">
        <v>4</v>
      </c>
      <c r="AT25" s="291"/>
      <c r="AU25" s="294" t="s">
        <v>177</v>
      </c>
      <c r="AV25" s="291" t="s">
        <v>4</v>
      </c>
      <c r="AW25" s="291"/>
      <c r="AX25" s="294" t="s">
        <v>178</v>
      </c>
      <c r="AY25" s="291" t="s">
        <v>4</v>
      </c>
      <c r="AZ25" s="291"/>
      <c r="BA25" s="294" t="s">
        <v>179</v>
      </c>
      <c r="BB25" s="291" t="s">
        <v>4</v>
      </c>
      <c r="BC25" s="291"/>
      <c r="BD25" s="294" t="s">
        <v>180</v>
      </c>
      <c r="BE25" s="291"/>
      <c r="BF25" s="291" t="s">
        <v>4</v>
      </c>
      <c r="BG25" s="294" t="s">
        <v>210</v>
      </c>
      <c r="BH25" s="294" t="s">
        <v>182</v>
      </c>
      <c r="BI25" s="477"/>
    </row>
    <row r="26" spans="1:61" s="284" customFormat="1" ht="87.75" customHeight="1" x14ac:dyDescent="0.2">
      <c r="A26" s="375" t="s">
        <v>4</v>
      </c>
      <c r="B26" s="366"/>
      <c r="C26" s="274" t="s">
        <v>69</v>
      </c>
      <c r="D26" s="274" t="s">
        <v>214</v>
      </c>
      <c r="E26" s="352" t="s">
        <v>215</v>
      </c>
      <c r="F26" s="228" t="s">
        <v>72</v>
      </c>
      <c r="G26" s="367" t="s">
        <v>216</v>
      </c>
      <c r="H26" s="273" t="s">
        <v>217</v>
      </c>
      <c r="I26" s="367" t="s">
        <v>218</v>
      </c>
      <c r="J26" s="228" t="s">
        <v>76</v>
      </c>
      <c r="K26" s="274" t="s">
        <v>219</v>
      </c>
      <c r="L26" s="228" t="s">
        <v>169</v>
      </c>
      <c r="M26" s="277">
        <v>0.2</v>
      </c>
      <c r="N26" s="351" t="s">
        <v>79</v>
      </c>
      <c r="O26" s="350">
        <v>0.4</v>
      </c>
      <c r="P26" s="368" t="s">
        <v>220</v>
      </c>
      <c r="Q26" s="347" t="s">
        <v>221</v>
      </c>
      <c r="R26" s="285" t="s">
        <v>222</v>
      </c>
      <c r="S26" s="273" t="s">
        <v>83</v>
      </c>
      <c r="T26" s="228" t="s">
        <v>215</v>
      </c>
      <c r="U26" s="273" t="s">
        <v>84</v>
      </c>
      <c r="V26" s="273" t="s">
        <v>85</v>
      </c>
      <c r="W26" s="277">
        <v>0.25</v>
      </c>
      <c r="X26" s="279" t="s">
        <v>111</v>
      </c>
      <c r="Y26" s="277">
        <v>0.15</v>
      </c>
      <c r="Z26" s="273" t="s">
        <v>87</v>
      </c>
      <c r="AA26" s="318" t="s">
        <v>173</v>
      </c>
      <c r="AB26" s="273" t="s">
        <v>89</v>
      </c>
      <c r="AC26" s="400" t="s">
        <v>223</v>
      </c>
      <c r="AD26" s="401"/>
      <c r="AE26" s="282">
        <f t="shared" si="11"/>
        <v>0.4</v>
      </c>
      <c r="AF26" s="224" t="str">
        <f t="shared" si="6"/>
        <v>MUY BAJA</v>
      </c>
      <c r="AG26" s="224">
        <f t="shared" ref="AG26:AG28" si="13">IF(OR(V26="prevenir",V26="detectar"),(M26-(M26*AE26)), M26)</f>
        <v>0.12</v>
      </c>
      <c r="AH26" s="224" t="str">
        <f t="shared" ref="AH26:AH28" si="14">IF(AI26&lt;=20%,"LEVE",IF(AI26&lt;=40%,"MENOR",IF(AI26&lt;=60%,"MODERADO",IF(AI26&lt;=80%,"MAYOR","CATASTROFICO"))))</f>
        <v>MENOR</v>
      </c>
      <c r="AI26" s="224">
        <f t="shared" ref="AI26:AI28" si="15">IF(V26="corregir",(O26-(O26*AE26)), O26)</f>
        <v>0.4</v>
      </c>
      <c r="AJ26" s="347" t="s">
        <v>221</v>
      </c>
      <c r="AK26" s="228" t="s">
        <v>91</v>
      </c>
      <c r="AL26" s="369"/>
      <c r="AM26" s="369"/>
      <c r="AN26" s="341"/>
      <c r="AO26" s="274" t="s">
        <v>175</v>
      </c>
      <c r="AP26" s="291"/>
      <c r="AQ26" s="291" t="s">
        <v>4</v>
      </c>
      <c r="AR26" s="294" t="s">
        <v>224</v>
      </c>
      <c r="AS26" s="291" t="s">
        <v>4</v>
      </c>
      <c r="AT26" s="291"/>
      <c r="AU26" s="294" t="s">
        <v>177</v>
      </c>
      <c r="AV26" s="291" t="s">
        <v>4</v>
      </c>
      <c r="AW26" s="291"/>
      <c r="AX26" s="294" t="s">
        <v>178</v>
      </c>
      <c r="AY26" s="291" t="s">
        <v>4</v>
      </c>
      <c r="AZ26" s="291"/>
      <c r="BA26" s="294" t="s">
        <v>179</v>
      </c>
      <c r="BB26" s="291" t="s">
        <v>4</v>
      </c>
      <c r="BC26" s="291"/>
      <c r="BD26" s="294" t="s">
        <v>180</v>
      </c>
      <c r="BE26" s="291"/>
      <c r="BF26" s="291" t="s">
        <v>4</v>
      </c>
      <c r="BG26" s="294" t="s">
        <v>210</v>
      </c>
      <c r="BH26" s="294" t="s">
        <v>182</v>
      </c>
      <c r="BI26" s="420" t="s">
        <v>183</v>
      </c>
    </row>
    <row r="27" spans="1:61" ht="90.65" customHeight="1" x14ac:dyDescent="0.2">
      <c r="A27" s="375" t="s">
        <v>4</v>
      </c>
      <c r="B27" s="370"/>
      <c r="C27" s="274" t="s">
        <v>69</v>
      </c>
      <c r="D27" s="294" t="s">
        <v>225</v>
      </c>
      <c r="E27" s="349" t="s">
        <v>215</v>
      </c>
      <c r="F27" s="275" t="s">
        <v>72</v>
      </c>
      <c r="G27" s="289" t="s">
        <v>226</v>
      </c>
      <c r="H27" s="310" t="s">
        <v>227</v>
      </c>
      <c r="I27" s="289" t="s">
        <v>228</v>
      </c>
      <c r="J27" s="275" t="s">
        <v>76</v>
      </c>
      <c r="K27" s="294" t="s">
        <v>229</v>
      </c>
      <c r="L27" s="275" t="s">
        <v>230</v>
      </c>
      <c r="M27" s="295">
        <v>0.4</v>
      </c>
      <c r="N27" s="351" t="s">
        <v>79</v>
      </c>
      <c r="O27" s="348">
        <v>0.4</v>
      </c>
      <c r="P27" s="294" t="s">
        <v>231</v>
      </c>
      <c r="Q27" s="354" t="s">
        <v>81</v>
      </c>
      <c r="R27" s="353" t="s">
        <v>232</v>
      </c>
      <c r="S27" s="310" t="s">
        <v>83</v>
      </c>
      <c r="T27" s="275" t="s">
        <v>215</v>
      </c>
      <c r="U27" s="310" t="s">
        <v>84</v>
      </c>
      <c r="V27" s="310" t="s">
        <v>85</v>
      </c>
      <c r="W27" s="295">
        <v>0.25</v>
      </c>
      <c r="X27" s="311" t="s">
        <v>111</v>
      </c>
      <c r="Y27" s="295">
        <v>0.15</v>
      </c>
      <c r="Z27" s="310" t="s">
        <v>87</v>
      </c>
      <c r="AA27" s="276" t="s">
        <v>233</v>
      </c>
      <c r="AB27" s="310" t="s">
        <v>89</v>
      </c>
      <c r="AC27" s="402" t="s">
        <v>234</v>
      </c>
      <c r="AD27" s="403"/>
      <c r="AE27" s="371">
        <f t="shared" si="11"/>
        <v>0.4</v>
      </c>
      <c r="AF27" s="372" t="str">
        <f t="shared" si="6"/>
        <v>BAJA</v>
      </c>
      <c r="AG27" s="372">
        <f t="shared" si="13"/>
        <v>0.24</v>
      </c>
      <c r="AH27" s="372" t="str">
        <f t="shared" si="14"/>
        <v>MENOR</v>
      </c>
      <c r="AI27" s="372">
        <f t="shared" si="15"/>
        <v>0.4</v>
      </c>
      <c r="AJ27" s="354" t="s">
        <v>81</v>
      </c>
      <c r="AK27" s="275" t="s">
        <v>91</v>
      </c>
      <c r="AL27" s="373"/>
      <c r="AM27" s="373"/>
      <c r="AN27" s="341"/>
      <c r="AO27" s="274" t="s">
        <v>175</v>
      </c>
      <c r="AP27" s="291"/>
      <c r="AQ27" s="291" t="s">
        <v>4</v>
      </c>
      <c r="AR27" s="294" t="s">
        <v>235</v>
      </c>
      <c r="AS27" s="291" t="s">
        <v>4</v>
      </c>
      <c r="AT27" s="291"/>
      <c r="AU27" s="294" t="s">
        <v>236</v>
      </c>
      <c r="AV27" s="291" t="s">
        <v>4</v>
      </c>
      <c r="AW27" s="291"/>
      <c r="AX27" s="294" t="s">
        <v>237</v>
      </c>
      <c r="AY27" s="291" t="s">
        <v>4</v>
      </c>
      <c r="AZ27" s="291"/>
      <c r="BA27" s="294" t="s">
        <v>179</v>
      </c>
      <c r="BB27" s="291" t="s">
        <v>4</v>
      </c>
      <c r="BC27" s="291"/>
      <c r="BD27" s="294" t="s">
        <v>192</v>
      </c>
      <c r="BE27" s="291" t="s">
        <v>4</v>
      </c>
      <c r="BF27" s="291"/>
      <c r="BG27" s="294" t="s">
        <v>238</v>
      </c>
      <c r="BH27" s="294" t="s">
        <v>182</v>
      </c>
      <c r="BI27" s="420" t="s">
        <v>183</v>
      </c>
    </row>
    <row r="28" spans="1:61" ht="66.650000000000006" customHeight="1" x14ac:dyDescent="0.2">
      <c r="A28" s="545" t="s">
        <v>4</v>
      </c>
      <c r="B28" s="539"/>
      <c r="C28" s="549" t="s">
        <v>69</v>
      </c>
      <c r="D28" s="500" t="s">
        <v>239</v>
      </c>
      <c r="E28" s="501" t="s">
        <v>240</v>
      </c>
      <c r="F28" s="275" t="s">
        <v>72</v>
      </c>
      <c r="G28" s="550" t="s">
        <v>241</v>
      </c>
      <c r="H28" s="539" t="s">
        <v>242</v>
      </c>
      <c r="I28" s="540" t="s">
        <v>243</v>
      </c>
      <c r="J28" s="500" t="s">
        <v>76</v>
      </c>
      <c r="K28" s="541" t="s">
        <v>244</v>
      </c>
      <c r="L28" s="491" t="s">
        <v>230</v>
      </c>
      <c r="M28" s="538">
        <v>0.4</v>
      </c>
      <c r="N28" s="489" t="s">
        <v>79</v>
      </c>
      <c r="O28" s="485">
        <v>0.4</v>
      </c>
      <c r="P28" s="484" t="s">
        <v>231</v>
      </c>
      <c r="Q28" s="487" t="s">
        <v>81</v>
      </c>
      <c r="R28" s="228" t="s">
        <v>245</v>
      </c>
      <c r="S28" s="273" t="s">
        <v>83</v>
      </c>
      <c r="T28" s="228" t="s">
        <v>246</v>
      </c>
      <c r="U28" s="273" t="s">
        <v>84</v>
      </c>
      <c r="V28" s="273" t="s">
        <v>85</v>
      </c>
      <c r="W28" s="277">
        <v>0.25</v>
      </c>
      <c r="X28" s="279" t="s">
        <v>111</v>
      </c>
      <c r="Y28" s="277">
        <v>0.15</v>
      </c>
      <c r="Z28" s="273" t="s">
        <v>87</v>
      </c>
      <c r="AA28" s="287" t="s">
        <v>247</v>
      </c>
      <c r="AB28" s="273" t="s">
        <v>89</v>
      </c>
      <c r="AC28" s="398" t="s">
        <v>248</v>
      </c>
      <c r="AD28" s="399"/>
      <c r="AE28" s="282">
        <f t="shared" si="11"/>
        <v>0.4</v>
      </c>
      <c r="AF28" s="224" t="str">
        <f t="shared" si="6"/>
        <v>BAJA</v>
      </c>
      <c r="AG28" s="224">
        <f t="shared" si="13"/>
        <v>0.24</v>
      </c>
      <c r="AH28" s="490" t="str">
        <f t="shared" si="14"/>
        <v>MENOR</v>
      </c>
      <c r="AI28" s="490">
        <f t="shared" si="15"/>
        <v>0.4</v>
      </c>
      <c r="AJ28" s="487" t="s">
        <v>221</v>
      </c>
      <c r="AK28" s="491" t="s">
        <v>91</v>
      </c>
      <c r="AL28" s="492"/>
      <c r="AM28" s="492"/>
      <c r="AN28" s="548"/>
      <c r="AO28" s="500"/>
      <c r="AP28" s="547"/>
      <c r="AQ28" s="547"/>
      <c r="AR28" s="500"/>
      <c r="AS28" s="547"/>
      <c r="AT28" s="547"/>
      <c r="AU28" s="500"/>
      <c r="AV28" s="547"/>
      <c r="AW28" s="547"/>
      <c r="AX28" s="500"/>
      <c r="AY28" s="547"/>
      <c r="AZ28" s="547"/>
      <c r="BA28" s="500"/>
      <c r="BB28" s="547"/>
      <c r="BC28" s="547"/>
      <c r="BD28" s="500"/>
      <c r="BE28" s="547"/>
      <c r="BF28" s="547"/>
      <c r="BG28" s="500"/>
      <c r="BH28" s="500"/>
      <c r="BI28" s="476" t="s">
        <v>249</v>
      </c>
    </row>
    <row r="29" spans="1:61" ht="108" customHeight="1" x14ac:dyDescent="0.2">
      <c r="A29" s="545"/>
      <c r="B29" s="539"/>
      <c r="C29" s="549"/>
      <c r="D29" s="500"/>
      <c r="E29" s="501"/>
      <c r="F29" s="275" t="s">
        <v>72</v>
      </c>
      <c r="G29" s="550"/>
      <c r="H29" s="539"/>
      <c r="I29" s="540"/>
      <c r="J29" s="500"/>
      <c r="K29" s="541"/>
      <c r="L29" s="491"/>
      <c r="M29" s="538"/>
      <c r="N29" s="489"/>
      <c r="O29" s="485"/>
      <c r="P29" s="484"/>
      <c r="Q29" s="487"/>
      <c r="R29" s="228" t="s">
        <v>250</v>
      </c>
      <c r="S29" s="273" t="s">
        <v>83</v>
      </c>
      <c r="T29" s="228" t="s">
        <v>251</v>
      </c>
      <c r="U29" s="273" t="s">
        <v>84</v>
      </c>
      <c r="V29" s="273" t="s">
        <v>85</v>
      </c>
      <c r="W29" s="277">
        <v>0.25</v>
      </c>
      <c r="X29" s="279" t="s">
        <v>111</v>
      </c>
      <c r="Y29" s="277">
        <v>0.15</v>
      </c>
      <c r="Z29" s="273" t="s">
        <v>87</v>
      </c>
      <c r="AA29" s="287" t="s">
        <v>247</v>
      </c>
      <c r="AB29" s="273" t="s">
        <v>89</v>
      </c>
      <c r="AC29" s="398" t="s">
        <v>252</v>
      </c>
      <c r="AD29" s="399"/>
      <c r="AE29" s="282">
        <f t="shared" si="11"/>
        <v>0.4</v>
      </c>
      <c r="AF29" s="224" t="str">
        <f t="shared" si="6"/>
        <v>MUY BAJA</v>
      </c>
      <c r="AG29" s="283">
        <f>+AG28-(AG28*AE29)</f>
        <v>0.14399999999999999</v>
      </c>
      <c r="AH29" s="490"/>
      <c r="AI29" s="490"/>
      <c r="AJ29" s="487"/>
      <c r="AK29" s="491"/>
      <c r="AL29" s="492"/>
      <c r="AM29" s="492"/>
      <c r="AN29" s="548"/>
      <c r="AO29" s="500"/>
      <c r="AP29" s="547"/>
      <c r="AQ29" s="547"/>
      <c r="AR29" s="500"/>
      <c r="AS29" s="547"/>
      <c r="AT29" s="547"/>
      <c r="AU29" s="500"/>
      <c r="AV29" s="547"/>
      <c r="AW29" s="547"/>
      <c r="AX29" s="500"/>
      <c r="AY29" s="547"/>
      <c r="AZ29" s="547"/>
      <c r="BA29" s="500"/>
      <c r="BB29" s="547"/>
      <c r="BC29" s="547"/>
      <c r="BD29" s="500"/>
      <c r="BE29" s="547"/>
      <c r="BF29" s="547"/>
      <c r="BG29" s="500"/>
      <c r="BH29" s="500"/>
      <c r="BI29" s="477"/>
    </row>
    <row r="30" spans="1:61" s="222" customFormat="1" ht="54" customHeight="1" x14ac:dyDescent="0.35">
      <c r="A30" s="552" t="s">
        <v>4</v>
      </c>
      <c r="B30" s="481"/>
      <c r="C30" s="551" t="s">
        <v>253</v>
      </c>
      <c r="D30" s="551" t="s">
        <v>254</v>
      </c>
      <c r="E30" s="553" t="s">
        <v>255</v>
      </c>
      <c r="F30" s="551" t="s">
        <v>147</v>
      </c>
      <c r="G30" s="476" t="s">
        <v>256</v>
      </c>
      <c r="H30" s="481" t="s">
        <v>257</v>
      </c>
      <c r="I30" s="491" t="s">
        <v>258</v>
      </c>
      <c r="J30" s="491" t="s">
        <v>76</v>
      </c>
      <c r="K30" s="491" t="s">
        <v>259</v>
      </c>
      <c r="L30" s="491" t="s">
        <v>230</v>
      </c>
      <c r="M30" s="538">
        <v>0.4</v>
      </c>
      <c r="N30" s="489" t="s">
        <v>79</v>
      </c>
      <c r="O30" s="485">
        <v>0.4</v>
      </c>
      <c r="P30" s="484" t="s">
        <v>260</v>
      </c>
      <c r="Q30" s="487" t="s">
        <v>81</v>
      </c>
      <c r="R30" s="278" t="s">
        <v>261</v>
      </c>
      <c r="S30" s="273" t="s">
        <v>83</v>
      </c>
      <c r="T30" s="279" t="s">
        <v>262</v>
      </c>
      <c r="U30" s="273" t="s">
        <v>84</v>
      </c>
      <c r="V30" s="273" t="s">
        <v>85</v>
      </c>
      <c r="W30" s="277">
        <v>0.25</v>
      </c>
      <c r="X30" s="279" t="s">
        <v>86</v>
      </c>
      <c r="Y30" s="277">
        <v>0.25</v>
      </c>
      <c r="Z30" s="273" t="s">
        <v>87</v>
      </c>
      <c r="AA30" s="287" t="s">
        <v>263</v>
      </c>
      <c r="AB30" s="273" t="s">
        <v>89</v>
      </c>
      <c r="AC30" s="398" t="s">
        <v>264</v>
      </c>
      <c r="AD30" s="399"/>
      <c r="AE30" s="282">
        <f>+W30+Y30</f>
        <v>0.5</v>
      </c>
      <c r="AF30" s="224" t="str">
        <f t="shared" si="6"/>
        <v>MUY BAJA</v>
      </c>
      <c r="AG30" s="224">
        <f>IF(OR(V30="prevenir",V30="detectar"),(M30-(M30*AE30)), M30)</f>
        <v>0.2</v>
      </c>
      <c r="AH30" s="490" t="str">
        <f>IF(AI30&lt;=20%,"LEVE",IF(AI30&lt;=40%,"MENOR",IF(AI30&lt;=60%,"MODERADO",IF(AI30&lt;=80%,"MAYOR","CATASTROFICO"))))</f>
        <v>MENOR</v>
      </c>
      <c r="AI30" s="490">
        <f>IF(V30="corregir",(O30-(O30*AE30)), O30)</f>
        <v>0.4</v>
      </c>
      <c r="AJ30" s="487" t="s">
        <v>221</v>
      </c>
      <c r="AK30" s="491" t="s">
        <v>91</v>
      </c>
      <c r="AL30" s="492"/>
      <c r="AM30" s="492"/>
      <c r="AN30" s="495"/>
      <c r="AO30" s="484"/>
      <c r="AP30" s="492"/>
      <c r="AQ30" s="492"/>
      <c r="AR30" s="491"/>
      <c r="AS30" s="492"/>
      <c r="AT30" s="492"/>
      <c r="AU30" s="491"/>
      <c r="AV30" s="492"/>
      <c r="AW30" s="492"/>
      <c r="AX30" s="491"/>
      <c r="AY30" s="492"/>
      <c r="AZ30" s="492"/>
      <c r="BA30" s="491"/>
      <c r="BB30" s="492"/>
      <c r="BC30" s="492"/>
      <c r="BD30" s="492"/>
      <c r="BE30" s="492"/>
      <c r="BF30" s="492"/>
      <c r="BG30" s="491"/>
      <c r="BH30" s="491"/>
      <c r="BI30" s="476" t="s">
        <v>249</v>
      </c>
    </row>
    <row r="31" spans="1:61" s="222" customFormat="1" ht="54" customHeight="1" x14ac:dyDescent="0.35">
      <c r="A31" s="552"/>
      <c r="B31" s="481"/>
      <c r="C31" s="551"/>
      <c r="D31" s="551"/>
      <c r="E31" s="553"/>
      <c r="F31" s="551"/>
      <c r="G31" s="476"/>
      <c r="H31" s="481"/>
      <c r="I31" s="491"/>
      <c r="J31" s="491"/>
      <c r="K31" s="491"/>
      <c r="L31" s="491"/>
      <c r="M31" s="538"/>
      <c r="N31" s="489"/>
      <c r="O31" s="485"/>
      <c r="P31" s="484"/>
      <c r="Q31" s="487"/>
      <c r="R31" s="278" t="s">
        <v>265</v>
      </c>
      <c r="S31" s="273" t="s">
        <v>83</v>
      </c>
      <c r="T31" s="279" t="s">
        <v>266</v>
      </c>
      <c r="U31" s="273" t="s">
        <v>84</v>
      </c>
      <c r="V31" s="273" t="s">
        <v>267</v>
      </c>
      <c r="W31" s="277">
        <v>0.15</v>
      </c>
      <c r="X31" s="279" t="s">
        <v>86</v>
      </c>
      <c r="Y31" s="277">
        <v>0.25</v>
      </c>
      <c r="Z31" s="273" t="s">
        <v>87</v>
      </c>
      <c r="AA31" s="287" t="s">
        <v>268</v>
      </c>
      <c r="AB31" s="273" t="s">
        <v>89</v>
      </c>
      <c r="AC31" s="398" t="s">
        <v>269</v>
      </c>
      <c r="AD31" s="399"/>
      <c r="AE31" s="282">
        <f>+W31+Y31</f>
        <v>0.4</v>
      </c>
      <c r="AF31" s="224" t="str">
        <f t="shared" si="6"/>
        <v>MUY BAJA</v>
      </c>
      <c r="AG31" s="283">
        <f>+AG30-(AG30*AE31)</f>
        <v>0.12</v>
      </c>
      <c r="AH31" s="490"/>
      <c r="AI31" s="490"/>
      <c r="AJ31" s="487"/>
      <c r="AK31" s="491"/>
      <c r="AL31" s="492"/>
      <c r="AM31" s="492"/>
      <c r="AN31" s="495"/>
      <c r="AO31" s="484"/>
      <c r="AP31" s="492"/>
      <c r="AQ31" s="492"/>
      <c r="AR31" s="491"/>
      <c r="AS31" s="492"/>
      <c r="AT31" s="492"/>
      <c r="AU31" s="491"/>
      <c r="AV31" s="492"/>
      <c r="AW31" s="492"/>
      <c r="AX31" s="491"/>
      <c r="AY31" s="492"/>
      <c r="AZ31" s="492"/>
      <c r="BA31" s="491"/>
      <c r="BB31" s="492"/>
      <c r="BC31" s="492"/>
      <c r="BD31" s="492"/>
      <c r="BE31" s="492"/>
      <c r="BF31" s="492"/>
      <c r="BG31" s="491"/>
      <c r="BH31" s="491"/>
      <c r="BI31" s="477"/>
    </row>
    <row r="32" spans="1:61" ht="54" customHeight="1" x14ac:dyDescent="0.2">
      <c r="A32" s="552"/>
      <c r="B32" s="481"/>
      <c r="C32" s="551"/>
      <c r="D32" s="551"/>
      <c r="E32" s="553"/>
      <c r="F32" s="551"/>
      <c r="G32" s="362" t="s">
        <v>270</v>
      </c>
      <c r="H32" s="481"/>
      <c r="I32" s="491"/>
      <c r="J32" s="491"/>
      <c r="K32" s="491"/>
      <c r="L32" s="491"/>
      <c r="M32" s="538"/>
      <c r="N32" s="489"/>
      <c r="O32" s="485"/>
      <c r="P32" s="484"/>
      <c r="Q32" s="487"/>
      <c r="R32" s="278" t="s">
        <v>271</v>
      </c>
      <c r="S32" s="273" t="s">
        <v>83</v>
      </c>
      <c r="T32" s="279" t="s">
        <v>272</v>
      </c>
      <c r="U32" s="273" t="s">
        <v>84</v>
      </c>
      <c r="V32" s="273" t="s">
        <v>85</v>
      </c>
      <c r="W32" s="277">
        <v>0.25</v>
      </c>
      <c r="X32" s="279" t="s">
        <v>111</v>
      </c>
      <c r="Y32" s="277">
        <v>0.15</v>
      </c>
      <c r="Z32" s="273" t="s">
        <v>87</v>
      </c>
      <c r="AA32" s="287" t="s">
        <v>273</v>
      </c>
      <c r="AB32" s="273" t="s">
        <v>89</v>
      </c>
      <c r="AC32" s="398" t="s">
        <v>274</v>
      </c>
      <c r="AD32" s="399"/>
      <c r="AE32" s="282">
        <f t="shared" ref="AE32:AE37" si="16">+W32+Y32</f>
        <v>0.4</v>
      </c>
      <c r="AF32" s="224" t="str">
        <f t="shared" si="6"/>
        <v>MUY BAJA</v>
      </c>
      <c r="AG32" s="283">
        <f t="shared" ref="AG32:AG34" si="17">+AG31-(AG31*AE32)</f>
        <v>7.1999999999999995E-2</v>
      </c>
      <c r="AH32" s="490"/>
      <c r="AI32" s="490"/>
      <c r="AJ32" s="487"/>
      <c r="AK32" s="491"/>
      <c r="AL32" s="492"/>
      <c r="AM32" s="492"/>
      <c r="AN32" s="495"/>
      <c r="AO32" s="484"/>
      <c r="AP32" s="492"/>
      <c r="AQ32" s="492"/>
      <c r="AR32" s="491"/>
      <c r="AS32" s="492"/>
      <c r="AT32" s="492"/>
      <c r="AU32" s="491"/>
      <c r="AV32" s="492"/>
      <c r="AW32" s="492"/>
      <c r="AX32" s="491"/>
      <c r="AY32" s="492"/>
      <c r="AZ32" s="492"/>
      <c r="BA32" s="491"/>
      <c r="BB32" s="492"/>
      <c r="BC32" s="492"/>
      <c r="BD32" s="492"/>
      <c r="BE32" s="492"/>
      <c r="BF32" s="492"/>
      <c r="BG32" s="491"/>
      <c r="BH32" s="491"/>
      <c r="BI32" s="477"/>
    </row>
    <row r="33" spans="1:61" ht="54" customHeight="1" x14ac:dyDescent="0.2">
      <c r="A33" s="552"/>
      <c r="B33" s="481"/>
      <c r="C33" s="551"/>
      <c r="D33" s="551"/>
      <c r="E33" s="553"/>
      <c r="F33" s="551"/>
      <c r="G33" s="362" t="s">
        <v>275</v>
      </c>
      <c r="H33" s="481"/>
      <c r="I33" s="491"/>
      <c r="J33" s="491"/>
      <c r="K33" s="491"/>
      <c r="L33" s="491"/>
      <c r="M33" s="538"/>
      <c r="N33" s="489"/>
      <c r="O33" s="485"/>
      <c r="P33" s="484"/>
      <c r="Q33" s="487"/>
      <c r="R33" s="278" t="s">
        <v>276</v>
      </c>
      <c r="S33" s="273" t="s">
        <v>83</v>
      </c>
      <c r="T33" s="279" t="s">
        <v>272</v>
      </c>
      <c r="U33" s="273" t="s">
        <v>84</v>
      </c>
      <c r="V33" s="273" t="s">
        <v>267</v>
      </c>
      <c r="W33" s="277">
        <v>0.15</v>
      </c>
      <c r="X33" s="279" t="s">
        <v>111</v>
      </c>
      <c r="Y33" s="277">
        <v>0.15</v>
      </c>
      <c r="Z33" s="273" t="s">
        <v>87</v>
      </c>
      <c r="AA33" s="287" t="s">
        <v>277</v>
      </c>
      <c r="AB33" s="273" t="s">
        <v>89</v>
      </c>
      <c r="AC33" s="398" t="s">
        <v>278</v>
      </c>
      <c r="AD33" s="399"/>
      <c r="AE33" s="282">
        <f t="shared" si="16"/>
        <v>0.3</v>
      </c>
      <c r="AF33" s="224" t="str">
        <f t="shared" si="6"/>
        <v>MUY BAJA</v>
      </c>
      <c r="AG33" s="283">
        <f t="shared" si="17"/>
        <v>5.04E-2</v>
      </c>
      <c r="AH33" s="490"/>
      <c r="AI33" s="490"/>
      <c r="AJ33" s="487"/>
      <c r="AK33" s="491"/>
      <c r="AL33" s="492"/>
      <c r="AM33" s="492"/>
      <c r="AN33" s="495"/>
      <c r="AO33" s="484"/>
      <c r="AP33" s="492"/>
      <c r="AQ33" s="492"/>
      <c r="AR33" s="491"/>
      <c r="AS33" s="492"/>
      <c r="AT33" s="492"/>
      <c r="AU33" s="491"/>
      <c r="AV33" s="492"/>
      <c r="AW33" s="492"/>
      <c r="AX33" s="491"/>
      <c r="AY33" s="492"/>
      <c r="AZ33" s="492"/>
      <c r="BA33" s="491"/>
      <c r="BB33" s="492"/>
      <c r="BC33" s="492"/>
      <c r="BD33" s="492"/>
      <c r="BE33" s="492"/>
      <c r="BF33" s="492"/>
      <c r="BG33" s="491"/>
      <c r="BH33" s="491"/>
      <c r="BI33" s="477"/>
    </row>
    <row r="34" spans="1:61" ht="54" customHeight="1" x14ac:dyDescent="0.2">
      <c r="A34" s="552"/>
      <c r="B34" s="481"/>
      <c r="C34" s="551"/>
      <c r="D34" s="551"/>
      <c r="E34" s="553"/>
      <c r="F34" s="551"/>
      <c r="G34" s="362" t="s">
        <v>279</v>
      </c>
      <c r="H34" s="481"/>
      <c r="I34" s="491"/>
      <c r="J34" s="491"/>
      <c r="K34" s="491"/>
      <c r="L34" s="491"/>
      <c r="M34" s="538"/>
      <c r="N34" s="489"/>
      <c r="O34" s="485"/>
      <c r="P34" s="484"/>
      <c r="Q34" s="487"/>
      <c r="R34" s="278" t="s">
        <v>280</v>
      </c>
      <c r="S34" s="273" t="s">
        <v>83</v>
      </c>
      <c r="T34" s="279" t="s">
        <v>281</v>
      </c>
      <c r="U34" s="273" t="s">
        <v>84</v>
      </c>
      <c r="V34" s="273" t="s">
        <v>85</v>
      </c>
      <c r="W34" s="277">
        <v>0.25</v>
      </c>
      <c r="X34" s="279" t="s">
        <v>86</v>
      </c>
      <c r="Y34" s="277">
        <v>0.25</v>
      </c>
      <c r="Z34" s="273" t="s">
        <v>87</v>
      </c>
      <c r="AA34" s="318" t="s">
        <v>282</v>
      </c>
      <c r="AB34" s="273" t="s">
        <v>89</v>
      </c>
      <c r="AC34" s="400" t="s">
        <v>283</v>
      </c>
      <c r="AD34" s="401"/>
      <c r="AE34" s="282">
        <f t="shared" si="16"/>
        <v>0.5</v>
      </c>
      <c r="AF34" s="224" t="str">
        <f t="shared" si="6"/>
        <v>MUY BAJA</v>
      </c>
      <c r="AG34" s="283">
        <f t="shared" si="17"/>
        <v>2.52E-2</v>
      </c>
      <c r="AH34" s="490"/>
      <c r="AI34" s="490"/>
      <c r="AJ34" s="487"/>
      <c r="AK34" s="491"/>
      <c r="AL34" s="492"/>
      <c r="AM34" s="492"/>
      <c r="AN34" s="495"/>
      <c r="AO34" s="484"/>
      <c r="AP34" s="492"/>
      <c r="AQ34" s="492"/>
      <c r="AR34" s="491"/>
      <c r="AS34" s="492"/>
      <c r="AT34" s="492"/>
      <c r="AU34" s="491"/>
      <c r="AV34" s="492"/>
      <c r="AW34" s="492"/>
      <c r="AX34" s="491"/>
      <c r="AY34" s="492"/>
      <c r="AZ34" s="492"/>
      <c r="BA34" s="491"/>
      <c r="BB34" s="492"/>
      <c r="BC34" s="492"/>
      <c r="BD34" s="492"/>
      <c r="BE34" s="492"/>
      <c r="BF34" s="492"/>
      <c r="BG34" s="491"/>
      <c r="BH34" s="491"/>
      <c r="BI34" s="477"/>
    </row>
    <row r="35" spans="1:61" ht="51" customHeight="1" x14ac:dyDescent="0.2">
      <c r="A35" s="552" t="s">
        <v>4</v>
      </c>
      <c r="B35" s="481"/>
      <c r="C35" s="551" t="s">
        <v>253</v>
      </c>
      <c r="D35" s="551" t="s">
        <v>284</v>
      </c>
      <c r="E35" s="553" t="s">
        <v>285</v>
      </c>
      <c r="F35" s="491" t="s">
        <v>147</v>
      </c>
      <c r="G35" s="476" t="s">
        <v>286</v>
      </c>
      <c r="H35" s="481" t="s">
        <v>287</v>
      </c>
      <c r="I35" s="500" t="s">
        <v>288</v>
      </c>
      <c r="J35" s="491" t="s">
        <v>76</v>
      </c>
      <c r="K35" s="491" t="s">
        <v>289</v>
      </c>
      <c r="L35" s="491" t="s">
        <v>230</v>
      </c>
      <c r="M35" s="538">
        <v>0.4</v>
      </c>
      <c r="N35" s="489" t="s">
        <v>79</v>
      </c>
      <c r="O35" s="485">
        <v>0.4</v>
      </c>
      <c r="P35" s="484" t="s">
        <v>290</v>
      </c>
      <c r="Q35" s="487" t="s">
        <v>81</v>
      </c>
      <c r="R35" s="278" t="s">
        <v>261</v>
      </c>
      <c r="S35" s="273" t="s">
        <v>83</v>
      </c>
      <c r="T35" s="279" t="s">
        <v>262</v>
      </c>
      <c r="U35" s="273" t="s">
        <v>84</v>
      </c>
      <c r="V35" s="273" t="s">
        <v>85</v>
      </c>
      <c r="W35" s="277">
        <v>0.25</v>
      </c>
      <c r="X35" s="279" t="s">
        <v>86</v>
      </c>
      <c r="Y35" s="277">
        <v>0.25</v>
      </c>
      <c r="Z35" s="273" t="s">
        <v>87</v>
      </c>
      <c r="AA35" s="287" t="s">
        <v>263</v>
      </c>
      <c r="AB35" s="273" t="s">
        <v>89</v>
      </c>
      <c r="AC35" s="398" t="s">
        <v>291</v>
      </c>
      <c r="AD35" s="399"/>
      <c r="AE35" s="282">
        <f t="shared" si="16"/>
        <v>0.5</v>
      </c>
      <c r="AF35" s="224" t="str">
        <f t="shared" si="6"/>
        <v>MUY BAJA</v>
      </c>
      <c r="AG35" s="224">
        <f>IF(OR(V35="prevenir",V35="detectar"),(M35-(M35*AE35)), M35)</f>
        <v>0.2</v>
      </c>
      <c r="AH35" s="490" t="str">
        <f>IF(AI35&lt;=20%,"LEVE",IF(AI35&lt;=40%,"MENOR",IF(AI35&lt;=60%,"MODERADO",IF(AI35&lt;=80%,"MAYOR","CATASTROFICO"))))</f>
        <v>MENOR</v>
      </c>
      <c r="AI35" s="490">
        <f>IF(V35="corregir",(O35-(O35*AE35)), O35)</f>
        <v>0.4</v>
      </c>
      <c r="AJ35" s="487" t="s">
        <v>221</v>
      </c>
      <c r="AK35" s="491" t="s">
        <v>91</v>
      </c>
      <c r="AL35" s="492"/>
      <c r="AM35" s="492"/>
      <c r="AN35" s="341"/>
      <c r="AO35" s="228"/>
      <c r="AP35" s="229"/>
      <c r="AQ35" s="229"/>
      <c r="AR35" s="228"/>
      <c r="AS35" s="229"/>
      <c r="AT35" s="229"/>
      <c r="AU35" s="228"/>
      <c r="AV35" s="229"/>
      <c r="AW35" s="229"/>
      <c r="AX35" s="228"/>
      <c r="AY35" s="229"/>
      <c r="AZ35" s="229"/>
      <c r="BA35" s="228"/>
      <c r="BB35" s="229"/>
      <c r="BC35" s="229"/>
      <c r="BD35" s="229"/>
      <c r="BE35" s="229"/>
      <c r="BF35" s="229"/>
      <c r="BG35" s="228"/>
      <c r="BH35" s="228"/>
      <c r="BI35" s="476" t="s">
        <v>292</v>
      </c>
    </row>
    <row r="36" spans="1:61" ht="51" customHeight="1" x14ac:dyDescent="0.2">
      <c r="A36" s="552"/>
      <c r="B36" s="481"/>
      <c r="C36" s="551"/>
      <c r="D36" s="551"/>
      <c r="E36" s="553"/>
      <c r="F36" s="491"/>
      <c r="G36" s="476"/>
      <c r="H36" s="481"/>
      <c r="I36" s="500"/>
      <c r="J36" s="491"/>
      <c r="K36" s="491"/>
      <c r="L36" s="491"/>
      <c r="M36" s="538"/>
      <c r="N36" s="489"/>
      <c r="O36" s="485"/>
      <c r="P36" s="484"/>
      <c r="Q36" s="487"/>
      <c r="R36" s="278" t="s">
        <v>293</v>
      </c>
      <c r="S36" s="273" t="s">
        <v>83</v>
      </c>
      <c r="T36" s="279" t="s">
        <v>262</v>
      </c>
      <c r="U36" s="273" t="s">
        <v>84</v>
      </c>
      <c r="V36" s="273" t="s">
        <v>85</v>
      </c>
      <c r="W36" s="277">
        <v>0.25</v>
      </c>
      <c r="X36" s="279" t="s">
        <v>111</v>
      </c>
      <c r="Y36" s="277">
        <v>0.15</v>
      </c>
      <c r="Z36" s="273" t="s">
        <v>87</v>
      </c>
      <c r="AA36" s="287" t="s">
        <v>294</v>
      </c>
      <c r="AB36" s="273" t="s">
        <v>89</v>
      </c>
      <c r="AC36" s="398" t="s">
        <v>295</v>
      </c>
      <c r="AD36" s="399"/>
      <c r="AE36" s="282">
        <v>0.5</v>
      </c>
      <c r="AF36" s="224" t="str">
        <f t="shared" si="6"/>
        <v>MUY BAJA</v>
      </c>
      <c r="AG36" s="224">
        <f>+AG35-(AG35*AE36)</f>
        <v>0.1</v>
      </c>
      <c r="AH36" s="490"/>
      <c r="AI36" s="490"/>
      <c r="AJ36" s="487"/>
      <c r="AK36" s="491"/>
      <c r="AL36" s="492"/>
      <c r="AM36" s="492"/>
      <c r="AN36" s="495">
        <v>45481</v>
      </c>
      <c r="AO36" s="491" t="s">
        <v>296</v>
      </c>
      <c r="AP36" s="492"/>
      <c r="AQ36" s="492" t="s">
        <v>4</v>
      </c>
      <c r="AR36" s="491" t="s">
        <v>297</v>
      </c>
      <c r="AS36" s="492" t="s">
        <v>93</v>
      </c>
      <c r="AT36" s="492"/>
      <c r="AU36" s="491" t="s">
        <v>298</v>
      </c>
      <c r="AV36" s="492" t="s">
        <v>4</v>
      </c>
      <c r="AW36" s="492"/>
      <c r="AX36" s="491" t="s">
        <v>299</v>
      </c>
      <c r="AY36" s="492" t="s">
        <v>4</v>
      </c>
      <c r="AZ36" s="492"/>
      <c r="BA36" s="491" t="s">
        <v>300</v>
      </c>
      <c r="BB36" s="492" t="s">
        <v>4</v>
      </c>
      <c r="BC36" s="492"/>
      <c r="BD36" s="491" t="s">
        <v>301</v>
      </c>
      <c r="BE36" s="492" t="s">
        <v>93</v>
      </c>
      <c r="BF36" s="492"/>
      <c r="BG36" s="491" t="s">
        <v>302</v>
      </c>
      <c r="BH36" s="491" t="s">
        <v>303</v>
      </c>
      <c r="BI36" s="477"/>
    </row>
    <row r="37" spans="1:61" ht="37.5" customHeight="1" x14ac:dyDescent="0.2">
      <c r="A37" s="552"/>
      <c r="B37" s="481"/>
      <c r="C37" s="551"/>
      <c r="D37" s="551"/>
      <c r="E37" s="553"/>
      <c r="F37" s="491"/>
      <c r="G37" s="362" t="s">
        <v>304</v>
      </c>
      <c r="H37" s="481"/>
      <c r="I37" s="500"/>
      <c r="J37" s="491"/>
      <c r="K37" s="491"/>
      <c r="L37" s="491"/>
      <c r="M37" s="538"/>
      <c r="N37" s="489"/>
      <c r="O37" s="485"/>
      <c r="P37" s="484"/>
      <c r="Q37" s="487"/>
      <c r="R37" s="554" t="s">
        <v>305</v>
      </c>
      <c r="S37" s="481" t="s">
        <v>83</v>
      </c>
      <c r="T37" s="551" t="s">
        <v>306</v>
      </c>
      <c r="U37" s="481" t="s">
        <v>84</v>
      </c>
      <c r="V37" s="481" t="s">
        <v>267</v>
      </c>
      <c r="W37" s="538">
        <v>0.15</v>
      </c>
      <c r="X37" s="551" t="s">
        <v>111</v>
      </c>
      <c r="Y37" s="538">
        <v>0.15</v>
      </c>
      <c r="Z37" s="481" t="s">
        <v>87</v>
      </c>
      <c r="AA37" s="486" t="s">
        <v>307</v>
      </c>
      <c r="AB37" s="481" t="s">
        <v>89</v>
      </c>
      <c r="AC37" s="555" t="s">
        <v>295</v>
      </c>
      <c r="AD37" s="399"/>
      <c r="AE37" s="556">
        <f t="shared" si="16"/>
        <v>0.3</v>
      </c>
      <c r="AF37" s="490" t="str">
        <f t="shared" si="6"/>
        <v>MUY BAJA</v>
      </c>
      <c r="AG37" s="490">
        <f>+AG36-(AG36*AE37)</f>
        <v>7.0000000000000007E-2</v>
      </c>
      <c r="AH37" s="490"/>
      <c r="AI37" s="490"/>
      <c r="AJ37" s="487"/>
      <c r="AK37" s="491"/>
      <c r="AL37" s="492"/>
      <c r="AM37" s="492"/>
      <c r="AN37" s="495"/>
      <c r="AO37" s="491"/>
      <c r="AP37" s="492"/>
      <c r="AQ37" s="492"/>
      <c r="AR37" s="491"/>
      <c r="AS37" s="492"/>
      <c r="AT37" s="492"/>
      <c r="AU37" s="491"/>
      <c r="AV37" s="492"/>
      <c r="AW37" s="492"/>
      <c r="AX37" s="491"/>
      <c r="AY37" s="492"/>
      <c r="AZ37" s="492"/>
      <c r="BA37" s="491"/>
      <c r="BB37" s="492"/>
      <c r="BC37" s="492"/>
      <c r="BD37" s="491"/>
      <c r="BE37" s="492"/>
      <c r="BF37" s="492"/>
      <c r="BG37" s="491"/>
      <c r="BH37" s="491"/>
      <c r="BI37" s="477"/>
    </row>
    <row r="38" spans="1:61" ht="47.15" customHeight="1" x14ac:dyDescent="0.2">
      <c r="A38" s="552"/>
      <c r="B38" s="481"/>
      <c r="C38" s="551"/>
      <c r="D38" s="551"/>
      <c r="E38" s="553"/>
      <c r="F38" s="491"/>
      <c r="G38" s="362" t="s">
        <v>308</v>
      </c>
      <c r="H38" s="481"/>
      <c r="I38" s="500"/>
      <c r="J38" s="491"/>
      <c r="K38" s="491"/>
      <c r="L38" s="491"/>
      <c r="M38" s="538"/>
      <c r="N38" s="489"/>
      <c r="O38" s="485"/>
      <c r="P38" s="484"/>
      <c r="Q38" s="487"/>
      <c r="R38" s="554"/>
      <c r="S38" s="481"/>
      <c r="T38" s="551"/>
      <c r="U38" s="481"/>
      <c r="V38" s="481"/>
      <c r="W38" s="538"/>
      <c r="X38" s="551"/>
      <c r="Y38" s="538"/>
      <c r="Z38" s="481"/>
      <c r="AA38" s="486"/>
      <c r="AB38" s="481"/>
      <c r="AC38" s="555"/>
      <c r="AD38" s="399"/>
      <c r="AE38" s="556"/>
      <c r="AF38" s="490"/>
      <c r="AG38" s="490"/>
      <c r="AH38" s="490"/>
      <c r="AI38" s="490"/>
      <c r="AJ38" s="487"/>
      <c r="AK38" s="491"/>
      <c r="AL38" s="492"/>
      <c r="AM38" s="492"/>
      <c r="AN38" s="495"/>
      <c r="AO38" s="491"/>
      <c r="AP38" s="492"/>
      <c r="AQ38" s="492"/>
      <c r="AR38" s="491"/>
      <c r="AS38" s="492"/>
      <c r="AT38" s="492"/>
      <c r="AU38" s="491"/>
      <c r="AV38" s="492"/>
      <c r="AW38" s="492"/>
      <c r="AX38" s="491"/>
      <c r="AY38" s="492"/>
      <c r="AZ38" s="492"/>
      <c r="BA38" s="491"/>
      <c r="BB38" s="492"/>
      <c r="BC38" s="492"/>
      <c r="BD38" s="491"/>
      <c r="BE38" s="492"/>
      <c r="BF38" s="492"/>
      <c r="BG38" s="491"/>
      <c r="BH38" s="491"/>
      <c r="BI38" s="477"/>
    </row>
    <row r="39" spans="1:61" ht="143.25" customHeight="1" x14ac:dyDescent="0.2">
      <c r="A39" s="375" t="s">
        <v>4</v>
      </c>
      <c r="B39" s="370"/>
      <c r="C39" s="311" t="s">
        <v>253</v>
      </c>
      <c r="D39" s="311" t="s">
        <v>309</v>
      </c>
      <c r="E39" s="349" t="s">
        <v>310</v>
      </c>
      <c r="F39" s="275" t="s">
        <v>72</v>
      </c>
      <c r="G39" s="364" t="s">
        <v>311</v>
      </c>
      <c r="H39" s="275" t="s">
        <v>312</v>
      </c>
      <c r="I39" s="275" t="s">
        <v>313</v>
      </c>
      <c r="J39" s="228" t="s">
        <v>76</v>
      </c>
      <c r="K39" s="228" t="s">
        <v>314</v>
      </c>
      <c r="L39" s="228" t="s">
        <v>230</v>
      </c>
      <c r="M39" s="277">
        <v>0.4</v>
      </c>
      <c r="N39" s="351" t="s">
        <v>315</v>
      </c>
      <c r="O39" s="350">
        <v>0.2</v>
      </c>
      <c r="P39" s="302" t="s">
        <v>316</v>
      </c>
      <c r="Q39" s="347" t="s">
        <v>221</v>
      </c>
      <c r="R39" s="278" t="s">
        <v>317</v>
      </c>
      <c r="S39" s="273" t="s">
        <v>83</v>
      </c>
      <c r="T39" s="279" t="s">
        <v>318</v>
      </c>
      <c r="U39" s="273" t="s">
        <v>84</v>
      </c>
      <c r="V39" s="273" t="s">
        <v>85</v>
      </c>
      <c r="W39" s="277">
        <v>0.25</v>
      </c>
      <c r="X39" s="279" t="s">
        <v>111</v>
      </c>
      <c r="Y39" s="277">
        <v>0.15</v>
      </c>
      <c r="Z39" s="273" t="s">
        <v>87</v>
      </c>
      <c r="AA39" s="287" t="s">
        <v>319</v>
      </c>
      <c r="AB39" s="273" t="s">
        <v>89</v>
      </c>
      <c r="AC39" s="398" t="s">
        <v>320</v>
      </c>
      <c r="AD39" s="399"/>
      <c r="AE39" s="282">
        <f>+W39+Y39</f>
        <v>0.4</v>
      </c>
      <c r="AF39" s="224" t="str">
        <f>IF(AG39&lt;=20%,"MUY BAJA",IF(AG39&lt;=40%,"BAJA",IF(AG39&lt;=60%,"MEDIA",IF(AG39&lt;=80%,"ALTA","MUY ALTA"))))</f>
        <v>BAJA</v>
      </c>
      <c r="AG39" s="224">
        <f>IF(OR(V39="prevenir",V39="detectar"),(M39-(M39*AE39)), M39)</f>
        <v>0.24</v>
      </c>
      <c r="AH39" s="224" t="str">
        <f>IF(AI39&lt;=20%,"LEVE",IF(AI39&lt;=40%,"MENOR",IF(AI39&lt;=60%,"MODERADO",IF(AI39&lt;=80%,"MAYOR","CATASTROFICO"))))</f>
        <v>LEVE</v>
      </c>
      <c r="AI39" s="224">
        <f>IF(V39="corregir",(O39-(O39*AE39)), O39)</f>
        <v>0.2</v>
      </c>
      <c r="AJ39" s="347" t="s">
        <v>221</v>
      </c>
      <c r="AK39" s="228" t="s">
        <v>91</v>
      </c>
      <c r="AL39" s="288"/>
      <c r="AM39" s="288"/>
      <c r="AN39" s="341">
        <v>45481</v>
      </c>
      <c r="AO39" s="274" t="s">
        <v>296</v>
      </c>
      <c r="AP39" s="229"/>
      <c r="AQ39" s="229" t="s">
        <v>4</v>
      </c>
      <c r="AR39" s="228" t="s">
        <v>321</v>
      </c>
      <c r="AS39" s="229" t="s">
        <v>4</v>
      </c>
      <c r="AT39" s="229"/>
      <c r="AU39" s="228" t="s">
        <v>322</v>
      </c>
      <c r="AV39" s="229" t="s">
        <v>4</v>
      </c>
      <c r="AW39" s="229"/>
      <c r="AX39" s="228" t="s">
        <v>323</v>
      </c>
      <c r="AY39" s="229" t="s">
        <v>4</v>
      </c>
      <c r="AZ39" s="229"/>
      <c r="BA39" s="228" t="s">
        <v>324</v>
      </c>
      <c r="BB39" s="229" t="s">
        <v>4</v>
      </c>
      <c r="BC39" s="229"/>
      <c r="BD39" s="228" t="s">
        <v>325</v>
      </c>
      <c r="BE39" s="229"/>
      <c r="BF39" s="229" t="s">
        <v>93</v>
      </c>
      <c r="BG39" s="228" t="s">
        <v>302</v>
      </c>
      <c r="BH39" s="228" t="s">
        <v>326</v>
      </c>
      <c r="BI39" s="362" t="s">
        <v>292</v>
      </c>
    </row>
    <row r="40" spans="1:61" ht="158.25" customHeight="1" x14ac:dyDescent="0.2">
      <c r="A40" s="375" t="s">
        <v>4</v>
      </c>
      <c r="B40" s="310"/>
      <c r="C40" s="311" t="s">
        <v>253</v>
      </c>
      <c r="D40" s="311" t="s">
        <v>309</v>
      </c>
      <c r="E40" s="349" t="s">
        <v>327</v>
      </c>
      <c r="F40" s="275" t="s">
        <v>72</v>
      </c>
      <c r="G40" s="364" t="s">
        <v>328</v>
      </c>
      <c r="H40" s="275" t="s">
        <v>329</v>
      </c>
      <c r="I40" s="275" t="s">
        <v>330</v>
      </c>
      <c r="J40" s="228" t="s">
        <v>76</v>
      </c>
      <c r="K40" s="228" t="s">
        <v>314</v>
      </c>
      <c r="L40" s="228" t="s">
        <v>230</v>
      </c>
      <c r="M40" s="277">
        <v>0.4</v>
      </c>
      <c r="N40" s="351" t="s">
        <v>81</v>
      </c>
      <c r="O40" s="350">
        <v>0.6</v>
      </c>
      <c r="P40" s="302" t="s">
        <v>331</v>
      </c>
      <c r="Q40" s="347" t="s">
        <v>81</v>
      </c>
      <c r="R40" s="278" t="s">
        <v>332</v>
      </c>
      <c r="S40" s="273" t="s">
        <v>83</v>
      </c>
      <c r="T40" s="279" t="s">
        <v>333</v>
      </c>
      <c r="U40" s="273" t="s">
        <v>84</v>
      </c>
      <c r="V40" s="273" t="s">
        <v>85</v>
      </c>
      <c r="W40" s="277">
        <v>0.25</v>
      </c>
      <c r="X40" s="279" t="s">
        <v>111</v>
      </c>
      <c r="Y40" s="277">
        <v>0.15</v>
      </c>
      <c r="Z40" s="273" t="s">
        <v>87</v>
      </c>
      <c r="AA40" s="280" t="s">
        <v>334</v>
      </c>
      <c r="AB40" s="273" t="s">
        <v>89</v>
      </c>
      <c r="AC40" s="398" t="s">
        <v>335</v>
      </c>
      <c r="AD40" s="399"/>
      <c r="AE40" s="282">
        <f>+W40+Y40</f>
        <v>0.4</v>
      </c>
      <c r="AF40" s="224" t="str">
        <f>IF(AG40&lt;=20%,"MUY BAJA",IF(AG40&lt;=40%,"BAJA",IF(AG40&lt;=60%,"MEDIA",IF(AG40&lt;=80%,"ALTA","MUY ALTA"))))</f>
        <v>BAJA</v>
      </c>
      <c r="AG40" s="224">
        <f>IF(OR(V40="prevenir",V40="detectar"),(M40-(M40*AE40)), M40)</f>
        <v>0.24</v>
      </c>
      <c r="AH40" s="224" t="str">
        <f>IF(AI40&lt;=20%,"LEVE",IF(AI40&lt;=40%,"MENOR",IF(AI40&lt;=60%,"MODERADO",IF(AI40&lt;=80%,"MAYOR","CATASTROFICO"))))</f>
        <v>MODERADO</v>
      </c>
      <c r="AI40" s="224">
        <f>IF(V40="corregir",(O40-(O40*AE40)), O40)</f>
        <v>0.6</v>
      </c>
      <c r="AJ40" s="347" t="s">
        <v>81</v>
      </c>
      <c r="AK40" s="228" t="s">
        <v>336</v>
      </c>
      <c r="AL40" s="288"/>
      <c r="AM40" s="302"/>
      <c r="AN40" s="341">
        <v>45481</v>
      </c>
      <c r="AO40" s="274" t="s">
        <v>296</v>
      </c>
      <c r="AP40" s="229"/>
      <c r="AQ40" s="229" t="s">
        <v>4</v>
      </c>
      <c r="AR40" s="228" t="s">
        <v>321</v>
      </c>
      <c r="AS40" s="229" t="s">
        <v>4</v>
      </c>
      <c r="AT40" s="229"/>
      <c r="AU40" s="228" t="s">
        <v>322</v>
      </c>
      <c r="AV40" s="229" t="s">
        <v>4</v>
      </c>
      <c r="AW40" s="229"/>
      <c r="AX40" s="228" t="s">
        <v>323</v>
      </c>
      <c r="AY40" s="229" t="s">
        <v>4</v>
      </c>
      <c r="AZ40" s="229"/>
      <c r="BA40" s="228" t="s">
        <v>324</v>
      </c>
      <c r="BB40" s="229" t="s">
        <v>4</v>
      </c>
      <c r="BC40" s="229"/>
      <c r="BD40" s="228" t="s">
        <v>325</v>
      </c>
      <c r="BE40" s="229"/>
      <c r="BF40" s="229" t="s">
        <v>93</v>
      </c>
      <c r="BG40" s="228" t="s">
        <v>337</v>
      </c>
      <c r="BH40" s="228" t="s">
        <v>326</v>
      </c>
      <c r="BI40" s="362" t="s">
        <v>338</v>
      </c>
    </row>
    <row r="41" spans="1:61" ht="73.5" customHeight="1" x14ac:dyDescent="0.2">
      <c r="A41" s="552" t="s">
        <v>4</v>
      </c>
      <c r="B41" s="481"/>
      <c r="C41" s="541" t="s">
        <v>339</v>
      </c>
      <c r="D41" s="500" t="s">
        <v>254</v>
      </c>
      <c r="E41" s="501" t="s">
        <v>340</v>
      </c>
      <c r="F41" s="500" t="s">
        <v>72</v>
      </c>
      <c r="G41" s="289" t="s">
        <v>341</v>
      </c>
      <c r="H41" s="500" t="s">
        <v>342</v>
      </c>
      <c r="I41" s="500" t="s">
        <v>343</v>
      </c>
      <c r="J41" s="491" t="s">
        <v>76</v>
      </c>
      <c r="K41" s="491" t="s">
        <v>344</v>
      </c>
      <c r="L41" s="491" t="s">
        <v>169</v>
      </c>
      <c r="M41" s="538">
        <v>0.2</v>
      </c>
      <c r="N41" s="489" t="s">
        <v>81</v>
      </c>
      <c r="O41" s="485">
        <v>0.6</v>
      </c>
      <c r="P41" s="484" t="s">
        <v>345</v>
      </c>
      <c r="Q41" s="487" t="s">
        <v>81</v>
      </c>
      <c r="R41" s="378" t="s">
        <v>346</v>
      </c>
      <c r="S41" s="273" t="s">
        <v>83</v>
      </c>
      <c r="T41" s="279" t="s">
        <v>347</v>
      </c>
      <c r="U41" s="273" t="s">
        <v>84</v>
      </c>
      <c r="V41" s="273" t="s">
        <v>85</v>
      </c>
      <c r="W41" s="277">
        <v>0.25</v>
      </c>
      <c r="X41" s="279" t="s">
        <v>111</v>
      </c>
      <c r="Y41" s="277">
        <v>0.15</v>
      </c>
      <c r="Z41" s="273" t="s">
        <v>87</v>
      </c>
      <c r="AA41" s="287" t="s">
        <v>348</v>
      </c>
      <c r="AB41" s="273" t="s">
        <v>89</v>
      </c>
      <c r="AC41" s="398" t="s">
        <v>349</v>
      </c>
      <c r="AD41" s="494" t="s">
        <v>350</v>
      </c>
      <c r="AE41" s="300">
        <f t="shared" ref="AE41:AE42" si="18">+W41+Y41</f>
        <v>0.4</v>
      </c>
      <c r="AF41" s="224" t="str">
        <f t="shared" ref="AF41" si="19">IF(AG41&lt;=20%,"MUY BAJA",IF(AG41&lt;=40%,"BAJA",IF(AG41&lt;=60%,"MEDIA",IF(AG41&lt;=80%,"ALTA","MUY ALTA"))))</f>
        <v>MUY BAJA</v>
      </c>
      <c r="AG41" s="224">
        <f>IF(OR(V41="prevenir",V41="detectar"),(M41-(M41*AE41)), M41)</f>
        <v>0.12</v>
      </c>
      <c r="AH41" s="490" t="str">
        <f>IF(AI41&lt;=20%,"LEVE",IF(AI41&lt;=40%,"MENOR",IF(AI41&lt;=60%,"MODERADO",IF(AI41&lt;=80%,"MAYOR","CATASTROFICO"))))</f>
        <v>MODERADO</v>
      </c>
      <c r="AI41" s="490">
        <f>IF(V41="corregir",(O41-(O41*AE41)), O41)</f>
        <v>0.6</v>
      </c>
      <c r="AJ41" s="487" t="s">
        <v>81</v>
      </c>
      <c r="AK41" s="491" t="s">
        <v>91</v>
      </c>
      <c r="AL41" s="492"/>
      <c r="AM41" s="492"/>
      <c r="AN41" s="495">
        <v>45471</v>
      </c>
      <c r="AO41" s="491" t="s">
        <v>351</v>
      </c>
      <c r="AP41" s="492"/>
      <c r="AQ41" s="492" t="s">
        <v>93</v>
      </c>
      <c r="AR41" s="491" t="s">
        <v>352</v>
      </c>
      <c r="AS41" s="492" t="s">
        <v>93</v>
      </c>
      <c r="AT41" s="492"/>
      <c r="AU41" s="491" t="s">
        <v>353</v>
      </c>
      <c r="AV41" s="492" t="s">
        <v>93</v>
      </c>
      <c r="AW41" s="492"/>
      <c r="AX41" s="491" t="s">
        <v>354</v>
      </c>
      <c r="AY41" s="492" t="s">
        <v>93</v>
      </c>
      <c r="AZ41" s="492"/>
      <c r="BA41" s="561" t="s">
        <v>355</v>
      </c>
      <c r="BB41" s="492" t="s">
        <v>93</v>
      </c>
      <c r="BC41" s="492"/>
      <c r="BD41" s="491" t="s">
        <v>356</v>
      </c>
      <c r="BE41" s="492"/>
      <c r="BF41" s="492" t="s">
        <v>93</v>
      </c>
      <c r="BG41" s="491" t="s">
        <v>357</v>
      </c>
      <c r="BH41" s="491" t="s">
        <v>358</v>
      </c>
      <c r="BI41" s="476" t="s">
        <v>2357</v>
      </c>
    </row>
    <row r="42" spans="1:61" ht="56.5" customHeight="1" x14ac:dyDescent="0.2">
      <c r="A42" s="552"/>
      <c r="B42" s="481"/>
      <c r="C42" s="541"/>
      <c r="D42" s="500"/>
      <c r="E42" s="501"/>
      <c r="F42" s="500"/>
      <c r="G42" s="289" t="s">
        <v>359</v>
      </c>
      <c r="H42" s="500"/>
      <c r="I42" s="500"/>
      <c r="J42" s="491"/>
      <c r="K42" s="491"/>
      <c r="L42" s="491"/>
      <c r="M42" s="538"/>
      <c r="N42" s="489"/>
      <c r="O42" s="485"/>
      <c r="P42" s="484"/>
      <c r="Q42" s="487"/>
      <c r="R42" s="378" t="s">
        <v>360</v>
      </c>
      <c r="S42" s="273" t="s">
        <v>83</v>
      </c>
      <c r="T42" s="279" t="s">
        <v>361</v>
      </c>
      <c r="U42" s="273" t="s">
        <v>84</v>
      </c>
      <c r="V42" s="273" t="s">
        <v>85</v>
      </c>
      <c r="W42" s="277">
        <v>0.25</v>
      </c>
      <c r="X42" s="279" t="s">
        <v>111</v>
      </c>
      <c r="Y42" s="277">
        <v>0.15</v>
      </c>
      <c r="Z42" s="273" t="s">
        <v>87</v>
      </c>
      <c r="AA42" s="287" t="s">
        <v>362</v>
      </c>
      <c r="AB42" s="273" t="s">
        <v>89</v>
      </c>
      <c r="AC42" s="398" t="str">
        <f>$AC$41</f>
        <v>Matriz de identificación de aspectos y evaluación de impactos ambientales. Correos</v>
      </c>
      <c r="AD42" s="494"/>
      <c r="AE42" s="300">
        <f t="shared" si="18"/>
        <v>0.4</v>
      </c>
      <c r="AF42" s="224" t="str">
        <f>IF(AG42&lt;=20%,"MUY BAJA",IF(AG42&lt;=40%,"BAJA",IF(AG42&lt;=60%,"MEDIA",IF(AG42&lt;=80%,"ALTA","MUY ALTA"))))</f>
        <v>MUY BAJA</v>
      </c>
      <c r="AG42" s="356">
        <f>+AG41-(AG41*AE41)</f>
        <v>7.1999999999999995E-2</v>
      </c>
      <c r="AH42" s="490"/>
      <c r="AI42" s="490"/>
      <c r="AJ42" s="487"/>
      <c r="AK42" s="491"/>
      <c r="AL42" s="492"/>
      <c r="AM42" s="492"/>
      <c r="AN42" s="495"/>
      <c r="AO42" s="491"/>
      <c r="AP42" s="492"/>
      <c r="AQ42" s="492"/>
      <c r="AR42" s="491"/>
      <c r="AS42" s="492"/>
      <c r="AT42" s="492"/>
      <c r="AU42" s="491"/>
      <c r="AV42" s="492"/>
      <c r="AW42" s="492"/>
      <c r="AX42" s="491"/>
      <c r="AY42" s="492"/>
      <c r="AZ42" s="492"/>
      <c r="BA42" s="491"/>
      <c r="BB42" s="492"/>
      <c r="BC42" s="492"/>
      <c r="BD42" s="491"/>
      <c r="BE42" s="492"/>
      <c r="BF42" s="492"/>
      <c r="BG42" s="491"/>
      <c r="BH42" s="491"/>
      <c r="BI42" s="477"/>
    </row>
    <row r="43" spans="1:61" ht="87" customHeight="1" x14ac:dyDescent="0.2">
      <c r="A43" s="558" t="s">
        <v>4</v>
      </c>
      <c r="B43" s="483"/>
      <c r="C43" s="484" t="s">
        <v>363</v>
      </c>
      <c r="D43" s="491" t="s">
        <v>364</v>
      </c>
      <c r="E43" s="546" t="s">
        <v>365</v>
      </c>
      <c r="F43" s="228" t="s">
        <v>72</v>
      </c>
      <c r="G43" s="314" t="s">
        <v>366</v>
      </c>
      <c r="H43" s="483" t="s">
        <v>367</v>
      </c>
      <c r="I43" s="554" t="s">
        <v>368</v>
      </c>
      <c r="J43" s="491" t="s">
        <v>76</v>
      </c>
      <c r="K43" s="500" t="s">
        <v>369</v>
      </c>
      <c r="L43" s="491" t="s">
        <v>230</v>
      </c>
      <c r="M43" s="538">
        <v>0.4</v>
      </c>
      <c r="N43" s="489" t="s">
        <v>315</v>
      </c>
      <c r="O43" s="485">
        <v>0.2</v>
      </c>
      <c r="P43" s="484" t="s">
        <v>370</v>
      </c>
      <c r="Q43" s="487" t="s">
        <v>221</v>
      </c>
      <c r="R43" s="550" t="s">
        <v>371</v>
      </c>
      <c r="S43" s="483" t="s">
        <v>83</v>
      </c>
      <c r="T43" s="484" t="s">
        <v>372</v>
      </c>
      <c r="U43" s="483" t="s">
        <v>84</v>
      </c>
      <c r="V43" s="557" t="s">
        <v>85</v>
      </c>
      <c r="W43" s="538">
        <v>0.25</v>
      </c>
      <c r="X43" s="484" t="s">
        <v>111</v>
      </c>
      <c r="Y43" s="538">
        <v>0.15</v>
      </c>
      <c r="Z43" s="483" t="s">
        <v>87</v>
      </c>
      <c r="AA43" s="559" t="s">
        <v>373</v>
      </c>
      <c r="AB43" s="483" t="s">
        <v>89</v>
      </c>
      <c r="AC43" s="555" t="s">
        <v>374</v>
      </c>
      <c r="AD43" s="399"/>
      <c r="AE43" s="556">
        <f>+W43+Y43</f>
        <v>0.4</v>
      </c>
      <c r="AF43" s="488" t="str">
        <f>IF(AG43&lt;=20%,"MUY BAJA",IF(AG43&lt;=40%,"BAJA",IF(AG43&lt;=60%,"MEDIA",IF(AG43&lt;=80%,"ALTA","MUY ALTA"))))</f>
        <v>BAJA</v>
      </c>
      <c r="AG43" s="488">
        <f t="shared" ref="AG43" si="20">IF(OR(V43="prevenir",V43="detectar"),(M43-(M43*AE43)), M43)</f>
        <v>0.24</v>
      </c>
      <c r="AH43" s="488" t="str">
        <f t="shared" ref="AH43" si="21">IF(AI43&lt;=20%,"LEVE",IF(AI43&lt;=40%,"MENOR",IF(AI43&lt;=60%,"MODERADO",IF(AI43&lt;=80%,"MAYOR","CATASTROFICO"))))</f>
        <v>LEVE</v>
      </c>
      <c r="AI43" s="488">
        <f t="shared" ref="AI43" si="22">IF(V43="corregir",(O43-(O43*AE43)), O43)</f>
        <v>0.2</v>
      </c>
      <c r="AJ43" s="487" t="s">
        <v>221</v>
      </c>
      <c r="AK43" s="491" t="s">
        <v>91</v>
      </c>
      <c r="AL43" s="492"/>
      <c r="AM43" s="492"/>
      <c r="AN43" s="496"/>
      <c r="AO43" s="497"/>
      <c r="AP43" s="496"/>
      <c r="AQ43" s="496"/>
      <c r="AR43" s="497"/>
      <c r="AS43" s="496"/>
      <c r="AT43" s="496"/>
      <c r="AU43" s="497"/>
      <c r="AV43" s="496"/>
      <c r="AW43" s="496"/>
      <c r="AX43" s="496"/>
      <c r="AY43" s="496"/>
      <c r="AZ43" s="496"/>
      <c r="BA43" s="497"/>
      <c r="BB43" s="496"/>
      <c r="BC43" s="496"/>
      <c r="BD43" s="497"/>
      <c r="BE43" s="496"/>
      <c r="BF43" s="496"/>
      <c r="BG43" s="497"/>
      <c r="BH43" s="484"/>
      <c r="BI43" s="476" t="s">
        <v>249</v>
      </c>
    </row>
    <row r="44" spans="1:61" ht="81.650000000000006" customHeight="1" x14ac:dyDescent="0.2">
      <c r="A44" s="558"/>
      <c r="B44" s="483"/>
      <c r="C44" s="484"/>
      <c r="D44" s="491"/>
      <c r="E44" s="546"/>
      <c r="F44" s="228" t="s">
        <v>72</v>
      </c>
      <c r="G44" s="314" t="s">
        <v>375</v>
      </c>
      <c r="H44" s="483"/>
      <c r="I44" s="554"/>
      <c r="J44" s="491"/>
      <c r="K44" s="500"/>
      <c r="L44" s="491"/>
      <c r="M44" s="538"/>
      <c r="N44" s="489"/>
      <c r="O44" s="485"/>
      <c r="P44" s="484"/>
      <c r="Q44" s="487"/>
      <c r="R44" s="550"/>
      <c r="S44" s="483"/>
      <c r="T44" s="484"/>
      <c r="U44" s="483"/>
      <c r="V44" s="557"/>
      <c r="W44" s="538"/>
      <c r="X44" s="484"/>
      <c r="Y44" s="538"/>
      <c r="Z44" s="483"/>
      <c r="AA44" s="559"/>
      <c r="AB44" s="483"/>
      <c r="AC44" s="555"/>
      <c r="AD44" s="399"/>
      <c r="AE44" s="556"/>
      <c r="AF44" s="488"/>
      <c r="AG44" s="488"/>
      <c r="AH44" s="488"/>
      <c r="AI44" s="488"/>
      <c r="AJ44" s="487"/>
      <c r="AK44" s="491"/>
      <c r="AL44" s="492"/>
      <c r="AM44" s="492"/>
      <c r="AN44" s="496"/>
      <c r="AO44" s="497"/>
      <c r="AP44" s="496"/>
      <c r="AQ44" s="496"/>
      <c r="AR44" s="497"/>
      <c r="AS44" s="496"/>
      <c r="AT44" s="496"/>
      <c r="AU44" s="497"/>
      <c r="AV44" s="496"/>
      <c r="AW44" s="496"/>
      <c r="AX44" s="496"/>
      <c r="AY44" s="496"/>
      <c r="AZ44" s="496"/>
      <c r="BA44" s="497"/>
      <c r="BB44" s="496"/>
      <c r="BC44" s="496"/>
      <c r="BD44" s="497"/>
      <c r="BE44" s="496"/>
      <c r="BF44" s="496"/>
      <c r="BG44" s="497"/>
      <c r="BH44" s="484"/>
      <c r="BI44" s="477"/>
    </row>
    <row r="45" spans="1:61" s="222" customFormat="1" ht="71.5" customHeight="1" x14ac:dyDescent="0.35">
      <c r="A45" s="558" t="s">
        <v>4</v>
      </c>
      <c r="B45" s="483"/>
      <c r="C45" s="484" t="s">
        <v>363</v>
      </c>
      <c r="D45" s="491" t="s">
        <v>376</v>
      </c>
      <c r="E45" s="546" t="s">
        <v>377</v>
      </c>
      <c r="F45" s="491" t="s">
        <v>72</v>
      </c>
      <c r="G45" s="367" t="s">
        <v>378</v>
      </c>
      <c r="H45" s="483" t="s">
        <v>379</v>
      </c>
      <c r="I45" s="560" t="s">
        <v>380</v>
      </c>
      <c r="J45" s="491" t="s">
        <v>76</v>
      </c>
      <c r="K45" s="491" t="s">
        <v>381</v>
      </c>
      <c r="L45" s="491" t="s">
        <v>230</v>
      </c>
      <c r="M45" s="538">
        <v>0.4</v>
      </c>
      <c r="N45" s="489" t="s">
        <v>315</v>
      </c>
      <c r="O45" s="485">
        <v>0.2</v>
      </c>
      <c r="P45" s="484" t="s">
        <v>370</v>
      </c>
      <c r="Q45" s="487" t="s">
        <v>221</v>
      </c>
      <c r="R45" s="314" t="s">
        <v>382</v>
      </c>
      <c r="S45" s="281" t="s">
        <v>83</v>
      </c>
      <c r="T45" s="274" t="s">
        <v>383</v>
      </c>
      <c r="U45" s="281" t="s">
        <v>84</v>
      </c>
      <c r="V45" s="281" t="s">
        <v>85</v>
      </c>
      <c r="W45" s="277">
        <v>0.25</v>
      </c>
      <c r="X45" s="274" t="s">
        <v>111</v>
      </c>
      <c r="Y45" s="277">
        <v>0.15</v>
      </c>
      <c r="Z45" s="281" t="s">
        <v>87</v>
      </c>
      <c r="AA45" s="280" t="s">
        <v>384</v>
      </c>
      <c r="AB45" s="281" t="s">
        <v>89</v>
      </c>
      <c r="AC45" s="398" t="s">
        <v>385</v>
      </c>
      <c r="AD45" s="399"/>
      <c r="AE45" s="282">
        <f t="shared" ref="AE45:AE54" si="23">+W45+Y45</f>
        <v>0.4</v>
      </c>
      <c r="AF45" s="283" t="str">
        <f t="shared" ref="AF45:AF54" si="24">IF(AG45&lt;=20%,"MUY BAJA",IF(AG45&lt;=40%,"BAJA",IF(AG45&lt;=60%,"MEDIA",IF(AG45&lt;=80%,"ALTA","MUY ALTA"))))</f>
        <v>BAJA</v>
      </c>
      <c r="AG45" s="283">
        <f>IF(OR(V45="prevenir",V45="detectar"),(M45-(M45*AE45)), M45)</f>
        <v>0.24</v>
      </c>
      <c r="AH45" s="488" t="str">
        <f>IF(AI45&lt;=20%,"LEVE",IF(AI45&lt;=40%,"MENOR",IF(AI45&lt;=60%,"MODERADO",IF(AI45&lt;=80%,"MAYOR","CATASTROFICO"))))</f>
        <v>LEVE</v>
      </c>
      <c r="AI45" s="488">
        <f>IF(V45="corregir",(O45-(O45*AE45)), O45)</f>
        <v>0.2</v>
      </c>
      <c r="AJ45" s="487" t="s">
        <v>221</v>
      </c>
      <c r="AK45" s="491" t="s">
        <v>91</v>
      </c>
      <c r="AL45" s="492"/>
      <c r="AM45" s="492"/>
      <c r="AN45" s="495"/>
      <c r="AO45" s="492"/>
      <c r="AP45" s="492"/>
      <c r="AQ45" s="492"/>
      <c r="AR45" s="491"/>
      <c r="AS45" s="492"/>
      <c r="AT45" s="492"/>
      <c r="AU45" s="491"/>
      <c r="AV45" s="492"/>
      <c r="AW45" s="492"/>
      <c r="AX45" s="491"/>
      <c r="AY45" s="492"/>
      <c r="AZ45" s="492"/>
      <c r="BA45" s="491"/>
      <c r="BB45" s="492"/>
      <c r="BC45" s="492"/>
      <c r="BD45" s="491"/>
      <c r="BE45" s="492"/>
      <c r="BF45" s="492"/>
      <c r="BG45" s="491"/>
      <c r="BH45" s="491"/>
      <c r="BI45" s="476" t="s">
        <v>386</v>
      </c>
    </row>
    <row r="46" spans="1:61" s="284" customFormat="1" ht="71.5" customHeight="1" x14ac:dyDescent="0.2">
      <c r="A46" s="558"/>
      <c r="B46" s="483"/>
      <c r="C46" s="484"/>
      <c r="D46" s="491"/>
      <c r="E46" s="546"/>
      <c r="F46" s="491"/>
      <c r="G46" s="278" t="s">
        <v>387</v>
      </c>
      <c r="H46" s="483"/>
      <c r="I46" s="560"/>
      <c r="J46" s="491"/>
      <c r="K46" s="491"/>
      <c r="L46" s="491"/>
      <c r="M46" s="538"/>
      <c r="N46" s="489"/>
      <c r="O46" s="485"/>
      <c r="P46" s="484"/>
      <c r="Q46" s="487"/>
      <c r="R46" s="314" t="s">
        <v>388</v>
      </c>
      <c r="S46" s="281" t="s">
        <v>83</v>
      </c>
      <c r="T46" s="274" t="s">
        <v>383</v>
      </c>
      <c r="U46" s="281" t="s">
        <v>84</v>
      </c>
      <c r="V46" s="281" t="s">
        <v>85</v>
      </c>
      <c r="W46" s="277">
        <v>0.25</v>
      </c>
      <c r="X46" s="274" t="s">
        <v>111</v>
      </c>
      <c r="Y46" s="277">
        <v>0.15</v>
      </c>
      <c r="Z46" s="281" t="s">
        <v>87</v>
      </c>
      <c r="AA46" s="280" t="s">
        <v>389</v>
      </c>
      <c r="AB46" s="281" t="s">
        <v>89</v>
      </c>
      <c r="AC46" s="398" t="s">
        <v>390</v>
      </c>
      <c r="AD46" s="399"/>
      <c r="AE46" s="282">
        <f t="shared" si="23"/>
        <v>0.4</v>
      </c>
      <c r="AF46" s="283" t="str">
        <f t="shared" si="24"/>
        <v>MUY BAJA</v>
      </c>
      <c r="AG46" s="283">
        <f>+AG45-(AG45*AE46)</f>
        <v>0.14399999999999999</v>
      </c>
      <c r="AH46" s="488"/>
      <c r="AI46" s="488"/>
      <c r="AJ46" s="487"/>
      <c r="AK46" s="491"/>
      <c r="AL46" s="492"/>
      <c r="AM46" s="492"/>
      <c r="AN46" s="495"/>
      <c r="AO46" s="492"/>
      <c r="AP46" s="492"/>
      <c r="AQ46" s="492"/>
      <c r="AR46" s="491"/>
      <c r="AS46" s="492"/>
      <c r="AT46" s="492"/>
      <c r="AU46" s="491"/>
      <c r="AV46" s="492"/>
      <c r="AW46" s="492"/>
      <c r="AX46" s="491"/>
      <c r="AY46" s="492"/>
      <c r="AZ46" s="492"/>
      <c r="BA46" s="491"/>
      <c r="BB46" s="492"/>
      <c r="BC46" s="492"/>
      <c r="BD46" s="491"/>
      <c r="BE46" s="492"/>
      <c r="BF46" s="492"/>
      <c r="BG46" s="491"/>
      <c r="BH46" s="491"/>
      <c r="BI46" s="477"/>
    </row>
    <row r="47" spans="1:61" ht="74.5" customHeight="1" x14ac:dyDescent="0.2">
      <c r="A47" s="558" t="s">
        <v>4</v>
      </c>
      <c r="B47" s="483"/>
      <c r="C47" s="484" t="s">
        <v>363</v>
      </c>
      <c r="D47" s="491" t="s">
        <v>391</v>
      </c>
      <c r="E47" s="546" t="s">
        <v>392</v>
      </c>
      <c r="F47" s="228" t="s">
        <v>72</v>
      </c>
      <c r="G47" s="367" t="s">
        <v>393</v>
      </c>
      <c r="H47" s="483" t="s">
        <v>394</v>
      </c>
      <c r="I47" s="560" t="s">
        <v>395</v>
      </c>
      <c r="J47" s="491" t="s">
        <v>76</v>
      </c>
      <c r="K47" s="562" t="s">
        <v>396</v>
      </c>
      <c r="L47" s="491" t="s">
        <v>230</v>
      </c>
      <c r="M47" s="538">
        <v>0.4</v>
      </c>
      <c r="N47" s="489" t="s">
        <v>315</v>
      </c>
      <c r="O47" s="485">
        <v>0.2</v>
      </c>
      <c r="P47" s="484" t="s">
        <v>370</v>
      </c>
      <c r="Q47" s="487" t="s">
        <v>221</v>
      </c>
      <c r="R47" s="289" t="s">
        <v>397</v>
      </c>
      <c r="S47" s="281" t="s">
        <v>83</v>
      </c>
      <c r="T47" s="274" t="s">
        <v>391</v>
      </c>
      <c r="U47" s="281" t="s">
        <v>84</v>
      </c>
      <c r="V47" s="281" t="s">
        <v>85</v>
      </c>
      <c r="W47" s="277">
        <v>0.25</v>
      </c>
      <c r="X47" s="274" t="s">
        <v>111</v>
      </c>
      <c r="Y47" s="277">
        <v>0.15</v>
      </c>
      <c r="Z47" s="281" t="s">
        <v>87</v>
      </c>
      <c r="AA47" s="280" t="s">
        <v>398</v>
      </c>
      <c r="AB47" s="281" t="s">
        <v>89</v>
      </c>
      <c r="AC47" s="398" t="s">
        <v>399</v>
      </c>
      <c r="AD47" s="399"/>
      <c r="AE47" s="282">
        <f t="shared" si="23"/>
        <v>0.4</v>
      </c>
      <c r="AF47" s="283" t="str">
        <f t="shared" si="24"/>
        <v>BAJA</v>
      </c>
      <c r="AG47" s="283">
        <f>IF(OR(V47="prevenir",V47="detectar"),(M47-(M47*AE47)), M47)</f>
        <v>0.24</v>
      </c>
      <c r="AH47" s="488" t="str">
        <f>IF(AI47&lt;=20%,"LEVE",IF(AI47&lt;=40%,"MENOR",IF(AI47&lt;=60%,"MODERADO",IF(AI47&lt;=80%,"MAYOR","CATASTROFICO"))))</f>
        <v>LEVE</v>
      </c>
      <c r="AI47" s="488">
        <f>IF(V47="corregir",(O47-(O47*AE47)), O47)</f>
        <v>0.2</v>
      </c>
      <c r="AJ47" s="487" t="s">
        <v>221</v>
      </c>
      <c r="AK47" s="491" t="s">
        <v>91</v>
      </c>
      <c r="AL47" s="492"/>
      <c r="AM47" s="492"/>
      <c r="AN47" s="497">
        <v>45473</v>
      </c>
      <c r="AO47" s="491" t="s">
        <v>400</v>
      </c>
      <c r="AP47" s="491"/>
      <c r="AQ47" s="491" t="s">
        <v>4</v>
      </c>
      <c r="AR47" s="491" t="s">
        <v>401</v>
      </c>
      <c r="AS47" s="491" t="s">
        <v>4</v>
      </c>
      <c r="AT47" s="491"/>
      <c r="AU47" s="491" t="s">
        <v>402</v>
      </c>
      <c r="AV47" s="491" t="s">
        <v>4</v>
      </c>
      <c r="AW47" s="491"/>
      <c r="AX47" s="491" t="s">
        <v>403</v>
      </c>
      <c r="AY47" s="491"/>
      <c r="AZ47" s="491" t="s">
        <v>4</v>
      </c>
      <c r="BA47" s="491" t="s">
        <v>404</v>
      </c>
      <c r="BB47" s="491" t="s">
        <v>4</v>
      </c>
      <c r="BC47" s="491"/>
      <c r="BD47" s="491" t="s">
        <v>405</v>
      </c>
      <c r="BE47" s="491"/>
      <c r="BF47" s="491" t="s">
        <v>4</v>
      </c>
      <c r="BG47" s="491" t="s">
        <v>406</v>
      </c>
      <c r="BH47" s="492"/>
      <c r="BI47" s="480" t="s">
        <v>407</v>
      </c>
    </row>
    <row r="48" spans="1:61" ht="74.5" customHeight="1" x14ac:dyDescent="0.2">
      <c r="A48" s="558"/>
      <c r="B48" s="483"/>
      <c r="C48" s="484"/>
      <c r="D48" s="491"/>
      <c r="E48" s="546"/>
      <c r="F48" s="228" t="s">
        <v>72</v>
      </c>
      <c r="G48" s="380" t="s">
        <v>408</v>
      </c>
      <c r="H48" s="483"/>
      <c r="I48" s="560"/>
      <c r="J48" s="491"/>
      <c r="K48" s="562"/>
      <c r="L48" s="491"/>
      <c r="M48" s="538"/>
      <c r="N48" s="489"/>
      <c r="O48" s="485"/>
      <c r="P48" s="484"/>
      <c r="Q48" s="487"/>
      <c r="R48" s="289" t="s">
        <v>409</v>
      </c>
      <c r="S48" s="281" t="s">
        <v>83</v>
      </c>
      <c r="T48" s="274" t="s">
        <v>410</v>
      </c>
      <c r="U48" s="281" t="s">
        <v>84</v>
      </c>
      <c r="V48" s="281" t="s">
        <v>85</v>
      </c>
      <c r="W48" s="277">
        <v>0.25</v>
      </c>
      <c r="X48" s="274" t="s">
        <v>111</v>
      </c>
      <c r="Y48" s="277">
        <v>0.15</v>
      </c>
      <c r="Z48" s="281" t="s">
        <v>87</v>
      </c>
      <c r="AA48" s="280" t="s">
        <v>411</v>
      </c>
      <c r="AB48" s="281" t="s">
        <v>89</v>
      </c>
      <c r="AC48" s="398" t="s">
        <v>412</v>
      </c>
      <c r="AD48" s="399"/>
      <c r="AE48" s="282">
        <f t="shared" si="23"/>
        <v>0.4</v>
      </c>
      <c r="AF48" s="283" t="str">
        <f t="shared" si="24"/>
        <v>MUY BAJA</v>
      </c>
      <c r="AG48" s="283">
        <f>IF(OR(V48="prevenir",V48="detectar"),(M48-(M48*AE48)), M48)</f>
        <v>0</v>
      </c>
      <c r="AH48" s="488"/>
      <c r="AI48" s="488"/>
      <c r="AJ48" s="487"/>
      <c r="AK48" s="491"/>
      <c r="AL48" s="492"/>
      <c r="AM48" s="492"/>
      <c r="AN48" s="491"/>
      <c r="AO48" s="491"/>
      <c r="AP48" s="491"/>
      <c r="AQ48" s="491"/>
      <c r="AR48" s="491"/>
      <c r="AS48" s="491"/>
      <c r="AT48" s="491"/>
      <c r="AU48" s="491"/>
      <c r="AV48" s="491"/>
      <c r="AW48" s="491"/>
      <c r="AX48" s="491"/>
      <c r="AY48" s="491"/>
      <c r="AZ48" s="491"/>
      <c r="BA48" s="491"/>
      <c r="BB48" s="491"/>
      <c r="BC48" s="491"/>
      <c r="BD48" s="491"/>
      <c r="BE48" s="491"/>
      <c r="BF48" s="491"/>
      <c r="BG48" s="491"/>
      <c r="BH48" s="492"/>
      <c r="BI48" s="480"/>
    </row>
    <row r="49" spans="1:306" ht="49.5" customHeight="1" x14ac:dyDescent="0.2">
      <c r="A49" s="558" t="s">
        <v>4</v>
      </c>
      <c r="B49" s="483"/>
      <c r="C49" s="484" t="s">
        <v>363</v>
      </c>
      <c r="D49" s="491" t="s">
        <v>391</v>
      </c>
      <c r="E49" s="546" t="s">
        <v>392</v>
      </c>
      <c r="F49" s="228" t="s">
        <v>147</v>
      </c>
      <c r="G49" s="380" t="s">
        <v>413</v>
      </c>
      <c r="H49" s="483" t="s">
        <v>414</v>
      </c>
      <c r="I49" s="554" t="s">
        <v>415</v>
      </c>
      <c r="J49" s="491" t="s">
        <v>76</v>
      </c>
      <c r="K49" s="562" t="s">
        <v>416</v>
      </c>
      <c r="L49" s="491" t="s">
        <v>230</v>
      </c>
      <c r="M49" s="538">
        <v>0.4</v>
      </c>
      <c r="N49" s="489" t="s">
        <v>315</v>
      </c>
      <c r="O49" s="485">
        <v>0.2</v>
      </c>
      <c r="P49" s="484" t="s">
        <v>370</v>
      </c>
      <c r="Q49" s="487" t="s">
        <v>221</v>
      </c>
      <c r="R49" s="289" t="s">
        <v>417</v>
      </c>
      <c r="S49" s="281" t="s">
        <v>83</v>
      </c>
      <c r="T49" s="274" t="s">
        <v>391</v>
      </c>
      <c r="U49" s="281" t="s">
        <v>84</v>
      </c>
      <c r="V49" s="281" t="s">
        <v>85</v>
      </c>
      <c r="W49" s="277">
        <v>0.25</v>
      </c>
      <c r="X49" s="274" t="s">
        <v>111</v>
      </c>
      <c r="Y49" s="277">
        <v>0.15</v>
      </c>
      <c r="Z49" s="281" t="s">
        <v>87</v>
      </c>
      <c r="AA49" s="280" t="s">
        <v>418</v>
      </c>
      <c r="AB49" s="281" t="s">
        <v>89</v>
      </c>
      <c r="AC49" s="398" t="s">
        <v>419</v>
      </c>
      <c r="AD49" s="399"/>
      <c r="AE49" s="282">
        <f t="shared" si="23"/>
        <v>0.4</v>
      </c>
      <c r="AF49" s="283" t="str">
        <f t="shared" si="24"/>
        <v>BAJA</v>
      </c>
      <c r="AG49" s="283">
        <f>IF(OR(V49="prevenir",V49="detectar"),(M49-(M49*AE49)), M49)</f>
        <v>0.24</v>
      </c>
      <c r="AH49" s="488" t="str">
        <f>IF(AI49&lt;=20%,"LEVE",IF(AI49&lt;=40%,"MENOR",IF(AI49&lt;=60%,"MODERADO",IF(AI49&lt;=80%,"MAYOR","CATASTROFICO"))))</f>
        <v>LEVE</v>
      </c>
      <c r="AI49" s="564">
        <f>IF(V49="corregir",(O49-(O49*AE49)), O49)</f>
        <v>0.2</v>
      </c>
      <c r="AJ49" s="487" t="s">
        <v>221</v>
      </c>
      <c r="AK49" s="491" t="s">
        <v>91</v>
      </c>
      <c r="AL49" s="492"/>
      <c r="AM49" s="492"/>
      <c r="AN49" s="563">
        <v>45473</v>
      </c>
      <c r="AO49" s="563" t="s">
        <v>400</v>
      </c>
      <c r="AP49" s="563"/>
      <c r="AQ49" s="563"/>
      <c r="AR49" s="563"/>
      <c r="AS49" s="563"/>
      <c r="AT49" s="563"/>
      <c r="AU49" s="563"/>
      <c r="AV49" s="563"/>
      <c r="AW49" s="563"/>
      <c r="AX49" s="563"/>
      <c r="AY49" s="563"/>
      <c r="AZ49" s="563"/>
      <c r="BA49" s="563"/>
      <c r="BB49" s="563"/>
      <c r="BC49" s="563"/>
      <c r="BD49" s="563"/>
      <c r="BE49" s="563"/>
      <c r="BF49" s="563"/>
      <c r="BG49" s="563"/>
      <c r="BH49" s="563" t="s">
        <v>420</v>
      </c>
      <c r="BI49" s="476" t="s">
        <v>421</v>
      </c>
    </row>
    <row r="50" spans="1:306" ht="43.5" customHeight="1" x14ac:dyDescent="0.2">
      <c r="A50" s="558"/>
      <c r="B50" s="483"/>
      <c r="C50" s="484"/>
      <c r="D50" s="491"/>
      <c r="E50" s="546"/>
      <c r="F50" s="491" t="s">
        <v>147</v>
      </c>
      <c r="G50" s="480" t="s">
        <v>422</v>
      </c>
      <c r="H50" s="483"/>
      <c r="I50" s="554"/>
      <c r="J50" s="491"/>
      <c r="K50" s="562"/>
      <c r="L50" s="491"/>
      <c r="M50" s="538"/>
      <c r="N50" s="489"/>
      <c r="O50" s="485"/>
      <c r="P50" s="484"/>
      <c r="Q50" s="487"/>
      <c r="R50" s="289" t="s">
        <v>423</v>
      </c>
      <c r="S50" s="281" t="s">
        <v>83</v>
      </c>
      <c r="T50" s="274" t="s">
        <v>391</v>
      </c>
      <c r="U50" s="281" t="s">
        <v>84</v>
      </c>
      <c r="V50" s="281" t="s">
        <v>85</v>
      </c>
      <c r="W50" s="277">
        <v>0.25</v>
      </c>
      <c r="X50" s="274" t="s">
        <v>111</v>
      </c>
      <c r="Y50" s="277">
        <v>0.15</v>
      </c>
      <c r="Z50" s="281" t="s">
        <v>87</v>
      </c>
      <c r="AA50" s="280" t="s">
        <v>424</v>
      </c>
      <c r="AB50" s="281" t="s">
        <v>89</v>
      </c>
      <c r="AC50" s="398" t="s">
        <v>419</v>
      </c>
      <c r="AD50" s="399"/>
      <c r="AE50" s="282">
        <f t="shared" si="23"/>
        <v>0.4</v>
      </c>
      <c r="AF50" s="283" t="str">
        <f t="shared" si="24"/>
        <v>MUY BAJA</v>
      </c>
      <c r="AG50" s="283">
        <f>+AG49-(AG49*AE50)</f>
        <v>0.14399999999999999</v>
      </c>
      <c r="AH50" s="488"/>
      <c r="AI50" s="564"/>
      <c r="AJ50" s="487"/>
      <c r="AK50" s="491"/>
      <c r="AL50" s="492"/>
      <c r="AM50" s="492"/>
      <c r="AN50" s="551"/>
      <c r="AO50" s="551"/>
      <c r="AP50" s="551"/>
      <c r="AQ50" s="551"/>
      <c r="AR50" s="551"/>
      <c r="AS50" s="551"/>
      <c r="AT50" s="551"/>
      <c r="AU50" s="551"/>
      <c r="AV50" s="551"/>
      <c r="AW50" s="551"/>
      <c r="AX50" s="551"/>
      <c r="AY50" s="551"/>
      <c r="AZ50" s="551"/>
      <c r="BA50" s="551"/>
      <c r="BB50" s="551"/>
      <c r="BC50" s="551"/>
      <c r="BD50" s="551"/>
      <c r="BE50" s="551"/>
      <c r="BF50" s="551"/>
      <c r="BG50" s="551"/>
      <c r="BH50" s="551"/>
      <c r="BI50" s="477"/>
    </row>
    <row r="51" spans="1:306" ht="43.5" customHeight="1" x14ac:dyDescent="0.2">
      <c r="A51" s="558"/>
      <c r="B51" s="483"/>
      <c r="C51" s="484"/>
      <c r="D51" s="491"/>
      <c r="E51" s="546"/>
      <c r="F51" s="491"/>
      <c r="G51" s="480"/>
      <c r="H51" s="483"/>
      <c r="I51" s="554"/>
      <c r="J51" s="491"/>
      <c r="K51" s="562"/>
      <c r="L51" s="491"/>
      <c r="M51" s="538"/>
      <c r="N51" s="489"/>
      <c r="O51" s="485"/>
      <c r="P51" s="484"/>
      <c r="Q51" s="487"/>
      <c r="R51" s="289" t="s">
        <v>425</v>
      </c>
      <c r="S51" s="281" t="s">
        <v>83</v>
      </c>
      <c r="T51" s="274" t="s">
        <v>391</v>
      </c>
      <c r="U51" s="281" t="s">
        <v>84</v>
      </c>
      <c r="V51" s="281" t="s">
        <v>267</v>
      </c>
      <c r="W51" s="277">
        <v>0.15</v>
      </c>
      <c r="X51" s="274" t="s">
        <v>111</v>
      </c>
      <c r="Y51" s="277">
        <v>0.15</v>
      </c>
      <c r="Z51" s="281" t="s">
        <v>87</v>
      </c>
      <c r="AA51" s="280" t="s">
        <v>426</v>
      </c>
      <c r="AB51" s="281" t="s">
        <v>89</v>
      </c>
      <c r="AC51" s="398" t="s">
        <v>427</v>
      </c>
      <c r="AD51" s="399"/>
      <c r="AE51" s="282">
        <f t="shared" si="23"/>
        <v>0.3</v>
      </c>
      <c r="AF51" s="283" t="str">
        <f t="shared" si="24"/>
        <v>MUY BAJA</v>
      </c>
      <c r="AG51" s="283">
        <f>+AG50-(AG50*AE51)</f>
        <v>0.1008</v>
      </c>
      <c r="AH51" s="488"/>
      <c r="AI51" s="564"/>
      <c r="AJ51" s="487"/>
      <c r="AK51" s="491"/>
      <c r="AL51" s="492"/>
      <c r="AM51" s="492"/>
      <c r="AN51" s="551"/>
      <c r="AO51" s="551"/>
      <c r="AP51" s="551"/>
      <c r="AQ51" s="551"/>
      <c r="AR51" s="551"/>
      <c r="AS51" s="551"/>
      <c r="AT51" s="551"/>
      <c r="AU51" s="551"/>
      <c r="AV51" s="551"/>
      <c r="AW51" s="551"/>
      <c r="AX51" s="551"/>
      <c r="AY51" s="551"/>
      <c r="AZ51" s="551"/>
      <c r="BA51" s="551"/>
      <c r="BB51" s="551"/>
      <c r="BC51" s="551"/>
      <c r="BD51" s="551"/>
      <c r="BE51" s="551"/>
      <c r="BF51" s="551"/>
      <c r="BG51" s="551"/>
      <c r="BH51" s="551"/>
      <c r="BI51" s="477"/>
    </row>
    <row r="52" spans="1:306" ht="71.25" customHeight="1" x14ac:dyDescent="0.2">
      <c r="A52" s="558" t="s">
        <v>4</v>
      </c>
      <c r="B52" s="483"/>
      <c r="C52" s="484" t="s">
        <v>363</v>
      </c>
      <c r="D52" s="491" t="s">
        <v>428</v>
      </c>
      <c r="E52" s="546" t="s">
        <v>392</v>
      </c>
      <c r="F52" s="228" t="s">
        <v>147</v>
      </c>
      <c r="G52" s="367" t="s">
        <v>429</v>
      </c>
      <c r="H52" s="483" t="s">
        <v>430</v>
      </c>
      <c r="I52" s="560" t="s">
        <v>431</v>
      </c>
      <c r="J52" s="491" t="s">
        <v>76</v>
      </c>
      <c r="K52" s="562" t="s">
        <v>432</v>
      </c>
      <c r="L52" s="491" t="s">
        <v>78</v>
      </c>
      <c r="M52" s="538">
        <v>0.6</v>
      </c>
      <c r="N52" s="489" t="s">
        <v>315</v>
      </c>
      <c r="O52" s="485">
        <v>0.2</v>
      </c>
      <c r="P52" s="484" t="s">
        <v>370</v>
      </c>
      <c r="Q52" s="487" t="s">
        <v>81</v>
      </c>
      <c r="R52" s="289" t="s">
        <v>433</v>
      </c>
      <c r="S52" s="281" t="s">
        <v>83</v>
      </c>
      <c r="T52" s="274" t="s">
        <v>434</v>
      </c>
      <c r="U52" s="281" t="s">
        <v>84</v>
      </c>
      <c r="V52" s="281" t="s">
        <v>267</v>
      </c>
      <c r="W52" s="277">
        <v>0.15</v>
      </c>
      <c r="X52" s="274" t="s">
        <v>111</v>
      </c>
      <c r="Y52" s="277">
        <v>0.15</v>
      </c>
      <c r="Z52" s="281" t="s">
        <v>87</v>
      </c>
      <c r="AA52" s="280" t="s">
        <v>435</v>
      </c>
      <c r="AB52" s="281" t="s">
        <v>89</v>
      </c>
      <c r="AC52" s="398" t="s">
        <v>436</v>
      </c>
      <c r="AD52" s="399"/>
      <c r="AE52" s="282">
        <f t="shared" si="23"/>
        <v>0.3</v>
      </c>
      <c r="AF52" s="283" t="str">
        <f t="shared" si="24"/>
        <v>MEDIA</v>
      </c>
      <c r="AG52" s="283">
        <f>IF(OR(V52="prevenir",V52="detectar"),(M52-(M52*AE52)), M52)</f>
        <v>0.42</v>
      </c>
      <c r="AH52" s="488" t="str">
        <f>IF(AI52&lt;=20%,"LEVE",IF(AI52&lt;=40%,"MENOR",IF(AI52&lt;=60%,"MODERADO",IF(AI52&lt;=80%,"MAYOR","CATASTROFICO"))))</f>
        <v>LEVE</v>
      </c>
      <c r="AI52" s="488">
        <f>IF(V52="corregir",(O52-(O52*AE52)), O52)</f>
        <v>0.2</v>
      </c>
      <c r="AJ52" s="487" t="s">
        <v>221</v>
      </c>
      <c r="AK52" s="491" t="s">
        <v>91</v>
      </c>
      <c r="AL52" s="492"/>
      <c r="AM52" s="492"/>
      <c r="AN52" s="495">
        <v>45473</v>
      </c>
      <c r="AO52" s="491" t="s">
        <v>400</v>
      </c>
      <c r="AP52" s="492"/>
      <c r="AQ52" s="492" t="s">
        <v>4</v>
      </c>
      <c r="AR52" s="491" t="s">
        <v>401</v>
      </c>
      <c r="AS52" s="492" t="s">
        <v>4</v>
      </c>
      <c r="AT52" s="492"/>
      <c r="AU52" s="491" t="s">
        <v>402</v>
      </c>
      <c r="AV52" s="492" t="s">
        <v>4</v>
      </c>
      <c r="AW52" s="492"/>
      <c r="AX52" s="491" t="s">
        <v>403</v>
      </c>
      <c r="AY52" s="492"/>
      <c r="AZ52" s="492" t="s">
        <v>4</v>
      </c>
      <c r="BA52" s="491" t="s">
        <v>437</v>
      </c>
      <c r="BB52" s="492" t="s">
        <v>4</v>
      </c>
      <c r="BC52" s="492"/>
      <c r="BD52" s="491" t="s">
        <v>405</v>
      </c>
      <c r="BE52" s="492"/>
      <c r="BF52" s="492" t="s">
        <v>4</v>
      </c>
      <c r="BG52" s="491" t="s">
        <v>406</v>
      </c>
      <c r="BH52" s="492"/>
      <c r="BI52" s="476" t="s">
        <v>438</v>
      </c>
    </row>
    <row r="53" spans="1:306" ht="69.75" customHeight="1" x14ac:dyDescent="0.2">
      <c r="A53" s="558"/>
      <c r="B53" s="483"/>
      <c r="C53" s="484"/>
      <c r="D53" s="491"/>
      <c r="E53" s="546"/>
      <c r="F53" s="228" t="s">
        <v>72</v>
      </c>
      <c r="G53" s="380" t="s">
        <v>439</v>
      </c>
      <c r="H53" s="483"/>
      <c r="I53" s="560"/>
      <c r="J53" s="491"/>
      <c r="K53" s="562"/>
      <c r="L53" s="491"/>
      <c r="M53" s="538"/>
      <c r="N53" s="489"/>
      <c r="O53" s="485"/>
      <c r="P53" s="484"/>
      <c r="Q53" s="487"/>
      <c r="R53" s="314" t="s">
        <v>440</v>
      </c>
      <c r="S53" s="281" t="s">
        <v>83</v>
      </c>
      <c r="T53" s="274" t="s">
        <v>441</v>
      </c>
      <c r="U53" s="281" t="s">
        <v>84</v>
      </c>
      <c r="V53" s="281" t="s">
        <v>85</v>
      </c>
      <c r="W53" s="277">
        <v>0.25</v>
      </c>
      <c r="X53" s="274" t="s">
        <v>111</v>
      </c>
      <c r="Y53" s="277">
        <v>0.15</v>
      </c>
      <c r="Z53" s="281" t="s">
        <v>87</v>
      </c>
      <c r="AA53" s="280" t="s">
        <v>442</v>
      </c>
      <c r="AB53" s="281" t="s">
        <v>89</v>
      </c>
      <c r="AC53" s="398" t="s">
        <v>443</v>
      </c>
      <c r="AD53" s="399"/>
      <c r="AE53" s="282">
        <f t="shared" si="23"/>
        <v>0.4</v>
      </c>
      <c r="AF53" s="283" t="str">
        <f t="shared" si="24"/>
        <v>BAJA</v>
      </c>
      <c r="AG53" s="283">
        <f>+AG52-(AG52*AE53)</f>
        <v>0.252</v>
      </c>
      <c r="AH53" s="488"/>
      <c r="AI53" s="488"/>
      <c r="AJ53" s="487"/>
      <c r="AK53" s="491"/>
      <c r="AL53" s="492"/>
      <c r="AM53" s="492"/>
      <c r="AN53" s="495"/>
      <c r="AO53" s="491"/>
      <c r="AP53" s="492"/>
      <c r="AQ53" s="492"/>
      <c r="AR53" s="491"/>
      <c r="AS53" s="492"/>
      <c r="AT53" s="492"/>
      <c r="AU53" s="491"/>
      <c r="AV53" s="492"/>
      <c r="AW53" s="492"/>
      <c r="AX53" s="491"/>
      <c r="AY53" s="492"/>
      <c r="AZ53" s="492"/>
      <c r="BA53" s="491"/>
      <c r="BB53" s="492"/>
      <c r="BC53" s="492"/>
      <c r="BD53" s="491"/>
      <c r="BE53" s="492"/>
      <c r="BF53" s="492"/>
      <c r="BG53" s="491"/>
      <c r="BH53" s="492"/>
      <c r="BI53" s="477"/>
    </row>
    <row r="54" spans="1:306" ht="79.5" customHeight="1" x14ac:dyDescent="0.2">
      <c r="A54" s="558" t="s">
        <v>4</v>
      </c>
      <c r="B54" s="483"/>
      <c r="C54" s="484" t="s">
        <v>363</v>
      </c>
      <c r="D54" s="491" t="s">
        <v>444</v>
      </c>
      <c r="E54" s="546" t="s">
        <v>445</v>
      </c>
      <c r="F54" s="491" t="s">
        <v>72</v>
      </c>
      <c r="G54" s="278" t="s">
        <v>446</v>
      </c>
      <c r="H54" s="491" t="s">
        <v>447</v>
      </c>
      <c r="I54" s="554" t="s">
        <v>448</v>
      </c>
      <c r="J54" s="491" t="s">
        <v>76</v>
      </c>
      <c r="K54" s="491" t="s">
        <v>449</v>
      </c>
      <c r="L54" s="491" t="s">
        <v>169</v>
      </c>
      <c r="M54" s="538">
        <v>0.2</v>
      </c>
      <c r="N54" s="489" t="s">
        <v>315</v>
      </c>
      <c r="O54" s="485">
        <v>0.2</v>
      </c>
      <c r="P54" s="491" t="s">
        <v>370</v>
      </c>
      <c r="Q54" s="487" t="s">
        <v>221</v>
      </c>
      <c r="R54" s="314" t="s">
        <v>450</v>
      </c>
      <c r="S54" s="281" t="s">
        <v>83</v>
      </c>
      <c r="T54" s="274" t="s">
        <v>451</v>
      </c>
      <c r="U54" s="281" t="s">
        <v>84</v>
      </c>
      <c r="V54" s="281" t="s">
        <v>85</v>
      </c>
      <c r="W54" s="277">
        <v>0.25</v>
      </c>
      <c r="X54" s="274" t="s">
        <v>111</v>
      </c>
      <c r="Y54" s="277">
        <v>0.15</v>
      </c>
      <c r="Z54" s="281" t="s">
        <v>87</v>
      </c>
      <c r="AA54" s="280" t="s">
        <v>452</v>
      </c>
      <c r="AB54" s="281" t="s">
        <v>89</v>
      </c>
      <c r="AC54" s="398" t="s">
        <v>453</v>
      </c>
      <c r="AD54" s="399"/>
      <c r="AE54" s="282">
        <f t="shared" si="23"/>
        <v>0.4</v>
      </c>
      <c r="AF54" s="488" t="str">
        <f t="shared" si="24"/>
        <v>MUY BAJA</v>
      </c>
      <c r="AG54" s="488">
        <f t="shared" ref="AG54" si="25">IF(OR(V54="prevenir",V54="detectar"),(M54-(M54*AE54)), M54)</f>
        <v>0.12</v>
      </c>
      <c r="AH54" s="488" t="str">
        <f t="shared" ref="AH54" si="26">IF(AI54&lt;=20%,"LEVE",IF(AI54&lt;=40%,"MENOR",IF(AI54&lt;=60%,"MODERADO",IF(AI54&lt;=80%,"MAYOR","CATASTROFICO"))))</f>
        <v>LEVE</v>
      </c>
      <c r="AI54" s="488">
        <f t="shared" ref="AI54" si="27">IF(V54="corregir",(O54-(O54*AE54)), O54)</f>
        <v>0.2</v>
      </c>
      <c r="AJ54" s="487" t="s">
        <v>221</v>
      </c>
      <c r="AK54" s="491" t="s">
        <v>91</v>
      </c>
      <c r="AL54" s="492"/>
      <c r="AM54" s="492"/>
      <c r="AN54" s="495"/>
      <c r="AO54" s="492"/>
      <c r="AP54" s="492"/>
      <c r="AQ54" s="491"/>
      <c r="AR54" s="491"/>
      <c r="AS54" s="492"/>
      <c r="AT54" s="492"/>
      <c r="AU54" s="491"/>
      <c r="AV54" s="492"/>
      <c r="AW54" s="492"/>
      <c r="AX54" s="491"/>
      <c r="AY54" s="492"/>
      <c r="AZ54" s="492"/>
      <c r="BA54" s="492"/>
      <c r="BB54" s="492"/>
      <c r="BC54" s="492"/>
      <c r="BD54" s="492"/>
      <c r="BE54" s="492"/>
      <c r="BF54" s="492"/>
      <c r="BG54" s="491"/>
      <c r="BH54" s="492"/>
      <c r="BI54" s="476" t="s">
        <v>249</v>
      </c>
    </row>
    <row r="55" spans="1:306" ht="90" customHeight="1" x14ac:dyDescent="0.2">
      <c r="A55" s="558"/>
      <c r="B55" s="483"/>
      <c r="C55" s="484"/>
      <c r="D55" s="491"/>
      <c r="E55" s="546"/>
      <c r="F55" s="491"/>
      <c r="G55" s="278" t="s">
        <v>454</v>
      </c>
      <c r="H55" s="491"/>
      <c r="I55" s="554"/>
      <c r="J55" s="491"/>
      <c r="K55" s="491"/>
      <c r="L55" s="491"/>
      <c r="M55" s="538"/>
      <c r="N55" s="489"/>
      <c r="O55" s="485"/>
      <c r="P55" s="491"/>
      <c r="Q55" s="487"/>
      <c r="R55" s="314" t="s">
        <v>455</v>
      </c>
      <c r="S55" s="281" t="s">
        <v>83</v>
      </c>
      <c r="T55" s="274" t="s">
        <v>451</v>
      </c>
      <c r="U55" s="281" t="s">
        <v>84</v>
      </c>
      <c r="V55" s="281" t="s">
        <v>85</v>
      </c>
      <c r="W55" s="277">
        <v>0.25</v>
      </c>
      <c r="X55" s="274" t="s">
        <v>111</v>
      </c>
      <c r="Y55" s="277">
        <v>0.15</v>
      </c>
      <c r="Z55" s="281" t="s">
        <v>87</v>
      </c>
      <c r="AA55" s="280" t="s">
        <v>456</v>
      </c>
      <c r="AB55" s="281" t="s">
        <v>89</v>
      </c>
      <c r="AC55" s="398" t="s">
        <v>457</v>
      </c>
      <c r="AD55" s="399"/>
      <c r="AE55" s="282"/>
      <c r="AF55" s="488"/>
      <c r="AG55" s="488"/>
      <c r="AH55" s="488"/>
      <c r="AI55" s="488"/>
      <c r="AJ55" s="487"/>
      <c r="AK55" s="491"/>
      <c r="AL55" s="492"/>
      <c r="AM55" s="492"/>
      <c r="AN55" s="495"/>
      <c r="AO55" s="492"/>
      <c r="AP55" s="492"/>
      <c r="AQ55" s="491"/>
      <c r="AR55" s="491"/>
      <c r="AS55" s="492"/>
      <c r="AT55" s="492"/>
      <c r="AU55" s="491"/>
      <c r="AV55" s="492"/>
      <c r="AW55" s="492"/>
      <c r="AX55" s="491"/>
      <c r="AY55" s="492"/>
      <c r="AZ55" s="492"/>
      <c r="BA55" s="492"/>
      <c r="BB55" s="492"/>
      <c r="BC55" s="492"/>
      <c r="BD55" s="492"/>
      <c r="BE55" s="492"/>
      <c r="BF55" s="492"/>
      <c r="BG55" s="491"/>
      <c r="BH55" s="492"/>
      <c r="BI55" s="477"/>
    </row>
    <row r="56" spans="1:306" ht="101.25" customHeight="1" x14ac:dyDescent="0.2">
      <c r="A56" s="558" t="s">
        <v>4</v>
      </c>
      <c r="B56" s="483"/>
      <c r="C56" s="484" t="s">
        <v>363</v>
      </c>
      <c r="D56" s="491" t="s">
        <v>444</v>
      </c>
      <c r="E56" s="546" t="s">
        <v>445</v>
      </c>
      <c r="F56" s="228" t="s">
        <v>72</v>
      </c>
      <c r="G56" s="367" t="s">
        <v>458</v>
      </c>
      <c r="H56" s="491" t="s">
        <v>459</v>
      </c>
      <c r="I56" s="554" t="s">
        <v>460</v>
      </c>
      <c r="J56" s="491" t="s">
        <v>76</v>
      </c>
      <c r="K56" s="491" t="s">
        <v>461</v>
      </c>
      <c r="L56" s="491" t="s">
        <v>169</v>
      </c>
      <c r="M56" s="538">
        <v>0.2</v>
      </c>
      <c r="N56" s="489" t="s">
        <v>79</v>
      </c>
      <c r="O56" s="485">
        <v>0.4</v>
      </c>
      <c r="P56" s="491" t="s">
        <v>462</v>
      </c>
      <c r="Q56" s="487" t="s">
        <v>221</v>
      </c>
      <c r="R56" s="314" t="s">
        <v>463</v>
      </c>
      <c r="S56" s="281" t="s">
        <v>83</v>
      </c>
      <c r="T56" s="274" t="s">
        <v>451</v>
      </c>
      <c r="U56" s="281" t="s">
        <v>84</v>
      </c>
      <c r="V56" s="281" t="s">
        <v>85</v>
      </c>
      <c r="W56" s="277">
        <v>0.25</v>
      </c>
      <c r="X56" s="274" t="s">
        <v>111</v>
      </c>
      <c r="Y56" s="277">
        <v>0.15</v>
      </c>
      <c r="Z56" s="281" t="s">
        <v>87</v>
      </c>
      <c r="AA56" s="280" t="s">
        <v>464</v>
      </c>
      <c r="AB56" s="281" t="s">
        <v>89</v>
      </c>
      <c r="AC56" s="398" t="s">
        <v>465</v>
      </c>
      <c r="AD56" s="399"/>
      <c r="AE56" s="282">
        <f t="shared" ref="AE56:AE65" si="28">+W56+Y56</f>
        <v>0.4</v>
      </c>
      <c r="AF56" s="283" t="str">
        <f t="shared" ref="AF56:AF65" si="29">IF(AG56&lt;=20%,"MUY BAJA",IF(AG56&lt;=40%,"BAJA",IF(AG56&lt;=60%,"MEDIA",IF(AG56&lt;=80%,"ALTA","MUY ALTA"))))</f>
        <v>MUY BAJA</v>
      </c>
      <c r="AG56" s="283">
        <f t="shared" ref="AG56" si="30">IF(OR(V56="prevenir",V56="detectar"),(M56-(M56*AE56)), M56)</f>
        <v>0.12</v>
      </c>
      <c r="AH56" s="488" t="str">
        <f t="shared" ref="AH56" si="31">IF(AI56&lt;=20%,"LEVE",IF(AI56&lt;=40%,"MENOR",IF(AI56&lt;=60%,"MODERADO",IF(AI56&lt;=80%,"MAYOR","CATASTROFICO"))))</f>
        <v>MENOR</v>
      </c>
      <c r="AI56" s="488">
        <f t="shared" ref="AI56" si="32">IF(V56="corregir",(O56-(O56*AE56)), O56)</f>
        <v>0.4</v>
      </c>
      <c r="AJ56" s="487" t="s">
        <v>221</v>
      </c>
      <c r="AK56" s="491" t="s">
        <v>91</v>
      </c>
      <c r="AL56" s="492"/>
      <c r="AM56" s="492"/>
      <c r="AN56" s="495"/>
      <c r="AO56" s="492"/>
      <c r="AP56" s="492"/>
      <c r="AQ56" s="491"/>
      <c r="AR56" s="491"/>
      <c r="AS56" s="492"/>
      <c r="AT56" s="492"/>
      <c r="AU56" s="491"/>
      <c r="AV56" s="492"/>
      <c r="AW56" s="492"/>
      <c r="AX56" s="491"/>
      <c r="AY56" s="492"/>
      <c r="AZ56" s="492"/>
      <c r="BA56" s="492"/>
      <c r="BB56" s="492"/>
      <c r="BC56" s="492"/>
      <c r="BD56" s="492"/>
      <c r="BE56" s="492"/>
      <c r="BF56" s="492"/>
      <c r="BG56" s="491"/>
      <c r="BH56" s="492"/>
      <c r="BI56" s="476" t="s">
        <v>249</v>
      </c>
    </row>
    <row r="57" spans="1:306" ht="66" customHeight="1" x14ac:dyDescent="0.2">
      <c r="A57" s="558"/>
      <c r="B57" s="483"/>
      <c r="C57" s="484"/>
      <c r="D57" s="491"/>
      <c r="E57" s="546"/>
      <c r="F57" s="228" t="s">
        <v>72</v>
      </c>
      <c r="G57" s="367" t="s">
        <v>466</v>
      </c>
      <c r="H57" s="491"/>
      <c r="I57" s="554"/>
      <c r="J57" s="491"/>
      <c r="K57" s="491"/>
      <c r="L57" s="491"/>
      <c r="M57" s="538"/>
      <c r="N57" s="489"/>
      <c r="O57" s="485"/>
      <c r="P57" s="491"/>
      <c r="Q57" s="487"/>
      <c r="R57" s="314" t="s">
        <v>467</v>
      </c>
      <c r="S57" s="281" t="s">
        <v>83</v>
      </c>
      <c r="T57" s="274" t="s">
        <v>451</v>
      </c>
      <c r="U57" s="281" t="s">
        <v>84</v>
      </c>
      <c r="V57" s="281" t="s">
        <v>85</v>
      </c>
      <c r="W57" s="277">
        <v>0.25</v>
      </c>
      <c r="X57" s="274" t="s">
        <v>111</v>
      </c>
      <c r="Y57" s="277">
        <v>0.15</v>
      </c>
      <c r="Z57" s="281" t="s">
        <v>87</v>
      </c>
      <c r="AA57" s="280" t="s">
        <v>464</v>
      </c>
      <c r="AB57" s="281" t="s">
        <v>89</v>
      </c>
      <c r="AC57" s="400" t="s">
        <v>468</v>
      </c>
      <c r="AD57" s="401"/>
      <c r="AE57" s="282">
        <f t="shared" si="28"/>
        <v>0.4</v>
      </c>
      <c r="AF57" s="283" t="str">
        <f t="shared" si="29"/>
        <v>MUY BAJA</v>
      </c>
      <c r="AG57" s="283">
        <f>+AG56-(AG56*AE57)</f>
        <v>7.1999999999999995E-2</v>
      </c>
      <c r="AH57" s="488"/>
      <c r="AI57" s="488"/>
      <c r="AJ57" s="487"/>
      <c r="AK57" s="491"/>
      <c r="AL57" s="492"/>
      <c r="AM57" s="492"/>
      <c r="AN57" s="495"/>
      <c r="AO57" s="492"/>
      <c r="AP57" s="492"/>
      <c r="AQ57" s="491"/>
      <c r="AR57" s="491"/>
      <c r="AS57" s="492"/>
      <c r="AT57" s="492"/>
      <c r="AU57" s="491"/>
      <c r="AV57" s="492"/>
      <c r="AW57" s="492"/>
      <c r="AX57" s="491"/>
      <c r="AY57" s="492"/>
      <c r="AZ57" s="492"/>
      <c r="BA57" s="492"/>
      <c r="BB57" s="492"/>
      <c r="BC57" s="492"/>
      <c r="BD57" s="492"/>
      <c r="BE57" s="492"/>
      <c r="BF57" s="492"/>
      <c r="BG57" s="491"/>
      <c r="BH57" s="492"/>
      <c r="BI57" s="477"/>
    </row>
    <row r="58" spans="1:306" s="298" customFormat="1" ht="50.25" customHeight="1" x14ac:dyDescent="0.2">
      <c r="A58" s="572" t="s">
        <v>4</v>
      </c>
      <c r="B58" s="557"/>
      <c r="C58" s="549" t="s">
        <v>469</v>
      </c>
      <c r="D58" s="500" t="s">
        <v>476</v>
      </c>
      <c r="E58" s="501" t="s">
        <v>477</v>
      </c>
      <c r="F58" s="500" t="s">
        <v>72</v>
      </c>
      <c r="G58" s="573" t="s">
        <v>478</v>
      </c>
      <c r="H58" s="500" t="s">
        <v>479</v>
      </c>
      <c r="I58" s="500" t="s">
        <v>480</v>
      </c>
      <c r="J58" s="500" t="s">
        <v>76</v>
      </c>
      <c r="K58" s="500" t="s">
        <v>481</v>
      </c>
      <c r="L58" s="568" t="s">
        <v>482</v>
      </c>
      <c r="M58" s="569">
        <v>0.8</v>
      </c>
      <c r="N58" s="570" t="s">
        <v>79</v>
      </c>
      <c r="O58" s="571">
        <v>0.4</v>
      </c>
      <c r="P58" s="549" t="s">
        <v>231</v>
      </c>
      <c r="Q58" s="565" t="s">
        <v>81</v>
      </c>
      <c r="R58" s="296" t="s">
        <v>483</v>
      </c>
      <c r="S58" s="291" t="s">
        <v>83</v>
      </c>
      <c r="T58" s="296" t="s">
        <v>484</v>
      </c>
      <c r="U58" s="291" t="s">
        <v>84</v>
      </c>
      <c r="V58" s="291" t="s">
        <v>85</v>
      </c>
      <c r="W58" s="292">
        <v>0.25</v>
      </c>
      <c r="X58" s="294" t="s">
        <v>111</v>
      </c>
      <c r="Y58" s="292">
        <v>0.15</v>
      </c>
      <c r="Z58" s="291" t="s">
        <v>87</v>
      </c>
      <c r="AA58" s="293" t="s">
        <v>485</v>
      </c>
      <c r="AB58" s="291" t="s">
        <v>89</v>
      </c>
      <c r="AC58" s="402" t="s">
        <v>486</v>
      </c>
      <c r="AD58" s="403"/>
      <c r="AE58" s="290">
        <f t="shared" si="28"/>
        <v>0.4</v>
      </c>
      <c r="AF58" s="299" t="str">
        <f t="shared" si="29"/>
        <v>MEDIA</v>
      </c>
      <c r="AG58" s="297">
        <f>IF(OR(V58="prevenir",V58="detectar"),(M58-(M58*AE58)), M58)</f>
        <v>0.48</v>
      </c>
      <c r="AH58" s="566" t="str">
        <f t="shared" ref="AH58" si="33">IF(AI58&lt;=20%,"LEVE",IF(AI58&lt;=40%,"MENOR",IF(AI58&lt;=60%,"MODERADO",IF(AI58&lt;=80%,"MAYOR","CATASTROFICO"))))</f>
        <v>MENOR</v>
      </c>
      <c r="AI58" s="567">
        <f t="shared" ref="AI58" si="34">IF(V58="corregir",(O58-(O58*AE58)), O58)</f>
        <v>0.4</v>
      </c>
      <c r="AJ58" s="565" t="s">
        <v>221</v>
      </c>
      <c r="AK58" s="500" t="s">
        <v>91</v>
      </c>
      <c r="AL58" s="568"/>
      <c r="AM58" s="568"/>
      <c r="AN58" s="500" t="s">
        <v>487</v>
      </c>
      <c r="AO58" s="500" t="s">
        <v>488</v>
      </c>
      <c r="AP58" s="500"/>
      <c r="AQ58" s="500" t="s">
        <v>4</v>
      </c>
      <c r="AR58" s="500" t="s">
        <v>490</v>
      </c>
      <c r="AS58" s="500" t="s">
        <v>4</v>
      </c>
      <c r="AT58" s="500" t="s">
        <v>489</v>
      </c>
      <c r="AU58" s="500" t="s">
        <v>491</v>
      </c>
      <c r="AV58" s="500" t="s">
        <v>4</v>
      </c>
      <c r="AW58" s="500" t="s">
        <v>489</v>
      </c>
      <c r="AX58" s="500" t="s">
        <v>492</v>
      </c>
      <c r="AY58" s="500" t="s">
        <v>489</v>
      </c>
      <c r="AZ58" s="500" t="s">
        <v>4</v>
      </c>
      <c r="BA58" s="500" t="s">
        <v>493</v>
      </c>
      <c r="BB58" s="500" t="s">
        <v>4</v>
      </c>
      <c r="BC58" s="500" t="s">
        <v>489</v>
      </c>
      <c r="BD58" s="500" t="s">
        <v>494</v>
      </c>
      <c r="BE58" s="500" t="s">
        <v>4</v>
      </c>
      <c r="BF58" s="500" t="s">
        <v>489</v>
      </c>
      <c r="BG58" s="500" t="s">
        <v>495</v>
      </c>
      <c r="BH58" s="500" t="s">
        <v>496</v>
      </c>
      <c r="BI58" s="478" t="s">
        <v>497</v>
      </c>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c r="DW58" s="223"/>
      <c r="DX58" s="223"/>
      <c r="DY58" s="223"/>
      <c r="DZ58" s="223"/>
      <c r="EA58" s="223"/>
      <c r="EB58" s="223"/>
      <c r="EC58" s="223"/>
      <c r="ED58" s="223"/>
      <c r="EE58" s="223"/>
      <c r="EF58" s="223"/>
      <c r="EG58" s="223"/>
      <c r="EH58" s="223"/>
      <c r="EI58" s="223"/>
      <c r="EJ58" s="223"/>
      <c r="EK58" s="223"/>
      <c r="EL58" s="223"/>
      <c r="EM58" s="223"/>
      <c r="EN58" s="223"/>
      <c r="EO58" s="223"/>
      <c r="EP58" s="223"/>
      <c r="EQ58" s="223"/>
      <c r="ER58" s="223"/>
      <c r="ES58" s="223"/>
      <c r="ET58" s="223"/>
      <c r="EU58" s="223"/>
      <c r="EV58" s="223"/>
      <c r="EW58" s="223"/>
      <c r="EX58" s="223"/>
      <c r="EY58" s="223"/>
      <c r="EZ58" s="223"/>
      <c r="FA58" s="223"/>
      <c r="FB58" s="223"/>
      <c r="FC58" s="223"/>
      <c r="FD58" s="223"/>
      <c r="FE58" s="223"/>
      <c r="FF58" s="223"/>
      <c r="FG58" s="223"/>
      <c r="FH58" s="223"/>
      <c r="FI58" s="223"/>
      <c r="FJ58" s="223"/>
      <c r="FK58" s="223"/>
      <c r="FL58" s="223"/>
      <c r="FM58" s="223"/>
      <c r="FN58" s="223"/>
      <c r="FO58" s="223"/>
      <c r="FP58" s="223"/>
      <c r="FQ58" s="223"/>
      <c r="FR58" s="223"/>
      <c r="FS58" s="223"/>
      <c r="FT58" s="223"/>
      <c r="FU58" s="223"/>
      <c r="FV58" s="223"/>
      <c r="FW58" s="223"/>
      <c r="FX58" s="223"/>
      <c r="FY58" s="223"/>
      <c r="FZ58" s="223"/>
      <c r="GA58" s="223"/>
      <c r="GB58" s="223"/>
      <c r="GC58" s="223"/>
      <c r="GD58" s="223"/>
      <c r="GE58" s="223"/>
      <c r="GF58" s="223"/>
      <c r="GG58" s="223"/>
      <c r="GH58" s="223"/>
      <c r="GI58" s="223"/>
      <c r="GJ58" s="223"/>
      <c r="GK58" s="223"/>
      <c r="GL58" s="223"/>
      <c r="GM58" s="223"/>
      <c r="GN58" s="223"/>
      <c r="GO58" s="223"/>
      <c r="GP58" s="223"/>
      <c r="GQ58" s="223"/>
      <c r="GR58" s="223"/>
      <c r="GS58" s="223"/>
      <c r="GT58" s="223"/>
      <c r="GU58" s="223"/>
      <c r="GV58" s="223"/>
      <c r="GW58" s="223"/>
      <c r="GX58" s="223"/>
      <c r="GY58" s="223"/>
      <c r="GZ58" s="223"/>
      <c r="HA58" s="223"/>
      <c r="HB58" s="223"/>
      <c r="HC58" s="223"/>
      <c r="HD58" s="223"/>
      <c r="HE58" s="223"/>
      <c r="HF58" s="223"/>
      <c r="HG58" s="223"/>
      <c r="HH58" s="223"/>
      <c r="HI58" s="223"/>
      <c r="HJ58" s="223"/>
      <c r="HK58" s="223"/>
      <c r="HL58" s="223"/>
      <c r="HM58" s="223"/>
      <c r="HN58" s="223"/>
      <c r="HO58" s="223"/>
      <c r="HP58" s="223"/>
      <c r="HQ58" s="223"/>
      <c r="HR58" s="223"/>
      <c r="HS58" s="223"/>
      <c r="HT58" s="223"/>
      <c r="HU58" s="223"/>
      <c r="HV58" s="223"/>
      <c r="HW58" s="223"/>
      <c r="HX58" s="223"/>
      <c r="HY58" s="223"/>
      <c r="HZ58" s="223"/>
      <c r="IA58" s="223"/>
      <c r="IB58" s="223"/>
      <c r="IC58" s="223"/>
      <c r="ID58" s="223"/>
      <c r="IE58" s="223"/>
      <c r="IF58" s="223"/>
      <c r="IG58" s="223"/>
      <c r="IH58" s="223"/>
      <c r="II58" s="223"/>
      <c r="IJ58" s="223"/>
      <c r="IK58" s="223"/>
      <c r="IL58" s="223"/>
      <c r="IM58" s="223"/>
      <c r="IN58" s="223"/>
      <c r="IO58" s="223"/>
      <c r="IP58" s="223"/>
      <c r="IQ58" s="223"/>
      <c r="IR58" s="223"/>
      <c r="IS58" s="223"/>
      <c r="IT58" s="223"/>
      <c r="IU58" s="223"/>
      <c r="IV58" s="223"/>
      <c r="IW58" s="223"/>
      <c r="IX58" s="223"/>
      <c r="IY58" s="223"/>
      <c r="IZ58" s="223"/>
      <c r="JA58" s="223"/>
      <c r="JB58" s="223"/>
      <c r="JC58" s="223"/>
      <c r="JD58" s="223"/>
      <c r="JE58" s="223"/>
      <c r="JF58" s="223"/>
      <c r="JG58" s="223"/>
      <c r="JH58" s="223"/>
      <c r="JI58" s="223"/>
      <c r="JJ58" s="223"/>
      <c r="JK58" s="223"/>
      <c r="JL58" s="223"/>
      <c r="JM58" s="223"/>
      <c r="JN58" s="223"/>
      <c r="JO58" s="223"/>
      <c r="JP58" s="223"/>
      <c r="JQ58" s="223"/>
      <c r="JR58" s="223"/>
      <c r="JS58" s="223"/>
      <c r="JT58" s="223"/>
      <c r="JU58" s="223"/>
      <c r="JV58" s="223"/>
      <c r="JW58" s="223"/>
      <c r="JX58" s="223"/>
      <c r="JY58" s="223"/>
      <c r="JZ58" s="223"/>
      <c r="KA58" s="223"/>
      <c r="KB58" s="223"/>
      <c r="KC58" s="223"/>
      <c r="KD58" s="223"/>
      <c r="KE58" s="223"/>
      <c r="KF58" s="223"/>
      <c r="KG58" s="223"/>
      <c r="KH58" s="223"/>
      <c r="KI58" s="223"/>
      <c r="KJ58" s="223"/>
      <c r="KK58" s="223"/>
      <c r="KL58" s="223"/>
      <c r="KM58" s="223"/>
      <c r="KN58" s="223"/>
      <c r="KO58" s="223"/>
      <c r="KP58" s="223"/>
      <c r="KQ58" s="223"/>
      <c r="KR58" s="223"/>
      <c r="KS58" s="223"/>
      <c r="KT58" s="223"/>
    </row>
    <row r="59" spans="1:306" s="298" customFormat="1" ht="30" x14ac:dyDescent="0.2">
      <c r="A59" s="572"/>
      <c r="B59" s="557"/>
      <c r="C59" s="549"/>
      <c r="D59" s="500"/>
      <c r="E59" s="501"/>
      <c r="F59" s="500"/>
      <c r="G59" s="573"/>
      <c r="H59" s="500"/>
      <c r="I59" s="500"/>
      <c r="J59" s="500"/>
      <c r="K59" s="500"/>
      <c r="L59" s="568"/>
      <c r="M59" s="569"/>
      <c r="N59" s="570"/>
      <c r="O59" s="571"/>
      <c r="P59" s="549"/>
      <c r="Q59" s="565"/>
      <c r="R59" s="296" t="s">
        <v>498</v>
      </c>
      <c r="S59" s="291" t="s">
        <v>83</v>
      </c>
      <c r="T59" s="296" t="s">
        <v>499</v>
      </c>
      <c r="U59" s="291" t="s">
        <v>84</v>
      </c>
      <c r="V59" s="291" t="s">
        <v>85</v>
      </c>
      <c r="W59" s="292">
        <v>0.25</v>
      </c>
      <c r="X59" s="294" t="s">
        <v>111</v>
      </c>
      <c r="Y59" s="292">
        <v>0.15</v>
      </c>
      <c r="Z59" s="291" t="s">
        <v>87</v>
      </c>
      <c r="AA59" s="293" t="s">
        <v>500</v>
      </c>
      <c r="AB59" s="291" t="s">
        <v>89</v>
      </c>
      <c r="AC59" s="402" t="s">
        <v>501</v>
      </c>
      <c r="AD59" s="403"/>
      <c r="AE59" s="290">
        <f t="shared" si="28"/>
        <v>0.4</v>
      </c>
      <c r="AF59" s="299" t="str">
        <f t="shared" si="29"/>
        <v>BAJA</v>
      </c>
      <c r="AG59" s="297">
        <f>AG58-(AG58*AE59)</f>
        <v>0.28799999999999998</v>
      </c>
      <c r="AH59" s="566"/>
      <c r="AI59" s="567"/>
      <c r="AJ59" s="565"/>
      <c r="AK59" s="500"/>
      <c r="AL59" s="568"/>
      <c r="AM59" s="568"/>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479"/>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c r="HY59" s="223"/>
      <c r="HZ59" s="223"/>
      <c r="IA59" s="223"/>
      <c r="IB59" s="223"/>
      <c r="IC59" s="223"/>
      <c r="ID59" s="223"/>
      <c r="IE59" s="223"/>
      <c r="IF59" s="223"/>
      <c r="IG59" s="223"/>
      <c r="IH59" s="223"/>
      <c r="II59" s="223"/>
      <c r="IJ59" s="223"/>
      <c r="IK59" s="223"/>
      <c r="IL59" s="223"/>
      <c r="IM59" s="223"/>
      <c r="IN59" s="223"/>
      <c r="IO59" s="223"/>
      <c r="IP59" s="223"/>
      <c r="IQ59" s="223"/>
      <c r="IR59" s="223"/>
      <c r="IS59" s="223"/>
      <c r="IT59" s="223"/>
      <c r="IU59" s="223"/>
      <c r="IV59" s="223"/>
      <c r="IW59" s="223"/>
      <c r="IX59" s="223"/>
      <c r="IY59" s="223"/>
      <c r="IZ59" s="223"/>
      <c r="JA59" s="223"/>
      <c r="JB59" s="223"/>
      <c r="JC59" s="223"/>
      <c r="JD59" s="223"/>
      <c r="JE59" s="223"/>
      <c r="JF59" s="223"/>
      <c r="JG59" s="223"/>
      <c r="JH59" s="223"/>
      <c r="JI59" s="223"/>
      <c r="JJ59" s="223"/>
      <c r="JK59" s="223"/>
      <c r="JL59" s="223"/>
      <c r="JM59" s="223"/>
      <c r="JN59" s="223"/>
      <c r="JO59" s="223"/>
      <c r="JP59" s="223"/>
      <c r="JQ59" s="223"/>
      <c r="JR59" s="223"/>
      <c r="JS59" s="223"/>
      <c r="JT59" s="223"/>
      <c r="JU59" s="223"/>
      <c r="JV59" s="223"/>
      <c r="JW59" s="223"/>
      <c r="JX59" s="223"/>
      <c r="JY59" s="223"/>
      <c r="JZ59" s="223"/>
      <c r="KA59" s="223"/>
      <c r="KB59" s="223"/>
      <c r="KC59" s="223"/>
      <c r="KD59" s="223"/>
      <c r="KE59" s="223"/>
      <c r="KF59" s="223"/>
      <c r="KG59" s="223"/>
      <c r="KH59" s="223"/>
      <c r="KI59" s="223"/>
      <c r="KJ59" s="223"/>
      <c r="KK59" s="223"/>
      <c r="KL59" s="223"/>
      <c r="KM59" s="223"/>
      <c r="KN59" s="223"/>
      <c r="KO59" s="223"/>
      <c r="KP59" s="223"/>
      <c r="KQ59" s="223"/>
      <c r="KR59" s="223"/>
      <c r="KS59" s="223"/>
      <c r="KT59" s="223"/>
    </row>
    <row r="60" spans="1:306" s="298" customFormat="1" ht="57.75" customHeight="1" x14ac:dyDescent="0.2">
      <c r="A60" s="572"/>
      <c r="B60" s="557"/>
      <c r="C60" s="549"/>
      <c r="D60" s="500"/>
      <c r="E60" s="501"/>
      <c r="F60" s="500"/>
      <c r="G60" s="573"/>
      <c r="H60" s="500"/>
      <c r="I60" s="500"/>
      <c r="J60" s="500"/>
      <c r="K60" s="500"/>
      <c r="L60" s="568"/>
      <c r="M60" s="569"/>
      <c r="N60" s="570"/>
      <c r="O60" s="571"/>
      <c r="P60" s="549"/>
      <c r="Q60" s="565"/>
      <c r="R60" s="296" t="s">
        <v>502</v>
      </c>
      <c r="S60" s="291" t="s">
        <v>83</v>
      </c>
      <c r="T60" s="296" t="s">
        <v>499</v>
      </c>
      <c r="U60" s="291" t="s">
        <v>84</v>
      </c>
      <c r="V60" s="291" t="s">
        <v>85</v>
      </c>
      <c r="W60" s="292">
        <v>0.25</v>
      </c>
      <c r="X60" s="294" t="s">
        <v>111</v>
      </c>
      <c r="Y60" s="292">
        <v>0.15</v>
      </c>
      <c r="Z60" s="291" t="s">
        <v>87</v>
      </c>
      <c r="AA60" s="293" t="s">
        <v>503</v>
      </c>
      <c r="AB60" s="291" t="s">
        <v>89</v>
      </c>
      <c r="AC60" s="402" t="s">
        <v>504</v>
      </c>
      <c r="AD60" s="403"/>
      <c r="AE60" s="290">
        <f t="shared" si="28"/>
        <v>0.4</v>
      </c>
      <c r="AF60" s="299" t="str">
        <f t="shared" si="29"/>
        <v>MUY BAJA</v>
      </c>
      <c r="AG60" s="297">
        <f t="shared" ref="AG60:AG64" si="35">AG59-(AG59*AE60)</f>
        <v>0.17279999999999998</v>
      </c>
      <c r="AH60" s="566"/>
      <c r="AI60" s="567"/>
      <c r="AJ60" s="565"/>
      <c r="AK60" s="500"/>
      <c r="AL60" s="568"/>
      <c r="AM60" s="568"/>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479"/>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223"/>
      <c r="FH60" s="223"/>
      <c r="FI60" s="223"/>
      <c r="FJ60" s="223"/>
      <c r="FK60" s="223"/>
      <c r="FL60" s="223"/>
      <c r="FM60" s="223"/>
      <c r="FN60" s="223"/>
      <c r="FO60" s="223"/>
      <c r="FP60" s="223"/>
      <c r="FQ60" s="223"/>
      <c r="FR60" s="223"/>
      <c r="FS60" s="223"/>
      <c r="FT60" s="223"/>
      <c r="FU60" s="223"/>
      <c r="FV60" s="223"/>
      <c r="FW60" s="223"/>
      <c r="FX60" s="223"/>
      <c r="FY60" s="223"/>
      <c r="FZ60" s="223"/>
      <c r="GA60" s="223"/>
      <c r="GB60" s="223"/>
      <c r="GC60" s="223"/>
      <c r="GD60" s="223"/>
      <c r="GE60" s="223"/>
      <c r="GF60" s="223"/>
      <c r="GG60" s="223"/>
      <c r="GH60" s="223"/>
      <c r="GI60" s="223"/>
      <c r="GJ60" s="223"/>
      <c r="GK60" s="223"/>
      <c r="GL60" s="223"/>
      <c r="GM60" s="223"/>
      <c r="GN60" s="223"/>
      <c r="GO60" s="223"/>
      <c r="GP60" s="223"/>
      <c r="GQ60" s="223"/>
      <c r="GR60" s="223"/>
      <c r="GS60" s="223"/>
      <c r="GT60" s="223"/>
      <c r="GU60" s="223"/>
      <c r="GV60" s="223"/>
      <c r="GW60" s="223"/>
      <c r="GX60" s="223"/>
      <c r="GY60" s="223"/>
      <c r="GZ60" s="223"/>
      <c r="HA60" s="223"/>
      <c r="HB60" s="223"/>
      <c r="HC60" s="223"/>
      <c r="HD60" s="223"/>
      <c r="HE60" s="223"/>
      <c r="HF60" s="223"/>
      <c r="HG60" s="223"/>
      <c r="HH60" s="223"/>
      <c r="HI60" s="223"/>
      <c r="HJ60" s="223"/>
      <c r="HK60" s="223"/>
      <c r="HL60" s="223"/>
      <c r="HM60" s="223"/>
      <c r="HN60" s="223"/>
      <c r="HO60" s="223"/>
      <c r="HP60" s="223"/>
      <c r="HQ60" s="223"/>
      <c r="HR60" s="223"/>
      <c r="HS60" s="223"/>
      <c r="HT60" s="223"/>
      <c r="HU60" s="223"/>
      <c r="HV60" s="223"/>
      <c r="HW60" s="223"/>
      <c r="HX60" s="223"/>
      <c r="HY60" s="223"/>
      <c r="HZ60" s="223"/>
      <c r="IA60" s="223"/>
      <c r="IB60" s="223"/>
      <c r="IC60" s="223"/>
      <c r="ID60" s="223"/>
      <c r="IE60" s="223"/>
      <c r="IF60" s="223"/>
      <c r="IG60" s="223"/>
      <c r="IH60" s="223"/>
      <c r="II60" s="223"/>
      <c r="IJ60" s="223"/>
      <c r="IK60" s="223"/>
      <c r="IL60" s="223"/>
      <c r="IM60" s="223"/>
      <c r="IN60" s="223"/>
      <c r="IO60" s="223"/>
      <c r="IP60" s="223"/>
      <c r="IQ60" s="223"/>
      <c r="IR60" s="223"/>
      <c r="IS60" s="223"/>
      <c r="IT60" s="223"/>
      <c r="IU60" s="223"/>
      <c r="IV60" s="223"/>
      <c r="IW60" s="223"/>
      <c r="IX60" s="223"/>
      <c r="IY60" s="223"/>
      <c r="IZ60" s="223"/>
      <c r="JA60" s="223"/>
      <c r="JB60" s="223"/>
      <c r="JC60" s="223"/>
      <c r="JD60" s="223"/>
      <c r="JE60" s="223"/>
      <c r="JF60" s="223"/>
      <c r="JG60" s="223"/>
      <c r="JH60" s="223"/>
      <c r="JI60" s="223"/>
      <c r="JJ60" s="223"/>
      <c r="JK60" s="223"/>
      <c r="JL60" s="223"/>
      <c r="JM60" s="223"/>
      <c r="JN60" s="223"/>
      <c r="JO60" s="223"/>
      <c r="JP60" s="223"/>
      <c r="JQ60" s="223"/>
      <c r="JR60" s="223"/>
      <c r="JS60" s="223"/>
      <c r="JT60" s="223"/>
      <c r="JU60" s="223"/>
      <c r="JV60" s="223"/>
      <c r="JW60" s="223"/>
      <c r="JX60" s="223"/>
      <c r="JY60" s="223"/>
      <c r="JZ60" s="223"/>
      <c r="KA60" s="223"/>
      <c r="KB60" s="223"/>
      <c r="KC60" s="223"/>
      <c r="KD60" s="223"/>
      <c r="KE60" s="223"/>
      <c r="KF60" s="223"/>
      <c r="KG60" s="223"/>
      <c r="KH60" s="223"/>
      <c r="KI60" s="223"/>
      <c r="KJ60" s="223"/>
      <c r="KK60" s="223"/>
      <c r="KL60" s="223"/>
      <c r="KM60" s="223"/>
      <c r="KN60" s="223"/>
      <c r="KO60" s="223"/>
      <c r="KP60" s="223"/>
      <c r="KQ60" s="223"/>
      <c r="KR60" s="223"/>
      <c r="KS60" s="223"/>
      <c r="KT60" s="223"/>
    </row>
    <row r="61" spans="1:306" s="298" customFormat="1" ht="47.25" customHeight="1" x14ac:dyDescent="0.2">
      <c r="A61" s="572"/>
      <c r="B61" s="557"/>
      <c r="C61" s="549"/>
      <c r="D61" s="500"/>
      <c r="E61" s="501"/>
      <c r="F61" s="500"/>
      <c r="G61" s="573"/>
      <c r="H61" s="500"/>
      <c r="I61" s="500"/>
      <c r="J61" s="500"/>
      <c r="K61" s="500"/>
      <c r="L61" s="568"/>
      <c r="M61" s="569"/>
      <c r="N61" s="570"/>
      <c r="O61" s="571"/>
      <c r="P61" s="549"/>
      <c r="Q61" s="565"/>
      <c r="R61" s="296" t="s">
        <v>505</v>
      </c>
      <c r="S61" s="291" t="s">
        <v>83</v>
      </c>
      <c r="T61" s="296" t="s">
        <v>506</v>
      </c>
      <c r="U61" s="291" t="s">
        <v>84</v>
      </c>
      <c r="V61" s="291" t="s">
        <v>85</v>
      </c>
      <c r="W61" s="292">
        <v>0.25</v>
      </c>
      <c r="X61" s="294" t="s">
        <v>111</v>
      </c>
      <c r="Y61" s="292">
        <v>0.15</v>
      </c>
      <c r="Z61" s="291" t="s">
        <v>87</v>
      </c>
      <c r="AA61" s="293" t="s">
        <v>507</v>
      </c>
      <c r="AB61" s="291" t="s">
        <v>89</v>
      </c>
      <c r="AC61" s="402" t="s">
        <v>508</v>
      </c>
      <c r="AD61" s="403"/>
      <c r="AE61" s="290">
        <f t="shared" si="28"/>
        <v>0.4</v>
      </c>
      <c r="AF61" s="299" t="str">
        <f t="shared" si="29"/>
        <v>MUY BAJA</v>
      </c>
      <c r="AG61" s="297">
        <f t="shared" si="35"/>
        <v>0.10367999999999998</v>
      </c>
      <c r="AH61" s="566"/>
      <c r="AI61" s="567"/>
      <c r="AJ61" s="565"/>
      <c r="AK61" s="500"/>
      <c r="AL61" s="568"/>
      <c r="AM61" s="568"/>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479"/>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3"/>
      <c r="CP61" s="223"/>
      <c r="CQ61" s="223"/>
      <c r="CR61" s="223"/>
      <c r="CS61" s="223"/>
      <c r="CT61" s="223"/>
      <c r="CU61" s="223"/>
      <c r="CV61" s="223"/>
      <c r="CW61" s="223"/>
      <c r="CX61" s="223"/>
      <c r="CY61" s="223"/>
      <c r="CZ61" s="223"/>
      <c r="DA61" s="223"/>
      <c r="DB61" s="223"/>
      <c r="DC61" s="223"/>
      <c r="DD61" s="223"/>
      <c r="DE61" s="223"/>
      <c r="DF61" s="223"/>
      <c r="DG61" s="223"/>
      <c r="DH61" s="223"/>
      <c r="DI61" s="223"/>
      <c r="DJ61" s="223"/>
      <c r="DK61" s="223"/>
      <c r="DL61" s="223"/>
      <c r="DM61" s="223"/>
      <c r="DN61" s="223"/>
      <c r="DO61" s="223"/>
      <c r="DP61" s="223"/>
      <c r="DQ61" s="223"/>
      <c r="DR61" s="223"/>
      <c r="DS61" s="223"/>
      <c r="DT61" s="223"/>
      <c r="DU61" s="223"/>
      <c r="DV61" s="223"/>
      <c r="DW61" s="223"/>
      <c r="DX61" s="223"/>
      <c r="DY61" s="223"/>
      <c r="DZ61" s="223"/>
      <c r="EA61" s="223"/>
      <c r="EB61" s="223"/>
      <c r="EC61" s="223"/>
      <c r="ED61" s="223"/>
      <c r="EE61" s="223"/>
      <c r="EF61" s="223"/>
      <c r="EG61" s="223"/>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223"/>
      <c r="FH61" s="223"/>
      <c r="FI61" s="223"/>
      <c r="FJ61" s="223"/>
      <c r="FK61" s="223"/>
      <c r="FL61" s="223"/>
      <c r="FM61" s="223"/>
      <c r="FN61" s="223"/>
      <c r="FO61" s="223"/>
      <c r="FP61" s="223"/>
      <c r="FQ61" s="223"/>
      <c r="FR61" s="223"/>
      <c r="FS61" s="223"/>
      <c r="FT61" s="223"/>
      <c r="FU61" s="223"/>
      <c r="FV61" s="223"/>
      <c r="FW61" s="223"/>
      <c r="FX61" s="223"/>
      <c r="FY61" s="223"/>
      <c r="FZ61" s="223"/>
      <c r="GA61" s="223"/>
      <c r="GB61" s="223"/>
      <c r="GC61" s="223"/>
      <c r="GD61" s="223"/>
      <c r="GE61" s="223"/>
      <c r="GF61" s="223"/>
      <c r="GG61" s="223"/>
      <c r="GH61" s="223"/>
      <c r="GI61" s="223"/>
      <c r="GJ61" s="223"/>
      <c r="GK61" s="223"/>
      <c r="GL61" s="223"/>
      <c r="GM61" s="223"/>
      <c r="GN61" s="223"/>
      <c r="GO61" s="223"/>
      <c r="GP61" s="223"/>
      <c r="GQ61" s="223"/>
      <c r="GR61" s="223"/>
      <c r="GS61" s="223"/>
      <c r="GT61" s="223"/>
      <c r="GU61" s="223"/>
      <c r="GV61" s="223"/>
      <c r="GW61" s="223"/>
      <c r="GX61" s="223"/>
      <c r="GY61" s="223"/>
      <c r="GZ61" s="223"/>
      <c r="HA61" s="223"/>
      <c r="HB61" s="223"/>
      <c r="HC61" s="223"/>
      <c r="HD61" s="223"/>
      <c r="HE61" s="223"/>
      <c r="HF61" s="223"/>
      <c r="HG61" s="223"/>
      <c r="HH61" s="223"/>
      <c r="HI61" s="223"/>
      <c r="HJ61" s="223"/>
      <c r="HK61" s="223"/>
      <c r="HL61" s="223"/>
      <c r="HM61" s="223"/>
      <c r="HN61" s="223"/>
      <c r="HO61" s="223"/>
      <c r="HP61" s="223"/>
      <c r="HQ61" s="223"/>
      <c r="HR61" s="223"/>
      <c r="HS61" s="223"/>
      <c r="HT61" s="223"/>
      <c r="HU61" s="223"/>
      <c r="HV61" s="223"/>
      <c r="HW61" s="223"/>
      <c r="HX61" s="223"/>
      <c r="HY61" s="223"/>
      <c r="HZ61" s="223"/>
      <c r="IA61" s="223"/>
      <c r="IB61" s="223"/>
      <c r="IC61" s="223"/>
      <c r="ID61" s="223"/>
      <c r="IE61" s="223"/>
      <c r="IF61" s="223"/>
      <c r="IG61" s="223"/>
      <c r="IH61" s="223"/>
      <c r="II61" s="223"/>
      <c r="IJ61" s="223"/>
      <c r="IK61" s="223"/>
      <c r="IL61" s="223"/>
      <c r="IM61" s="223"/>
      <c r="IN61" s="223"/>
      <c r="IO61" s="223"/>
      <c r="IP61" s="223"/>
      <c r="IQ61" s="223"/>
      <c r="IR61" s="223"/>
      <c r="IS61" s="223"/>
      <c r="IT61" s="223"/>
      <c r="IU61" s="223"/>
      <c r="IV61" s="223"/>
      <c r="IW61" s="223"/>
      <c r="IX61" s="223"/>
      <c r="IY61" s="223"/>
      <c r="IZ61" s="223"/>
      <c r="JA61" s="223"/>
      <c r="JB61" s="223"/>
      <c r="JC61" s="223"/>
      <c r="JD61" s="223"/>
      <c r="JE61" s="223"/>
      <c r="JF61" s="223"/>
      <c r="JG61" s="223"/>
      <c r="JH61" s="223"/>
      <c r="JI61" s="223"/>
      <c r="JJ61" s="223"/>
      <c r="JK61" s="223"/>
      <c r="JL61" s="223"/>
      <c r="JM61" s="223"/>
      <c r="JN61" s="223"/>
      <c r="JO61" s="223"/>
      <c r="JP61" s="223"/>
      <c r="JQ61" s="223"/>
      <c r="JR61" s="223"/>
      <c r="JS61" s="223"/>
      <c r="JT61" s="223"/>
      <c r="JU61" s="223"/>
      <c r="JV61" s="223"/>
      <c r="JW61" s="223"/>
      <c r="JX61" s="223"/>
      <c r="JY61" s="223"/>
      <c r="JZ61" s="223"/>
      <c r="KA61" s="223"/>
      <c r="KB61" s="223"/>
      <c r="KC61" s="223"/>
      <c r="KD61" s="223"/>
      <c r="KE61" s="223"/>
      <c r="KF61" s="223"/>
      <c r="KG61" s="223"/>
      <c r="KH61" s="223"/>
      <c r="KI61" s="223"/>
      <c r="KJ61" s="223"/>
      <c r="KK61" s="223"/>
      <c r="KL61" s="223"/>
      <c r="KM61" s="223"/>
      <c r="KN61" s="223"/>
      <c r="KO61" s="223"/>
      <c r="KP61" s="223"/>
      <c r="KQ61" s="223"/>
      <c r="KR61" s="223"/>
      <c r="KS61" s="223"/>
      <c r="KT61" s="223"/>
    </row>
    <row r="62" spans="1:306" s="298" customFormat="1" ht="56.25" customHeight="1" x14ac:dyDescent="0.2">
      <c r="A62" s="572"/>
      <c r="B62" s="557"/>
      <c r="C62" s="549"/>
      <c r="D62" s="500"/>
      <c r="E62" s="501"/>
      <c r="F62" s="275" t="s">
        <v>72</v>
      </c>
      <c r="G62" s="289" t="s">
        <v>509</v>
      </c>
      <c r="H62" s="500"/>
      <c r="I62" s="500"/>
      <c r="J62" s="500"/>
      <c r="K62" s="500"/>
      <c r="L62" s="568"/>
      <c r="M62" s="569"/>
      <c r="N62" s="570"/>
      <c r="O62" s="571"/>
      <c r="P62" s="549"/>
      <c r="Q62" s="565"/>
      <c r="R62" s="296" t="s">
        <v>510</v>
      </c>
      <c r="S62" s="291" t="s">
        <v>83</v>
      </c>
      <c r="T62" s="293" t="s">
        <v>511</v>
      </c>
      <c r="U62" s="291" t="s">
        <v>84</v>
      </c>
      <c r="V62" s="291" t="s">
        <v>512</v>
      </c>
      <c r="W62" s="292">
        <v>0.25</v>
      </c>
      <c r="X62" s="294" t="s">
        <v>111</v>
      </c>
      <c r="Y62" s="292">
        <v>0.15</v>
      </c>
      <c r="Z62" s="291" t="s">
        <v>87</v>
      </c>
      <c r="AA62" s="293" t="s">
        <v>513</v>
      </c>
      <c r="AB62" s="291" t="s">
        <v>89</v>
      </c>
      <c r="AC62" s="402" t="s">
        <v>514</v>
      </c>
      <c r="AD62" s="403"/>
      <c r="AE62" s="290">
        <f t="shared" si="28"/>
        <v>0.4</v>
      </c>
      <c r="AF62" s="299" t="str">
        <f t="shared" si="29"/>
        <v>MUY BAJA</v>
      </c>
      <c r="AG62" s="297">
        <f t="shared" si="35"/>
        <v>6.2207999999999986E-2</v>
      </c>
      <c r="AH62" s="566"/>
      <c r="AI62" s="567"/>
      <c r="AJ62" s="565"/>
      <c r="AK62" s="500"/>
      <c r="AL62" s="568"/>
      <c r="AM62" s="568"/>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479"/>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c r="GQ62" s="223"/>
      <c r="GR62" s="223"/>
      <c r="GS62" s="223"/>
      <c r="GT62" s="223"/>
      <c r="GU62" s="223"/>
      <c r="GV62" s="223"/>
      <c r="GW62" s="223"/>
      <c r="GX62" s="223"/>
      <c r="GY62" s="223"/>
      <c r="GZ62" s="223"/>
      <c r="HA62" s="223"/>
      <c r="HB62" s="223"/>
      <c r="HC62" s="223"/>
      <c r="HD62" s="223"/>
      <c r="HE62" s="223"/>
      <c r="HF62" s="223"/>
      <c r="HG62" s="223"/>
      <c r="HH62" s="223"/>
      <c r="HI62" s="223"/>
      <c r="HJ62" s="223"/>
      <c r="HK62" s="223"/>
      <c r="HL62" s="223"/>
      <c r="HM62" s="223"/>
      <c r="HN62" s="223"/>
      <c r="HO62" s="223"/>
      <c r="HP62" s="223"/>
      <c r="HQ62" s="223"/>
      <c r="HR62" s="223"/>
      <c r="HS62" s="223"/>
      <c r="HT62" s="223"/>
      <c r="HU62" s="223"/>
      <c r="HV62" s="223"/>
      <c r="HW62" s="223"/>
      <c r="HX62" s="223"/>
      <c r="HY62" s="223"/>
      <c r="HZ62" s="223"/>
      <c r="IA62" s="223"/>
      <c r="IB62" s="223"/>
      <c r="IC62" s="223"/>
      <c r="ID62" s="223"/>
      <c r="IE62" s="223"/>
      <c r="IF62" s="223"/>
      <c r="IG62" s="223"/>
      <c r="IH62" s="223"/>
      <c r="II62" s="223"/>
      <c r="IJ62" s="223"/>
      <c r="IK62" s="223"/>
      <c r="IL62" s="223"/>
      <c r="IM62" s="223"/>
      <c r="IN62" s="223"/>
      <c r="IO62" s="223"/>
      <c r="IP62" s="223"/>
      <c r="IQ62" s="223"/>
      <c r="IR62" s="223"/>
      <c r="IS62" s="223"/>
      <c r="IT62" s="223"/>
      <c r="IU62" s="223"/>
      <c r="IV62" s="223"/>
      <c r="IW62" s="223"/>
      <c r="IX62" s="223"/>
      <c r="IY62" s="223"/>
      <c r="IZ62" s="223"/>
      <c r="JA62" s="223"/>
      <c r="JB62" s="223"/>
      <c r="JC62" s="223"/>
      <c r="JD62" s="223"/>
      <c r="JE62" s="223"/>
      <c r="JF62" s="223"/>
      <c r="JG62" s="223"/>
      <c r="JH62" s="223"/>
      <c r="JI62" s="223"/>
      <c r="JJ62" s="223"/>
      <c r="JK62" s="223"/>
      <c r="JL62" s="223"/>
      <c r="JM62" s="223"/>
      <c r="JN62" s="223"/>
      <c r="JO62" s="223"/>
      <c r="JP62" s="223"/>
      <c r="JQ62" s="223"/>
      <c r="JR62" s="223"/>
      <c r="JS62" s="223"/>
      <c r="JT62" s="223"/>
      <c r="JU62" s="223"/>
      <c r="JV62" s="223"/>
      <c r="JW62" s="223"/>
      <c r="JX62" s="223"/>
      <c r="JY62" s="223"/>
      <c r="JZ62" s="223"/>
      <c r="KA62" s="223"/>
      <c r="KB62" s="223"/>
      <c r="KC62" s="223"/>
      <c r="KD62" s="223"/>
      <c r="KE62" s="223"/>
      <c r="KF62" s="223"/>
      <c r="KG62" s="223"/>
      <c r="KH62" s="223"/>
      <c r="KI62" s="223"/>
      <c r="KJ62" s="223"/>
      <c r="KK62" s="223"/>
      <c r="KL62" s="223"/>
      <c r="KM62" s="223"/>
      <c r="KN62" s="223"/>
      <c r="KO62" s="223"/>
      <c r="KP62" s="223"/>
      <c r="KQ62" s="223"/>
      <c r="KR62" s="223"/>
      <c r="KS62" s="223"/>
      <c r="KT62" s="223"/>
    </row>
    <row r="63" spans="1:306" s="298" customFormat="1" ht="72" customHeight="1" x14ac:dyDescent="0.2">
      <c r="A63" s="572"/>
      <c r="B63" s="557"/>
      <c r="C63" s="549"/>
      <c r="D63" s="500"/>
      <c r="E63" s="501"/>
      <c r="F63" s="275" t="s">
        <v>147</v>
      </c>
      <c r="G63" s="289" t="s">
        <v>515</v>
      </c>
      <c r="H63" s="500"/>
      <c r="I63" s="500"/>
      <c r="J63" s="500"/>
      <c r="K63" s="500"/>
      <c r="L63" s="568"/>
      <c r="M63" s="569"/>
      <c r="N63" s="570"/>
      <c r="O63" s="571"/>
      <c r="P63" s="549"/>
      <c r="Q63" s="565"/>
      <c r="R63" s="293" t="s">
        <v>516</v>
      </c>
      <c r="S63" s="291" t="s">
        <v>83</v>
      </c>
      <c r="T63" s="294" t="s">
        <v>517</v>
      </c>
      <c r="U63" s="291" t="s">
        <v>84</v>
      </c>
      <c r="V63" s="291" t="s">
        <v>85</v>
      </c>
      <c r="W63" s="292">
        <v>0.25</v>
      </c>
      <c r="X63" s="294" t="s">
        <v>111</v>
      </c>
      <c r="Y63" s="292">
        <v>0.15</v>
      </c>
      <c r="Z63" s="291" t="s">
        <v>87</v>
      </c>
      <c r="AA63" s="293" t="s">
        <v>518</v>
      </c>
      <c r="AB63" s="291" t="s">
        <v>89</v>
      </c>
      <c r="AC63" s="402" t="s">
        <v>519</v>
      </c>
      <c r="AD63" s="403"/>
      <c r="AE63" s="290">
        <f t="shared" si="28"/>
        <v>0.4</v>
      </c>
      <c r="AF63" s="299" t="str">
        <f t="shared" si="29"/>
        <v>MUY BAJA</v>
      </c>
      <c r="AG63" s="297">
        <f t="shared" si="35"/>
        <v>3.7324799999999991E-2</v>
      </c>
      <c r="AH63" s="566"/>
      <c r="AI63" s="567"/>
      <c r="AJ63" s="565"/>
      <c r="AK63" s="500"/>
      <c r="AL63" s="568"/>
      <c r="AM63" s="568"/>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479"/>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223"/>
      <c r="FM63" s="223"/>
      <c r="FN63" s="223"/>
      <c r="FO63" s="223"/>
      <c r="FP63" s="223"/>
      <c r="FQ63" s="223"/>
      <c r="FR63" s="223"/>
      <c r="FS63" s="223"/>
      <c r="FT63" s="223"/>
      <c r="FU63" s="223"/>
      <c r="FV63" s="223"/>
      <c r="FW63" s="223"/>
      <c r="FX63" s="223"/>
      <c r="FY63" s="223"/>
      <c r="FZ63" s="223"/>
      <c r="GA63" s="223"/>
      <c r="GB63" s="223"/>
      <c r="GC63" s="223"/>
      <c r="GD63" s="223"/>
      <c r="GE63" s="223"/>
      <c r="GF63" s="223"/>
      <c r="GG63" s="223"/>
      <c r="GH63" s="223"/>
      <c r="GI63" s="223"/>
      <c r="GJ63" s="223"/>
      <c r="GK63" s="223"/>
      <c r="GL63" s="223"/>
      <c r="GM63" s="223"/>
      <c r="GN63" s="223"/>
      <c r="GO63" s="223"/>
      <c r="GP63" s="223"/>
      <c r="GQ63" s="223"/>
      <c r="GR63" s="223"/>
      <c r="GS63" s="223"/>
      <c r="GT63" s="223"/>
      <c r="GU63" s="223"/>
      <c r="GV63" s="223"/>
      <c r="GW63" s="223"/>
      <c r="GX63" s="223"/>
      <c r="GY63" s="223"/>
      <c r="GZ63" s="223"/>
      <c r="HA63" s="223"/>
      <c r="HB63" s="223"/>
      <c r="HC63" s="223"/>
      <c r="HD63" s="223"/>
      <c r="HE63" s="223"/>
      <c r="HF63" s="223"/>
      <c r="HG63" s="223"/>
      <c r="HH63" s="223"/>
      <c r="HI63" s="223"/>
      <c r="HJ63" s="223"/>
      <c r="HK63" s="223"/>
      <c r="HL63" s="223"/>
      <c r="HM63" s="223"/>
      <c r="HN63" s="223"/>
      <c r="HO63" s="223"/>
      <c r="HP63" s="223"/>
      <c r="HQ63" s="223"/>
      <c r="HR63" s="223"/>
      <c r="HS63" s="223"/>
      <c r="HT63" s="223"/>
      <c r="HU63" s="223"/>
      <c r="HV63" s="223"/>
      <c r="HW63" s="223"/>
      <c r="HX63" s="223"/>
      <c r="HY63" s="223"/>
      <c r="HZ63" s="223"/>
      <c r="IA63" s="223"/>
      <c r="IB63" s="223"/>
      <c r="IC63" s="223"/>
      <c r="ID63" s="223"/>
      <c r="IE63" s="223"/>
      <c r="IF63" s="223"/>
      <c r="IG63" s="223"/>
      <c r="IH63" s="223"/>
      <c r="II63" s="223"/>
      <c r="IJ63" s="223"/>
      <c r="IK63" s="223"/>
      <c r="IL63" s="223"/>
      <c r="IM63" s="223"/>
      <c r="IN63" s="223"/>
      <c r="IO63" s="223"/>
      <c r="IP63" s="223"/>
      <c r="IQ63" s="223"/>
      <c r="IR63" s="223"/>
      <c r="IS63" s="223"/>
      <c r="IT63" s="223"/>
      <c r="IU63" s="223"/>
      <c r="IV63" s="223"/>
      <c r="IW63" s="223"/>
      <c r="IX63" s="223"/>
      <c r="IY63" s="223"/>
      <c r="IZ63" s="223"/>
      <c r="JA63" s="223"/>
      <c r="JB63" s="223"/>
      <c r="JC63" s="223"/>
      <c r="JD63" s="223"/>
      <c r="JE63" s="223"/>
      <c r="JF63" s="223"/>
      <c r="JG63" s="223"/>
      <c r="JH63" s="223"/>
      <c r="JI63" s="223"/>
      <c r="JJ63" s="223"/>
      <c r="JK63" s="223"/>
      <c r="JL63" s="223"/>
      <c r="JM63" s="223"/>
      <c r="JN63" s="223"/>
      <c r="JO63" s="223"/>
      <c r="JP63" s="223"/>
      <c r="JQ63" s="223"/>
      <c r="JR63" s="223"/>
      <c r="JS63" s="223"/>
      <c r="JT63" s="223"/>
      <c r="JU63" s="223"/>
      <c r="JV63" s="223"/>
      <c r="JW63" s="223"/>
      <c r="JX63" s="223"/>
      <c r="JY63" s="223"/>
      <c r="JZ63" s="223"/>
      <c r="KA63" s="223"/>
      <c r="KB63" s="223"/>
      <c r="KC63" s="223"/>
      <c r="KD63" s="223"/>
      <c r="KE63" s="223"/>
      <c r="KF63" s="223"/>
      <c r="KG63" s="223"/>
      <c r="KH63" s="223"/>
      <c r="KI63" s="223"/>
      <c r="KJ63" s="223"/>
      <c r="KK63" s="223"/>
      <c r="KL63" s="223"/>
      <c r="KM63" s="223"/>
      <c r="KN63" s="223"/>
      <c r="KO63" s="223"/>
      <c r="KP63" s="223"/>
      <c r="KQ63" s="223"/>
      <c r="KR63" s="223"/>
      <c r="KS63" s="223"/>
      <c r="KT63" s="223"/>
    </row>
    <row r="64" spans="1:306" s="298" customFormat="1" ht="57.75" customHeight="1" x14ac:dyDescent="0.2">
      <c r="A64" s="572"/>
      <c r="B64" s="557"/>
      <c r="C64" s="549"/>
      <c r="D64" s="500"/>
      <c r="E64" s="501"/>
      <c r="F64" s="275" t="s">
        <v>147</v>
      </c>
      <c r="G64" s="289" t="s">
        <v>520</v>
      </c>
      <c r="H64" s="500"/>
      <c r="I64" s="500"/>
      <c r="J64" s="500"/>
      <c r="K64" s="500"/>
      <c r="L64" s="568"/>
      <c r="M64" s="569"/>
      <c r="N64" s="570"/>
      <c r="O64" s="571"/>
      <c r="P64" s="549"/>
      <c r="Q64" s="565"/>
      <c r="R64" s="296" t="s">
        <v>521</v>
      </c>
      <c r="S64" s="291" t="s">
        <v>83</v>
      </c>
      <c r="T64" s="293" t="s">
        <v>522</v>
      </c>
      <c r="U64" s="291" t="s">
        <v>84</v>
      </c>
      <c r="V64" s="291" t="s">
        <v>267</v>
      </c>
      <c r="W64" s="292">
        <v>0.25</v>
      </c>
      <c r="X64" s="294" t="s">
        <v>111</v>
      </c>
      <c r="Y64" s="292">
        <v>0.15</v>
      </c>
      <c r="Z64" s="291" t="s">
        <v>87</v>
      </c>
      <c r="AA64" s="293" t="s">
        <v>513</v>
      </c>
      <c r="AB64" s="291" t="s">
        <v>89</v>
      </c>
      <c r="AC64" s="402" t="s">
        <v>523</v>
      </c>
      <c r="AD64" s="403"/>
      <c r="AE64" s="290">
        <f t="shared" si="28"/>
        <v>0.4</v>
      </c>
      <c r="AF64" s="299" t="str">
        <f t="shared" si="29"/>
        <v>MUY BAJA</v>
      </c>
      <c r="AG64" s="297">
        <f t="shared" si="35"/>
        <v>2.2394879999999992E-2</v>
      </c>
      <c r="AH64" s="566"/>
      <c r="AI64" s="567"/>
      <c r="AJ64" s="565"/>
      <c r="AK64" s="500"/>
      <c r="AL64" s="568"/>
      <c r="AM64" s="568"/>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479"/>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c r="FG64" s="223"/>
      <c r="FH64" s="223"/>
      <c r="FI64" s="223"/>
      <c r="FJ64" s="223"/>
      <c r="FK64" s="223"/>
      <c r="FL64" s="223"/>
      <c r="FM64" s="223"/>
      <c r="FN64" s="223"/>
      <c r="FO64" s="223"/>
      <c r="FP64" s="223"/>
      <c r="FQ64" s="223"/>
      <c r="FR64" s="223"/>
      <c r="FS64" s="223"/>
      <c r="FT64" s="223"/>
      <c r="FU64" s="223"/>
      <c r="FV64" s="223"/>
      <c r="FW64" s="223"/>
      <c r="FX64" s="223"/>
      <c r="FY64" s="223"/>
      <c r="FZ64" s="223"/>
      <c r="GA64" s="223"/>
      <c r="GB64" s="223"/>
      <c r="GC64" s="223"/>
      <c r="GD64" s="223"/>
      <c r="GE64" s="223"/>
      <c r="GF64" s="223"/>
      <c r="GG64" s="223"/>
      <c r="GH64" s="223"/>
      <c r="GI64" s="223"/>
      <c r="GJ64" s="223"/>
      <c r="GK64" s="223"/>
      <c r="GL64" s="223"/>
      <c r="GM64" s="223"/>
      <c r="GN64" s="223"/>
      <c r="GO64" s="223"/>
      <c r="GP64" s="223"/>
      <c r="GQ64" s="223"/>
      <c r="GR64" s="223"/>
      <c r="GS64" s="223"/>
      <c r="GT64" s="223"/>
      <c r="GU64" s="223"/>
      <c r="GV64" s="223"/>
      <c r="GW64" s="223"/>
      <c r="GX64" s="223"/>
      <c r="GY64" s="223"/>
      <c r="GZ64" s="223"/>
      <c r="HA64" s="223"/>
      <c r="HB64" s="223"/>
      <c r="HC64" s="223"/>
      <c r="HD64" s="223"/>
      <c r="HE64" s="223"/>
      <c r="HF64" s="223"/>
      <c r="HG64" s="223"/>
      <c r="HH64" s="223"/>
      <c r="HI64" s="223"/>
      <c r="HJ64" s="223"/>
      <c r="HK64" s="223"/>
      <c r="HL64" s="223"/>
      <c r="HM64" s="223"/>
      <c r="HN64" s="223"/>
      <c r="HO64" s="223"/>
      <c r="HP64" s="223"/>
      <c r="HQ64" s="223"/>
      <c r="HR64" s="223"/>
      <c r="HS64" s="223"/>
      <c r="HT64" s="223"/>
      <c r="HU64" s="223"/>
      <c r="HV64" s="223"/>
      <c r="HW64" s="223"/>
      <c r="HX64" s="223"/>
      <c r="HY64" s="223"/>
      <c r="HZ64" s="223"/>
      <c r="IA64" s="223"/>
      <c r="IB64" s="223"/>
      <c r="IC64" s="223"/>
      <c r="ID64" s="223"/>
      <c r="IE64" s="223"/>
      <c r="IF64" s="223"/>
      <c r="IG64" s="223"/>
      <c r="IH64" s="223"/>
      <c r="II64" s="223"/>
      <c r="IJ64" s="223"/>
      <c r="IK64" s="223"/>
      <c r="IL64" s="223"/>
      <c r="IM64" s="223"/>
      <c r="IN64" s="223"/>
      <c r="IO64" s="223"/>
      <c r="IP64" s="223"/>
      <c r="IQ64" s="223"/>
      <c r="IR64" s="223"/>
      <c r="IS64" s="223"/>
      <c r="IT64" s="223"/>
      <c r="IU64" s="223"/>
      <c r="IV64" s="223"/>
      <c r="IW64" s="223"/>
      <c r="IX64" s="223"/>
      <c r="IY64" s="223"/>
      <c r="IZ64" s="223"/>
      <c r="JA64" s="223"/>
      <c r="JB64" s="223"/>
      <c r="JC64" s="223"/>
      <c r="JD64" s="223"/>
      <c r="JE64" s="223"/>
      <c r="JF64" s="223"/>
      <c r="JG64" s="223"/>
      <c r="JH64" s="223"/>
      <c r="JI64" s="223"/>
      <c r="JJ64" s="223"/>
      <c r="JK64" s="223"/>
      <c r="JL64" s="223"/>
      <c r="JM64" s="223"/>
      <c r="JN64" s="223"/>
      <c r="JO64" s="223"/>
      <c r="JP64" s="223"/>
      <c r="JQ64" s="223"/>
      <c r="JR64" s="223"/>
      <c r="JS64" s="223"/>
      <c r="JT64" s="223"/>
      <c r="JU64" s="223"/>
      <c r="JV64" s="223"/>
      <c r="JW64" s="223"/>
      <c r="JX64" s="223"/>
      <c r="JY64" s="223"/>
      <c r="JZ64" s="223"/>
      <c r="KA64" s="223"/>
      <c r="KB64" s="223"/>
      <c r="KC64" s="223"/>
      <c r="KD64" s="223"/>
      <c r="KE64" s="223"/>
      <c r="KF64" s="223"/>
      <c r="KG64" s="223"/>
      <c r="KH64" s="223"/>
      <c r="KI64" s="223"/>
      <c r="KJ64" s="223"/>
      <c r="KK64" s="223"/>
      <c r="KL64" s="223"/>
      <c r="KM64" s="223"/>
      <c r="KN64" s="223"/>
      <c r="KO64" s="223"/>
      <c r="KP64" s="223"/>
      <c r="KQ64" s="223"/>
      <c r="KR64" s="223"/>
      <c r="KS64" s="223"/>
      <c r="KT64" s="223"/>
    </row>
    <row r="65" spans="1:61" ht="44.5" customHeight="1" x14ac:dyDescent="0.2">
      <c r="A65" s="572" t="s">
        <v>4</v>
      </c>
      <c r="B65" s="483"/>
      <c r="C65" s="484" t="s">
        <v>469</v>
      </c>
      <c r="D65" s="500" t="s">
        <v>470</v>
      </c>
      <c r="E65" s="574" t="s">
        <v>471</v>
      </c>
      <c r="F65" s="228" t="s">
        <v>72</v>
      </c>
      <c r="G65" s="367" t="s">
        <v>524</v>
      </c>
      <c r="H65" s="500" t="s">
        <v>525</v>
      </c>
      <c r="I65" s="491" t="s">
        <v>526</v>
      </c>
      <c r="J65" s="500" t="s">
        <v>76</v>
      </c>
      <c r="K65" s="484" t="s">
        <v>527</v>
      </c>
      <c r="L65" s="491" t="s">
        <v>472</v>
      </c>
      <c r="M65" s="538">
        <v>1</v>
      </c>
      <c r="N65" s="489" t="s">
        <v>79</v>
      </c>
      <c r="O65" s="485">
        <v>0.4</v>
      </c>
      <c r="P65" s="484" t="s">
        <v>528</v>
      </c>
      <c r="Q65" s="487" t="s">
        <v>474</v>
      </c>
      <c r="R65" s="486" t="s">
        <v>529</v>
      </c>
      <c r="S65" s="483" t="s">
        <v>83</v>
      </c>
      <c r="T65" s="486" t="s">
        <v>530</v>
      </c>
      <c r="U65" s="483" t="s">
        <v>84</v>
      </c>
      <c r="V65" s="483" t="s">
        <v>85</v>
      </c>
      <c r="W65" s="538">
        <v>0.25</v>
      </c>
      <c r="X65" s="484" t="s">
        <v>111</v>
      </c>
      <c r="Y65" s="538">
        <v>0.15</v>
      </c>
      <c r="Z65" s="483" t="s">
        <v>87</v>
      </c>
      <c r="AA65" s="559" t="s">
        <v>531</v>
      </c>
      <c r="AB65" s="483" t="s">
        <v>89</v>
      </c>
      <c r="AC65" s="555" t="s">
        <v>532</v>
      </c>
      <c r="AD65" s="399"/>
      <c r="AE65" s="576">
        <f t="shared" si="28"/>
        <v>0.4</v>
      </c>
      <c r="AF65" s="488" t="str">
        <f t="shared" si="29"/>
        <v>MEDIA</v>
      </c>
      <c r="AG65" s="488">
        <f t="shared" ref="AG65" si="36">IF(OR(V65="prevenir",V65="detectar"),(M65-(M65*AE65)), M65)</f>
        <v>0.6</v>
      </c>
      <c r="AH65" s="488" t="str">
        <f t="shared" ref="AH65" si="37">IF(AI65&lt;=20%,"LEVE",IF(AI65&lt;=40%,"MENOR",IF(AI65&lt;=60%,"MODERADO",IF(AI65&lt;=80%,"MAYOR","CATASTROFICO"))))</f>
        <v>MENOR</v>
      </c>
      <c r="AI65" s="488">
        <f t="shared" ref="AI65" si="38">IF(V65="corregir",(O65-(O65*AE65)), O65)</f>
        <v>0.4</v>
      </c>
      <c r="AJ65" s="487" t="s">
        <v>81</v>
      </c>
      <c r="AK65" s="491" t="s">
        <v>91</v>
      </c>
      <c r="AL65" s="575"/>
      <c r="AM65" s="492"/>
      <c r="AN65" s="495"/>
      <c r="AO65" s="500"/>
      <c r="AP65" s="547"/>
      <c r="AQ65" s="547"/>
      <c r="AR65" s="500"/>
      <c r="AS65" s="547"/>
      <c r="AT65" s="547"/>
      <c r="AU65" s="500"/>
      <c r="AV65" s="547"/>
      <c r="AW65" s="547"/>
      <c r="AX65" s="500"/>
      <c r="AY65" s="547"/>
      <c r="AZ65" s="547"/>
      <c r="BA65" s="500"/>
      <c r="BB65" s="547"/>
      <c r="BC65" s="547"/>
      <c r="BD65" s="500"/>
      <c r="BE65" s="547"/>
      <c r="BF65" s="547"/>
      <c r="BG65" s="500"/>
      <c r="BH65" s="547"/>
      <c r="BI65" s="476" t="s">
        <v>475</v>
      </c>
    </row>
    <row r="66" spans="1:61" ht="44.5" customHeight="1" x14ac:dyDescent="0.2">
      <c r="A66" s="572"/>
      <c r="B66" s="483"/>
      <c r="C66" s="484"/>
      <c r="D66" s="500"/>
      <c r="E66" s="574"/>
      <c r="F66" s="228" t="s">
        <v>72</v>
      </c>
      <c r="G66" s="367" t="s">
        <v>533</v>
      </c>
      <c r="H66" s="500"/>
      <c r="I66" s="491"/>
      <c r="J66" s="500"/>
      <c r="K66" s="484"/>
      <c r="L66" s="491"/>
      <c r="M66" s="538"/>
      <c r="N66" s="489"/>
      <c r="O66" s="485"/>
      <c r="P66" s="484"/>
      <c r="Q66" s="487"/>
      <c r="R66" s="486"/>
      <c r="S66" s="483"/>
      <c r="T66" s="486"/>
      <c r="U66" s="483"/>
      <c r="V66" s="483"/>
      <c r="W66" s="538"/>
      <c r="X66" s="484"/>
      <c r="Y66" s="538"/>
      <c r="Z66" s="483"/>
      <c r="AA66" s="559"/>
      <c r="AB66" s="483"/>
      <c r="AC66" s="555"/>
      <c r="AD66" s="399"/>
      <c r="AE66" s="576"/>
      <c r="AF66" s="488"/>
      <c r="AG66" s="488"/>
      <c r="AH66" s="488"/>
      <c r="AI66" s="488"/>
      <c r="AJ66" s="487"/>
      <c r="AK66" s="491"/>
      <c r="AL66" s="575"/>
      <c r="AM66" s="492"/>
      <c r="AN66" s="495"/>
      <c r="AO66" s="500"/>
      <c r="AP66" s="547"/>
      <c r="AQ66" s="547"/>
      <c r="AR66" s="500"/>
      <c r="AS66" s="547"/>
      <c r="AT66" s="547"/>
      <c r="AU66" s="500"/>
      <c r="AV66" s="547"/>
      <c r="AW66" s="547"/>
      <c r="AX66" s="500"/>
      <c r="AY66" s="547"/>
      <c r="AZ66" s="547"/>
      <c r="BA66" s="500"/>
      <c r="BB66" s="547"/>
      <c r="BC66" s="547"/>
      <c r="BD66" s="500"/>
      <c r="BE66" s="547"/>
      <c r="BF66" s="547"/>
      <c r="BG66" s="500"/>
      <c r="BH66" s="547"/>
      <c r="BI66" s="477"/>
    </row>
    <row r="67" spans="1:61" ht="44.5" customHeight="1" x14ac:dyDescent="0.2">
      <c r="A67" s="572"/>
      <c r="B67" s="483"/>
      <c r="C67" s="484"/>
      <c r="D67" s="500"/>
      <c r="E67" s="574"/>
      <c r="F67" s="228" t="s">
        <v>72</v>
      </c>
      <c r="G67" s="367" t="s">
        <v>534</v>
      </c>
      <c r="H67" s="500"/>
      <c r="I67" s="491"/>
      <c r="J67" s="500"/>
      <c r="K67" s="484"/>
      <c r="L67" s="491"/>
      <c r="M67" s="538"/>
      <c r="N67" s="489"/>
      <c r="O67" s="485"/>
      <c r="P67" s="484"/>
      <c r="Q67" s="487"/>
      <c r="R67" s="486"/>
      <c r="S67" s="483"/>
      <c r="T67" s="486"/>
      <c r="U67" s="483"/>
      <c r="V67" s="483"/>
      <c r="W67" s="538"/>
      <c r="X67" s="484"/>
      <c r="Y67" s="538"/>
      <c r="Z67" s="483"/>
      <c r="AA67" s="559"/>
      <c r="AB67" s="483"/>
      <c r="AC67" s="555"/>
      <c r="AD67" s="399"/>
      <c r="AE67" s="576"/>
      <c r="AF67" s="488"/>
      <c r="AG67" s="488"/>
      <c r="AH67" s="488"/>
      <c r="AI67" s="488"/>
      <c r="AJ67" s="487"/>
      <c r="AK67" s="491"/>
      <c r="AL67" s="575"/>
      <c r="AM67" s="492"/>
      <c r="AN67" s="495"/>
      <c r="AO67" s="500"/>
      <c r="AP67" s="547"/>
      <c r="AQ67" s="547"/>
      <c r="AR67" s="500"/>
      <c r="AS67" s="547"/>
      <c r="AT67" s="547"/>
      <c r="AU67" s="500"/>
      <c r="AV67" s="547"/>
      <c r="AW67" s="547"/>
      <c r="AX67" s="500"/>
      <c r="AY67" s="547"/>
      <c r="AZ67" s="547"/>
      <c r="BA67" s="500"/>
      <c r="BB67" s="547"/>
      <c r="BC67" s="547"/>
      <c r="BD67" s="500"/>
      <c r="BE67" s="547"/>
      <c r="BF67" s="547"/>
      <c r="BG67" s="500"/>
      <c r="BH67" s="547"/>
      <c r="BI67" s="477"/>
    </row>
    <row r="68" spans="1:61" ht="141.75" customHeight="1" x14ac:dyDescent="0.2">
      <c r="A68" s="558" t="s">
        <v>4</v>
      </c>
      <c r="B68" s="557"/>
      <c r="C68" s="549" t="s">
        <v>469</v>
      </c>
      <c r="D68" s="549" t="s">
        <v>470</v>
      </c>
      <c r="E68" s="574" t="s">
        <v>471</v>
      </c>
      <c r="F68" s="228" t="s">
        <v>72</v>
      </c>
      <c r="G68" s="380" t="s">
        <v>535</v>
      </c>
      <c r="H68" s="557" t="s">
        <v>536</v>
      </c>
      <c r="I68" s="549" t="s">
        <v>537</v>
      </c>
      <c r="J68" s="549" t="s">
        <v>76</v>
      </c>
      <c r="K68" s="549" t="s">
        <v>538</v>
      </c>
      <c r="L68" s="584" t="s">
        <v>482</v>
      </c>
      <c r="M68" s="567">
        <v>0.8</v>
      </c>
      <c r="N68" s="585" t="s">
        <v>81</v>
      </c>
      <c r="O68" s="567">
        <v>0.6</v>
      </c>
      <c r="P68" s="549" t="s">
        <v>539</v>
      </c>
      <c r="Q68" s="579" t="s">
        <v>474</v>
      </c>
      <c r="R68" s="289" t="s">
        <v>540</v>
      </c>
      <c r="S68" s="281" t="s">
        <v>83</v>
      </c>
      <c r="T68" s="302" t="s">
        <v>541</v>
      </c>
      <c r="U68" s="281" t="s">
        <v>84</v>
      </c>
      <c r="V68" s="281" t="s">
        <v>85</v>
      </c>
      <c r="W68" s="301">
        <v>0.25</v>
      </c>
      <c r="X68" s="274" t="s">
        <v>111</v>
      </c>
      <c r="Y68" s="301">
        <v>0.15</v>
      </c>
      <c r="Z68" s="281" t="s">
        <v>542</v>
      </c>
      <c r="AA68" s="280" t="s">
        <v>543</v>
      </c>
      <c r="AB68" s="291" t="s">
        <v>89</v>
      </c>
      <c r="AC68" s="398" t="s">
        <v>544</v>
      </c>
      <c r="AD68" s="399"/>
      <c r="AE68" s="300">
        <f t="shared" ref="AE68:AE70" si="39">+W68+Y68</f>
        <v>0.4</v>
      </c>
      <c r="AF68" s="283" t="str">
        <f>IF(AG68&lt;=20%,"MUY BAJA",IF(AG68&lt;=40%,"BAJA",IF(AG68&lt;=60%,"MEDIA",IF(AG68&lt;=80%,"ALTA","MUY ALTA"))))</f>
        <v>MEDIA</v>
      </c>
      <c r="AG68" s="283">
        <f>IF(OR(V68="prevenir",V68="detectar"),(M68-(M68*AE68)), M68)</f>
        <v>0.48</v>
      </c>
      <c r="AH68" s="488" t="str">
        <f t="shared" ref="AH68" si="40">IF(AI68&lt;=20%,"LEVE",IF(AI68&lt;=40%,"MENOR",IF(AI68&lt;=60%,"MODERADO",IF(AI68&lt;=80%,"MAYOR","CATASTROFICO"))))</f>
        <v>MODERADO</v>
      </c>
      <c r="AI68" s="488">
        <f t="shared" ref="AI68" si="41">IF(V68="corregir",(O68-(O68*AE68)), O68)</f>
        <v>0.6</v>
      </c>
      <c r="AJ68" s="487" t="s">
        <v>81</v>
      </c>
      <c r="AK68" s="491" t="s">
        <v>91</v>
      </c>
      <c r="AL68" s="229"/>
      <c r="AM68" s="229"/>
      <c r="AN68" s="563"/>
      <c r="AO68" s="563"/>
      <c r="AP68" s="547"/>
      <c r="AQ68" s="547"/>
      <c r="AR68" s="500"/>
      <c r="AS68" s="547"/>
      <c r="AT68" s="547"/>
      <c r="AU68" s="500"/>
      <c r="AV68" s="547"/>
      <c r="AW68" s="547"/>
      <c r="AX68" s="500"/>
      <c r="AY68" s="547"/>
      <c r="AZ68" s="547"/>
      <c r="BA68" s="500"/>
      <c r="BB68" s="547"/>
      <c r="BC68" s="547"/>
      <c r="BD68" s="500"/>
      <c r="BE68" s="547"/>
      <c r="BF68" s="547"/>
      <c r="BG68" s="500"/>
      <c r="BH68" s="547"/>
      <c r="BI68" s="476" t="s">
        <v>475</v>
      </c>
    </row>
    <row r="69" spans="1:61" ht="65.150000000000006" customHeight="1" x14ac:dyDescent="0.2">
      <c r="A69" s="558"/>
      <c r="B69" s="557"/>
      <c r="C69" s="549"/>
      <c r="D69" s="549"/>
      <c r="E69" s="574"/>
      <c r="F69" s="228" t="s">
        <v>72</v>
      </c>
      <c r="G69" s="367" t="s">
        <v>545</v>
      </c>
      <c r="H69" s="557"/>
      <c r="I69" s="549"/>
      <c r="J69" s="549"/>
      <c r="K69" s="549"/>
      <c r="L69" s="584"/>
      <c r="M69" s="557"/>
      <c r="N69" s="585"/>
      <c r="O69" s="557"/>
      <c r="P69" s="549"/>
      <c r="Q69" s="579"/>
      <c r="R69" s="289" t="s">
        <v>546</v>
      </c>
      <c r="S69" s="281" t="s">
        <v>83</v>
      </c>
      <c r="T69" s="302" t="s">
        <v>547</v>
      </c>
      <c r="U69" s="281" t="s">
        <v>84</v>
      </c>
      <c r="V69" s="281" t="s">
        <v>85</v>
      </c>
      <c r="W69" s="301">
        <v>0.25</v>
      </c>
      <c r="X69" s="274" t="s">
        <v>111</v>
      </c>
      <c r="Y69" s="301">
        <v>0.15</v>
      </c>
      <c r="Z69" s="281" t="s">
        <v>87</v>
      </c>
      <c r="AA69" s="280" t="s">
        <v>548</v>
      </c>
      <c r="AB69" s="291" t="s">
        <v>89</v>
      </c>
      <c r="AC69" s="398" t="s">
        <v>549</v>
      </c>
      <c r="AD69" s="399"/>
      <c r="AE69" s="300">
        <f t="shared" si="39"/>
        <v>0.4</v>
      </c>
      <c r="AF69" s="283" t="str">
        <f t="shared" ref="AF69:AF70" si="42">IF(AG69&lt;=20%,"MUY BAJA",IF(AG69&lt;=40%,"BAJA",IF(AG69&lt;=60%,"MEDIA",IF(AG69&lt;=80%,"ALTA","MUY ALTA"))))</f>
        <v>BAJA</v>
      </c>
      <c r="AG69" s="283">
        <f>+AG68-(AG68*AE69)</f>
        <v>0.28799999999999998</v>
      </c>
      <c r="AH69" s="488"/>
      <c r="AI69" s="488"/>
      <c r="AJ69" s="487"/>
      <c r="AK69" s="491"/>
      <c r="AL69" s="229"/>
      <c r="AM69" s="229"/>
      <c r="AN69" s="563"/>
      <c r="AO69" s="563"/>
      <c r="AP69" s="547"/>
      <c r="AQ69" s="547"/>
      <c r="AR69" s="500"/>
      <c r="AS69" s="547"/>
      <c r="AT69" s="547"/>
      <c r="AU69" s="500"/>
      <c r="AV69" s="547"/>
      <c r="AW69" s="547"/>
      <c r="AX69" s="500"/>
      <c r="AY69" s="547"/>
      <c r="AZ69" s="547"/>
      <c r="BA69" s="500"/>
      <c r="BB69" s="547"/>
      <c r="BC69" s="547"/>
      <c r="BD69" s="500"/>
      <c r="BE69" s="547"/>
      <c r="BF69" s="547"/>
      <c r="BG69" s="500"/>
      <c r="BH69" s="547"/>
      <c r="BI69" s="477"/>
    </row>
    <row r="70" spans="1:61" ht="65.150000000000006" customHeight="1" x14ac:dyDescent="0.2">
      <c r="A70" s="558"/>
      <c r="B70" s="557"/>
      <c r="C70" s="549"/>
      <c r="D70" s="549"/>
      <c r="E70" s="574"/>
      <c r="F70" s="228" t="s">
        <v>72</v>
      </c>
      <c r="G70" s="367" t="s">
        <v>550</v>
      </c>
      <c r="H70" s="557"/>
      <c r="I70" s="549"/>
      <c r="J70" s="549"/>
      <c r="K70" s="549"/>
      <c r="L70" s="584"/>
      <c r="M70" s="557"/>
      <c r="N70" s="585"/>
      <c r="O70" s="557"/>
      <c r="P70" s="549"/>
      <c r="Q70" s="579"/>
      <c r="R70" s="289" t="s">
        <v>551</v>
      </c>
      <c r="S70" s="281" t="s">
        <v>83</v>
      </c>
      <c r="T70" s="302" t="s">
        <v>552</v>
      </c>
      <c r="U70" s="281" t="s">
        <v>84</v>
      </c>
      <c r="V70" s="281" t="s">
        <v>85</v>
      </c>
      <c r="W70" s="301">
        <v>0.25</v>
      </c>
      <c r="X70" s="274" t="s">
        <v>111</v>
      </c>
      <c r="Y70" s="301">
        <v>0.15</v>
      </c>
      <c r="Z70" s="281" t="s">
        <v>87</v>
      </c>
      <c r="AA70" s="280" t="s">
        <v>553</v>
      </c>
      <c r="AB70" s="291" t="s">
        <v>89</v>
      </c>
      <c r="AC70" s="398" t="s">
        <v>554</v>
      </c>
      <c r="AD70" s="399"/>
      <c r="AE70" s="300">
        <f t="shared" si="39"/>
        <v>0.4</v>
      </c>
      <c r="AF70" s="283" t="str">
        <f t="shared" si="42"/>
        <v>MUY BAJA</v>
      </c>
      <c r="AG70" s="283">
        <f>+AG69-(AG69*AE70)</f>
        <v>0.17279999999999998</v>
      </c>
      <c r="AH70" s="488"/>
      <c r="AI70" s="488"/>
      <c r="AJ70" s="487"/>
      <c r="AK70" s="491"/>
      <c r="AL70" s="229"/>
      <c r="AM70" s="229"/>
      <c r="AN70" s="563"/>
      <c r="AO70" s="563"/>
      <c r="AP70" s="547"/>
      <c r="AQ70" s="547"/>
      <c r="AR70" s="500"/>
      <c r="AS70" s="547"/>
      <c r="AT70" s="547"/>
      <c r="AU70" s="500"/>
      <c r="AV70" s="547"/>
      <c r="AW70" s="547"/>
      <c r="AX70" s="500"/>
      <c r="AY70" s="547"/>
      <c r="AZ70" s="547"/>
      <c r="BA70" s="500"/>
      <c r="BB70" s="547"/>
      <c r="BC70" s="547"/>
      <c r="BD70" s="500"/>
      <c r="BE70" s="547"/>
      <c r="BF70" s="547"/>
      <c r="BG70" s="500"/>
      <c r="BH70" s="547"/>
      <c r="BI70" s="477"/>
    </row>
    <row r="71" spans="1:61" s="222" customFormat="1" ht="145" customHeight="1" x14ac:dyDescent="0.35">
      <c r="A71" s="319" t="s">
        <v>4</v>
      </c>
      <c r="B71" s="303"/>
      <c r="C71" s="303" t="s">
        <v>555</v>
      </c>
      <c r="D71" s="346" t="s">
        <v>556</v>
      </c>
      <c r="E71" s="404" t="s">
        <v>557</v>
      </c>
      <c r="F71" s="346" t="s">
        <v>72</v>
      </c>
      <c r="G71" s="420" t="s">
        <v>558</v>
      </c>
      <c r="H71" s="303" t="s">
        <v>559</v>
      </c>
      <c r="I71" s="346" t="s">
        <v>560</v>
      </c>
      <c r="J71" s="346" t="s">
        <v>76</v>
      </c>
      <c r="K71" s="346" t="s">
        <v>561</v>
      </c>
      <c r="L71" s="346" t="s">
        <v>230</v>
      </c>
      <c r="M71" s="384">
        <v>0.4</v>
      </c>
      <c r="N71" s="385" t="s">
        <v>81</v>
      </c>
      <c r="O71" s="386">
        <v>0.6</v>
      </c>
      <c r="P71" s="304" t="s">
        <v>562</v>
      </c>
      <c r="Q71" s="405" t="s">
        <v>81</v>
      </c>
      <c r="R71" s="387" t="s">
        <v>563</v>
      </c>
      <c r="S71" s="303" t="s">
        <v>83</v>
      </c>
      <c r="T71" s="303" t="s">
        <v>564</v>
      </c>
      <c r="U71" s="303" t="s">
        <v>84</v>
      </c>
      <c r="V71" s="303" t="s">
        <v>85</v>
      </c>
      <c r="W71" s="388">
        <v>0.25</v>
      </c>
      <c r="X71" s="304" t="s">
        <v>111</v>
      </c>
      <c r="Y71" s="388">
        <v>0.15</v>
      </c>
      <c r="Z71" s="303" t="s">
        <v>87</v>
      </c>
      <c r="AA71" s="383" t="s">
        <v>565</v>
      </c>
      <c r="AB71" s="303" t="s">
        <v>89</v>
      </c>
      <c r="AC71" s="406" t="s">
        <v>566</v>
      </c>
      <c r="AD71" s="407"/>
      <c r="AE71" s="389">
        <f>+W71+Y71</f>
        <v>0.4</v>
      </c>
      <c r="AF71" s="390" t="str">
        <f>IF(AG71&lt;=20%,"MUY BAJA",IF(AG71&lt;=40%,"BAJA",IF(AG71&lt;=60%,"MEDIA",IF(AG71&lt;=80%,"ALTA","MUY ALTA"))))</f>
        <v>BAJA</v>
      </c>
      <c r="AG71" s="390">
        <f>IF(OR(V71="prevenir",V71="detectar"),(M71-(M71*AE71)), M71)</f>
        <v>0.24</v>
      </c>
      <c r="AH71" s="390" t="str">
        <f>IF(AI71&lt;=20%,"LEVE",IF(AI71&lt;=40%,"MENOR",IF(AI71&lt;=60%,"MODERADO",IF(AI71&lt;=80%,"MAYOR","CATASTROFICO"))))</f>
        <v>MODERADO</v>
      </c>
      <c r="AI71" s="390">
        <f t="shared" ref="AI71:AI74" si="43">IF(V71="corregir",(O71-(O71*AE71)), O71)</f>
        <v>0.6</v>
      </c>
      <c r="AJ71" s="405" t="s">
        <v>81</v>
      </c>
      <c r="AK71" s="346" t="s">
        <v>91</v>
      </c>
      <c r="AL71" s="391"/>
      <c r="AM71" s="391"/>
      <c r="AN71" s="392">
        <v>45482</v>
      </c>
      <c r="AO71" s="346" t="s">
        <v>567</v>
      </c>
      <c r="AP71" s="391"/>
      <c r="AQ71" s="346" t="s">
        <v>4</v>
      </c>
      <c r="AR71" s="346" t="s">
        <v>568</v>
      </c>
      <c r="AS71" s="346" t="s">
        <v>4</v>
      </c>
      <c r="AT71" s="346"/>
      <c r="AU71" s="346" t="s">
        <v>569</v>
      </c>
      <c r="AV71" s="346" t="s">
        <v>4</v>
      </c>
      <c r="AW71" s="346"/>
      <c r="AX71" s="346" t="s">
        <v>570</v>
      </c>
      <c r="AY71" s="346"/>
      <c r="AZ71" s="346" t="s">
        <v>4</v>
      </c>
      <c r="BA71" s="346" t="s">
        <v>571</v>
      </c>
      <c r="BB71" s="346" t="s">
        <v>4</v>
      </c>
      <c r="BC71" s="346"/>
      <c r="BD71" s="346" t="s">
        <v>572</v>
      </c>
      <c r="BE71" s="391"/>
      <c r="BF71" s="346" t="s">
        <v>4</v>
      </c>
      <c r="BG71" s="346" t="s">
        <v>573</v>
      </c>
      <c r="BH71" s="346"/>
      <c r="BI71" s="420" t="s">
        <v>574</v>
      </c>
    </row>
    <row r="72" spans="1:61" s="337" customFormat="1" ht="51.75" customHeight="1" x14ac:dyDescent="0.2">
      <c r="A72" s="577" t="s">
        <v>4</v>
      </c>
      <c r="B72" s="561"/>
      <c r="C72" s="561" t="s">
        <v>555</v>
      </c>
      <c r="D72" s="561" t="s">
        <v>556</v>
      </c>
      <c r="E72" s="578" t="s">
        <v>557</v>
      </c>
      <c r="F72" s="346" t="s">
        <v>72</v>
      </c>
      <c r="G72" s="420" t="s">
        <v>575</v>
      </c>
      <c r="H72" s="561" t="s">
        <v>576</v>
      </c>
      <c r="I72" s="561" t="s">
        <v>577</v>
      </c>
      <c r="J72" s="561" t="s">
        <v>76</v>
      </c>
      <c r="K72" s="561" t="s">
        <v>578</v>
      </c>
      <c r="L72" s="561" t="s">
        <v>230</v>
      </c>
      <c r="M72" s="582">
        <v>0.4</v>
      </c>
      <c r="N72" s="583" t="s">
        <v>81</v>
      </c>
      <c r="O72" s="591">
        <v>0.6</v>
      </c>
      <c r="P72" s="592" t="s">
        <v>579</v>
      </c>
      <c r="Q72" s="581" t="s">
        <v>81</v>
      </c>
      <c r="R72" s="387" t="s">
        <v>580</v>
      </c>
      <c r="S72" s="303" t="s">
        <v>83</v>
      </c>
      <c r="T72" s="303" t="s">
        <v>564</v>
      </c>
      <c r="U72" s="303" t="s">
        <v>84</v>
      </c>
      <c r="V72" s="303" t="s">
        <v>85</v>
      </c>
      <c r="W72" s="388">
        <v>0.25</v>
      </c>
      <c r="X72" s="304" t="s">
        <v>111</v>
      </c>
      <c r="Y72" s="388">
        <v>0.15</v>
      </c>
      <c r="Z72" s="303" t="s">
        <v>87</v>
      </c>
      <c r="AA72" s="383" t="s">
        <v>581</v>
      </c>
      <c r="AB72" s="303" t="s">
        <v>89</v>
      </c>
      <c r="AC72" s="406" t="s">
        <v>582</v>
      </c>
      <c r="AD72" s="407"/>
      <c r="AE72" s="389">
        <f t="shared" ref="AE72:AE95" si="44">+W72+Y72</f>
        <v>0.4</v>
      </c>
      <c r="AF72" s="390" t="str">
        <f t="shared" ref="AF72:AF82" si="45">IF(AG72&lt;=20%,"MUY BAJA",IF(AG72&lt;=40%,"BAJA",IF(AG72&lt;=60%,"MEDIA",IF(AG72&lt;=80%,"ALTA","MUY ALTA"))))</f>
        <v>BAJA</v>
      </c>
      <c r="AG72" s="390">
        <f>IF(OR(V72="prevenir",V72="detectar"),(M72-(M72*AE72)), M72)</f>
        <v>0.24</v>
      </c>
      <c r="AH72" s="580" t="str">
        <f t="shared" ref="AH72:AH74" si="46">IF(AI72&lt;=20%,"LEVE",IF(AI72&lt;=40%,"MENOR",IF(AI72&lt;=60%,"MODERADO",IF(AI72&lt;=80%,"MAYOR","CATASTROFICO"))))</f>
        <v>MODERADO</v>
      </c>
      <c r="AI72" s="580">
        <f t="shared" si="43"/>
        <v>0.6</v>
      </c>
      <c r="AJ72" s="581" t="s">
        <v>81</v>
      </c>
      <c r="AK72" s="561" t="s">
        <v>91</v>
      </c>
      <c r="AL72" s="588"/>
      <c r="AM72" s="588"/>
      <c r="AN72" s="589">
        <v>45482</v>
      </c>
      <c r="AO72" s="590" t="s">
        <v>567</v>
      </c>
      <c r="AP72" s="589"/>
      <c r="AQ72" s="561" t="s">
        <v>4</v>
      </c>
      <c r="AR72" s="561" t="s">
        <v>583</v>
      </c>
      <c r="AS72" s="561" t="s">
        <v>4</v>
      </c>
      <c r="AT72" s="561"/>
      <c r="AU72" s="561" t="s">
        <v>584</v>
      </c>
      <c r="AV72" s="561" t="s">
        <v>4</v>
      </c>
      <c r="AW72" s="561"/>
      <c r="AX72" s="561" t="s">
        <v>585</v>
      </c>
      <c r="AY72" s="561"/>
      <c r="AZ72" s="561" t="s">
        <v>4</v>
      </c>
      <c r="BA72" s="561" t="s">
        <v>586</v>
      </c>
      <c r="BB72" s="561" t="s">
        <v>4</v>
      </c>
      <c r="BC72" s="561"/>
      <c r="BD72" s="561" t="s">
        <v>587</v>
      </c>
      <c r="BE72" s="561"/>
      <c r="BF72" s="561" t="s">
        <v>4</v>
      </c>
      <c r="BG72" s="561" t="s">
        <v>588</v>
      </c>
      <c r="BH72" s="346"/>
      <c r="BI72" s="587" t="s">
        <v>574</v>
      </c>
    </row>
    <row r="73" spans="1:61" s="337" customFormat="1" ht="50.25" customHeight="1" x14ac:dyDescent="0.2">
      <c r="A73" s="577"/>
      <c r="B73" s="561"/>
      <c r="C73" s="561"/>
      <c r="D73" s="561"/>
      <c r="E73" s="578"/>
      <c r="F73" s="346" t="s">
        <v>72</v>
      </c>
      <c r="G73" s="420" t="s">
        <v>589</v>
      </c>
      <c r="H73" s="561"/>
      <c r="I73" s="561"/>
      <c r="J73" s="561"/>
      <c r="K73" s="561"/>
      <c r="L73" s="561"/>
      <c r="M73" s="582"/>
      <c r="N73" s="583"/>
      <c r="O73" s="591"/>
      <c r="P73" s="592"/>
      <c r="Q73" s="581"/>
      <c r="R73" s="387" t="s">
        <v>590</v>
      </c>
      <c r="S73" s="303" t="s">
        <v>83</v>
      </c>
      <c r="T73" s="303" t="s">
        <v>564</v>
      </c>
      <c r="U73" s="303" t="s">
        <v>84</v>
      </c>
      <c r="V73" s="303" t="s">
        <v>85</v>
      </c>
      <c r="W73" s="388">
        <v>0.25</v>
      </c>
      <c r="X73" s="304" t="s">
        <v>111</v>
      </c>
      <c r="Y73" s="388">
        <v>0.15</v>
      </c>
      <c r="Z73" s="303" t="s">
        <v>87</v>
      </c>
      <c r="AA73" s="383" t="s">
        <v>591</v>
      </c>
      <c r="AB73" s="303" t="s">
        <v>89</v>
      </c>
      <c r="AC73" s="406" t="s">
        <v>592</v>
      </c>
      <c r="AD73" s="407"/>
      <c r="AE73" s="389">
        <f t="shared" si="44"/>
        <v>0.4</v>
      </c>
      <c r="AF73" s="390" t="str">
        <f t="shared" si="45"/>
        <v>MUY BAJA</v>
      </c>
      <c r="AG73" s="390">
        <f>AG72-(AG72*AE73)</f>
        <v>0.14399999999999999</v>
      </c>
      <c r="AH73" s="580"/>
      <c r="AI73" s="580"/>
      <c r="AJ73" s="581"/>
      <c r="AK73" s="561"/>
      <c r="AL73" s="588"/>
      <c r="AM73" s="588"/>
      <c r="AN73" s="589"/>
      <c r="AO73" s="590"/>
      <c r="AP73" s="589"/>
      <c r="AQ73" s="561"/>
      <c r="AR73" s="561"/>
      <c r="AS73" s="561"/>
      <c r="AT73" s="561"/>
      <c r="AU73" s="561"/>
      <c r="AV73" s="561"/>
      <c r="AW73" s="561"/>
      <c r="AX73" s="561"/>
      <c r="AY73" s="561"/>
      <c r="AZ73" s="561"/>
      <c r="BA73" s="561"/>
      <c r="BB73" s="561"/>
      <c r="BC73" s="561"/>
      <c r="BD73" s="561"/>
      <c r="BE73" s="561"/>
      <c r="BF73" s="561"/>
      <c r="BG73" s="561"/>
      <c r="BH73" s="346"/>
      <c r="BI73" s="653"/>
    </row>
    <row r="74" spans="1:61" s="337" customFormat="1" ht="31.5" customHeight="1" x14ac:dyDescent="0.2">
      <c r="A74" s="577" t="s">
        <v>4</v>
      </c>
      <c r="B74" s="586"/>
      <c r="C74" s="561" t="s">
        <v>555</v>
      </c>
      <c r="D74" s="561" t="s">
        <v>556</v>
      </c>
      <c r="E74" s="578" t="s">
        <v>557</v>
      </c>
      <c r="F74" s="561" t="s">
        <v>72</v>
      </c>
      <c r="G74" s="587" t="s">
        <v>593</v>
      </c>
      <c r="H74" s="561" t="s">
        <v>594</v>
      </c>
      <c r="I74" s="561" t="s">
        <v>595</v>
      </c>
      <c r="J74" s="561" t="s">
        <v>76</v>
      </c>
      <c r="K74" s="561" t="s">
        <v>596</v>
      </c>
      <c r="L74" s="561" t="s">
        <v>482</v>
      </c>
      <c r="M74" s="582">
        <v>0.8</v>
      </c>
      <c r="N74" s="583" t="s">
        <v>81</v>
      </c>
      <c r="O74" s="591">
        <v>0.6</v>
      </c>
      <c r="P74" s="592" t="s">
        <v>597</v>
      </c>
      <c r="Q74" s="581" t="s">
        <v>474</v>
      </c>
      <c r="R74" s="387" t="s">
        <v>598</v>
      </c>
      <c r="S74" s="303" t="s">
        <v>83</v>
      </c>
      <c r="T74" s="303" t="s">
        <v>564</v>
      </c>
      <c r="U74" s="303" t="s">
        <v>84</v>
      </c>
      <c r="V74" s="303" t="s">
        <v>85</v>
      </c>
      <c r="W74" s="388">
        <v>0.25</v>
      </c>
      <c r="X74" s="304" t="s">
        <v>111</v>
      </c>
      <c r="Y74" s="388">
        <v>0.15</v>
      </c>
      <c r="Z74" s="303" t="s">
        <v>87</v>
      </c>
      <c r="AA74" s="383" t="s">
        <v>599</v>
      </c>
      <c r="AB74" s="303" t="s">
        <v>89</v>
      </c>
      <c r="AC74" s="406" t="s">
        <v>600</v>
      </c>
      <c r="AD74" s="407"/>
      <c r="AE74" s="389">
        <f t="shared" si="44"/>
        <v>0.4</v>
      </c>
      <c r="AF74" s="390" t="str">
        <f t="shared" si="45"/>
        <v>MEDIA</v>
      </c>
      <c r="AG74" s="390">
        <f t="shared" ref="AG74" si="47">IF(OR(V74="prevenir",V74="detectar"),(M74-(M74*AE74)), M74)</f>
        <v>0.48</v>
      </c>
      <c r="AH74" s="580" t="str">
        <f t="shared" si="46"/>
        <v>MODERADO</v>
      </c>
      <c r="AI74" s="580">
        <f t="shared" si="43"/>
        <v>0.6</v>
      </c>
      <c r="AJ74" s="581" t="s">
        <v>81</v>
      </c>
      <c r="AK74" s="561" t="s">
        <v>91</v>
      </c>
      <c r="AL74" s="588"/>
      <c r="AM74" s="588"/>
      <c r="AN74" s="589">
        <v>45482</v>
      </c>
      <c r="AO74" s="561" t="s">
        <v>567</v>
      </c>
      <c r="AP74" s="588"/>
      <c r="AQ74" s="561" t="s">
        <v>4</v>
      </c>
      <c r="AR74" s="561" t="s">
        <v>601</v>
      </c>
      <c r="AS74" s="561" t="s">
        <v>4</v>
      </c>
      <c r="AT74" s="561"/>
      <c r="AU74" s="561" t="s">
        <v>602</v>
      </c>
      <c r="AV74" s="561" t="s">
        <v>4</v>
      </c>
      <c r="AW74" s="561"/>
      <c r="AX74" s="561" t="s">
        <v>603</v>
      </c>
      <c r="AY74" s="561" t="s">
        <v>4</v>
      </c>
      <c r="AZ74" s="561"/>
      <c r="BA74" s="561" t="s">
        <v>604</v>
      </c>
      <c r="BB74" s="561" t="s">
        <v>4</v>
      </c>
      <c r="BC74" s="561"/>
      <c r="BD74" s="561" t="s">
        <v>605</v>
      </c>
      <c r="BE74" s="561" t="s">
        <v>4</v>
      </c>
      <c r="BF74" s="561"/>
      <c r="BG74" s="561" t="s">
        <v>606</v>
      </c>
      <c r="BH74" s="346"/>
      <c r="BI74" s="587" t="s">
        <v>574</v>
      </c>
    </row>
    <row r="75" spans="1:61" s="337" customFormat="1" ht="31.5" customHeight="1" x14ac:dyDescent="0.2">
      <c r="A75" s="577"/>
      <c r="B75" s="586"/>
      <c r="C75" s="561"/>
      <c r="D75" s="561"/>
      <c r="E75" s="578"/>
      <c r="F75" s="561"/>
      <c r="G75" s="587"/>
      <c r="H75" s="561"/>
      <c r="I75" s="561"/>
      <c r="J75" s="561"/>
      <c r="K75" s="561"/>
      <c r="L75" s="561"/>
      <c r="M75" s="582"/>
      <c r="N75" s="583"/>
      <c r="O75" s="591"/>
      <c r="P75" s="592"/>
      <c r="Q75" s="581"/>
      <c r="R75" s="387" t="s">
        <v>607</v>
      </c>
      <c r="S75" s="303" t="s">
        <v>83</v>
      </c>
      <c r="T75" s="303" t="s">
        <v>564</v>
      </c>
      <c r="U75" s="303" t="s">
        <v>84</v>
      </c>
      <c r="V75" s="303" t="s">
        <v>85</v>
      </c>
      <c r="W75" s="388">
        <v>0.25</v>
      </c>
      <c r="X75" s="304" t="s">
        <v>111</v>
      </c>
      <c r="Y75" s="388">
        <v>0.15</v>
      </c>
      <c r="Z75" s="303" t="s">
        <v>87</v>
      </c>
      <c r="AA75" s="383" t="s">
        <v>608</v>
      </c>
      <c r="AB75" s="303" t="s">
        <v>89</v>
      </c>
      <c r="AC75" s="406" t="s">
        <v>609</v>
      </c>
      <c r="AD75" s="407"/>
      <c r="AE75" s="389">
        <f t="shared" si="44"/>
        <v>0.4</v>
      </c>
      <c r="AF75" s="390" t="str">
        <f t="shared" si="45"/>
        <v>BAJA</v>
      </c>
      <c r="AG75" s="390">
        <f>AG74-(AG74*AE75)</f>
        <v>0.28799999999999998</v>
      </c>
      <c r="AH75" s="580"/>
      <c r="AI75" s="580"/>
      <c r="AJ75" s="581"/>
      <c r="AK75" s="561"/>
      <c r="AL75" s="588"/>
      <c r="AM75" s="588"/>
      <c r="AN75" s="589"/>
      <c r="AO75" s="561"/>
      <c r="AP75" s="588"/>
      <c r="AQ75" s="561"/>
      <c r="AR75" s="561"/>
      <c r="AS75" s="561"/>
      <c r="AT75" s="561"/>
      <c r="AU75" s="561"/>
      <c r="AV75" s="561"/>
      <c r="AW75" s="561"/>
      <c r="AX75" s="561"/>
      <c r="AY75" s="561"/>
      <c r="AZ75" s="561"/>
      <c r="BA75" s="561"/>
      <c r="BB75" s="561"/>
      <c r="BC75" s="561"/>
      <c r="BD75" s="561"/>
      <c r="BE75" s="561"/>
      <c r="BF75" s="561"/>
      <c r="BG75" s="561"/>
      <c r="BH75" s="346"/>
      <c r="BI75" s="653"/>
    </row>
    <row r="76" spans="1:61" s="337" customFormat="1" ht="31.5" customHeight="1" x14ac:dyDescent="0.2">
      <c r="A76" s="577"/>
      <c r="B76" s="586"/>
      <c r="C76" s="561"/>
      <c r="D76" s="561"/>
      <c r="E76" s="578"/>
      <c r="F76" s="346" t="s">
        <v>72</v>
      </c>
      <c r="G76" s="420" t="s">
        <v>610</v>
      </c>
      <c r="H76" s="561"/>
      <c r="I76" s="561"/>
      <c r="J76" s="561"/>
      <c r="K76" s="561"/>
      <c r="L76" s="561"/>
      <c r="M76" s="582"/>
      <c r="N76" s="583"/>
      <c r="O76" s="591"/>
      <c r="P76" s="592"/>
      <c r="Q76" s="581"/>
      <c r="R76" s="387" t="s">
        <v>611</v>
      </c>
      <c r="S76" s="303" t="s">
        <v>83</v>
      </c>
      <c r="T76" s="303" t="s">
        <v>564</v>
      </c>
      <c r="U76" s="303" t="s">
        <v>84</v>
      </c>
      <c r="V76" s="303" t="s">
        <v>85</v>
      </c>
      <c r="W76" s="388">
        <v>0.25</v>
      </c>
      <c r="X76" s="304" t="s">
        <v>111</v>
      </c>
      <c r="Y76" s="388">
        <v>0.15</v>
      </c>
      <c r="Z76" s="303" t="s">
        <v>87</v>
      </c>
      <c r="AA76" s="383" t="s">
        <v>612</v>
      </c>
      <c r="AB76" s="303" t="s">
        <v>89</v>
      </c>
      <c r="AC76" s="406" t="s">
        <v>613</v>
      </c>
      <c r="AD76" s="407"/>
      <c r="AE76" s="408">
        <f t="shared" si="44"/>
        <v>0.4</v>
      </c>
      <c r="AF76" s="390" t="str">
        <f t="shared" si="45"/>
        <v>MUY BAJA</v>
      </c>
      <c r="AG76" s="390">
        <f>AG75-(AG75*AE76)</f>
        <v>0.17279999999999998</v>
      </c>
      <c r="AH76" s="580"/>
      <c r="AI76" s="580"/>
      <c r="AJ76" s="581"/>
      <c r="AK76" s="561"/>
      <c r="AL76" s="588"/>
      <c r="AM76" s="588"/>
      <c r="AN76" s="589"/>
      <c r="AO76" s="561"/>
      <c r="AP76" s="588"/>
      <c r="AQ76" s="561"/>
      <c r="AR76" s="561"/>
      <c r="AS76" s="561"/>
      <c r="AT76" s="561"/>
      <c r="AU76" s="561"/>
      <c r="AV76" s="561"/>
      <c r="AW76" s="561"/>
      <c r="AX76" s="561"/>
      <c r="AY76" s="561"/>
      <c r="AZ76" s="561"/>
      <c r="BA76" s="561"/>
      <c r="BB76" s="561"/>
      <c r="BC76" s="561"/>
      <c r="BD76" s="561"/>
      <c r="BE76" s="561"/>
      <c r="BF76" s="561"/>
      <c r="BG76" s="561"/>
      <c r="BH76" s="346"/>
      <c r="BI76" s="653"/>
    </row>
    <row r="77" spans="1:61" ht="40" x14ac:dyDescent="0.2">
      <c r="A77" s="552" t="s">
        <v>4</v>
      </c>
      <c r="B77" s="593"/>
      <c r="C77" s="592" t="s">
        <v>555</v>
      </c>
      <c r="D77" s="561" t="s">
        <v>556</v>
      </c>
      <c r="E77" s="561" t="s">
        <v>615</v>
      </c>
      <c r="F77" s="561" t="s">
        <v>72</v>
      </c>
      <c r="G77" s="587" t="s">
        <v>623</v>
      </c>
      <c r="H77" s="578" t="s">
        <v>624</v>
      </c>
      <c r="I77" s="561" t="s">
        <v>625</v>
      </c>
      <c r="J77" s="561" t="s">
        <v>626</v>
      </c>
      <c r="K77" s="592" t="s">
        <v>627</v>
      </c>
      <c r="L77" s="561" t="s">
        <v>482</v>
      </c>
      <c r="M77" s="582">
        <v>0.8</v>
      </c>
      <c r="N77" s="583" t="s">
        <v>81</v>
      </c>
      <c r="O77" s="591">
        <v>0.6</v>
      </c>
      <c r="P77" s="592" t="s">
        <v>628</v>
      </c>
      <c r="Q77" s="581" t="s">
        <v>474</v>
      </c>
      <c r="R77" s="383" t="s">
        <v>629</v>
      </c>
      <c r="S77" s="303" t="s">
        <v>83</v>
      </c>
      <c r="T77" s="304" t="s">
        <v>372</v>
      </c>
      <c r="U77" s="303" t="s">
        <v>84</v>
      </c>
      <c r="V77" s="303" t="s">
        <v>85</v>
      </c>
      <c r="W77" s="388">
        <v>0.25</v>
      </c>
      <c r="X77" s="304" t="s">
        <v>111</v>
      </c>
      <c r="Y77" s="388">
        <v>0.15</v>
      </c>
      <c r="Z77" s="303" t="s">
        <v>87</v>
      </c>
      <c r="AA77" s="383" t="s">
        <v>630</v>
      </c>
      <c r="AB77" s="303" t="s">
        <v>89</v>
      </c>
      <c r="AC77" s="407" t="s">
        <v>631</v>
      </c>
      <c r="AD77" s="407" t="s">
        <v>631</v>
      </c>
      <c r="AE77" s="408">
        <f t="shared" si="44"/>
        <v>0.4</v>
      </c>
      <c r="AF77" s="390" t="str">
        <f t="shared" si="45"/>
        <v>MEDIA</v>
      </c>
      <c r="AG77" s="390">
        <f>IF(OR(V77="prevenir",V77="detectar"),(M77-(M77*AE77)), M77)</f>
        <v>0.48</v>
      </c>
      <c r="AH77" s="580" t="str">
        <f t="shared" ref="AH77" si="48">IF(AI77&lt;=20%,"LEVE",IF(AI77&lt;=40%,"MENOR",IF(AI77&lt;=60%,"MODERADO",IF(AI77&lt;=80%,"MAYOR","CATASTROFICO"))))</f>
        <v>MODERADO</v>
      </c>
      <c r="AI77" s="580">
        <v>0.6</v>
      </c>
      <c r="AJ77" s="581" t="s">
        <v>81</v>
      </c>
      <c r="AK77" s="561" t="s">
        <v>91</v>
      </c>
      <c r="AL77" s="594"/>
      <c r="AM77" s="594"/>
      <c r="AN77" s="589">
        <v>45482</v>
      </c>
      <c r="AO77" s="561"/>
      <c r="AP77" s="588"/>
      <c r="AQ77" s="588" t="s">
        <v>4</v>
      </c>
      <c r="AR77" s="410" t="s">
        <v>632</v>
      </c>
      <c r="AS77" s="588" t="s">
        <v>4</v>
      </c>
      <c r="AT77" s="588"/>
      <c r="AU77" s="493" t="s">
        <v>633</v>
      </c>
      <c r="AV77" s="588" t="s">
        <v>4</v>
      </c>
      <c r="AW77" s="588"/>
      <c r="AX77" s="493" t="s">
        <v>634</v>
      </c>
      <c r="AY77" s="588" t="s">
        <v>4</v>
      </c>
      <c r="AZ77" s="588"/>
      <c r="BA77" s="493" t="s">
        <v>620</v>
      </c>
      <c r="BB77" s="588" t="s">
        <v>4</v>
      </c>
      <c r="BC77" s="588"/>
      <c r="BD77" s="493" t="s">
        <v>635</v>
      </c>
      <c r="BE77" s="588" t="s">
        <v>4</v>
      </c>
      <c r="BF77" s="561"/>
      <c r="BG77" s="493" t="s">
        <v>621</v>
      </c>
      <c r="BH77" s="493" t="s">
        <v>636</v>
      </c>
      <c r="BI77" s="587" t="s">
        <v>574</v>
      </c>
    </row>
    <row r="78" spans="1:61" ht="40" x14ac:dyDescent="0.2">
      <c r="A78" s="552"/>
      <c r="B78" s="593"/>
      <c r="C78" s="592"/>
      <c r="D78" s="561"/>
      <c r="E78" s="561"/>
      <c r="F78" s="561"/>
      <c r="G78" s="587"/>
      <c r="H78" s="578"/>
      <c r="I78" s="561"/>
      <c r="J78" s="561"/>
      <c r="K78" s="592"/>
      <c r="L78" s="561"/>
      <c r="M78" s="582"/>
      <c r="N78" s="583"/>
      <c r="O78" s="591"/>
      <c r="P78" s="592"/>
      <c r="Q78" s="581"/>
      <c r="R78" s="383" t="s">
        <v>637</v>
      </c>
      <c r="S78" s="303" t="s">
        <v>83</v>
      </c>
      <c r="T78" s="304" t="s">
        <v>638</v>
      </c>
      <c r="U78" s="303" t="s">
        <v>84</v>
      </c>
      <c r="V78" s="303" t="s">
        <v>85</v>
      </c>
      <c r="W78" s="388">
        <v>0.25</v>
      </c>
      <c r="X78" s="304" t="s">
        <v>111</v>
      </c>
      <c r="Y78" s="388">
        <v>0.15</v>
      </c>
      <c r="Z78" s="303" t="s">
        <v>87</v>
      </c>
      <c r="AA78" s="383" t="s">
        <v>639</v>
      </c>
      <c r="AB78" s="303" t="s">
        <v>89</v>
      </c>
      <c r="AC78" s="407" t="s">
        <v>640</v>
      </c>
      <c r="AD78" s="407" t="s">
        <v>641</v>
      </c>
      <c r="AE78" s="408">
        <f t="shared" si="44"/>
        <v>0.4</v>
      </c>
      <c r="AF78" s="390" t="str">
        <f t="shared" si="45"/>
        <v>MUY BAJA</v>
      </c>
      <c r="AG78" s="390">
        <f t="shared" ref="AG78:AG82" si="49">IF(OR(V78="prevenir",V78="detectar"),(M78-(M78*AE78)), M78)</f>
        <v>0</v>
      </c>
      <c r="AH78" s="580"/>
      <c r="AI78" s="580"/>
      <c r="AJ78" s="581"/>
      <c r="AK78" s="561"/>
      <c r="AL78" s="594"/>
      <c r="AM78" s="594"/>
      <c r="AN78" s="589"/>
      <c r="AO78" s="561"/>
      <c r="AP78" s="588"/>
      <c r="AQ78" s="588"/>
      <c r="AR78" s="410" t="s">
        <v>642</v>
      </c>
      <c r="AS78" s="588"/>
      <c r="AT78" s="588"/>
      <c r="AU78" s="493"/>
      <c r="AV78" s="588"/>
      <c r="AW78" s="588"/>
      <c r="AX78" s="493"/>
      <c r="AY78" s="588"/>
      <c r="AZ78" s="588"/>
      <c r="BA78" s="493"/>
      <c r="BB78" s="588"/>
      <c r="BC78" s="588"/>
      <c r="BD78" s="493"/>
      <c r="BE78" s="588"/>
      <c r="BF78" s="561"/>
      <c r="BG78" s="493"/>
      <c r="BH78" s="493"/>
      <c r="BI78" s="653"/>
    </row>
    <row r="79" spans="1:61" s="225" customFormat="1" ht="49" customHeight="1" x14ac:dyDescent="0.25">
      <c r="A79" s="552"/>
      <c r="B79" s="593"/>
      <c r="C79" s="592"/>
      <c r="D79" s="561"/>
      <c r="E79" s="561"/>
      <c r="F79" s="561" t="s">
        <v>72</v>
      </c>
      <c r="G79" s="587" t="s">
        <v>643</v>
      </c>
      <c r="H79" s="578"/>
      <c r="I79" s="561"/>
      <c r="J79" s="561"/>
      <c r="K79" s="592"/>
      <c r="L79" s="561"/>
      <c r="M79" s="582"/>
      <c r="N79" s="583"/>
      <c r="O79" s="591"/>
      <c r="P79" s="592"/>
      <c r="Q79" s="581"/>
      <c r="R79" s="383" t="s">
        <v>644</v>
      </c>
      <c r="S79" s="303" t="s">
        <v>83</v>
      </c>
      <c r="T79" s="304" t="s">
        <v>617</v>
      </c>
      <c r="U79" s="303" t="s">
        <v>84</v>
      </c>
      <c r="V79" s="303" t="s">
        <v>85</v>
      </c>
      <c r="W79" s="388">
        <v>0.25</v>
      </c>
      <c r="X79" s="304" t="s">
        <v>111</v>
      </c>
      <c r="Y79" s="388">
        <v>0.15</v>
      </c>
      <c r="Z79" s="303" t="s">
        <v>87</v>
      </c>
      <c r="AA79" s="383" t="s">
        <v>645</v>
      </c>
      <c r="AB79" s="303" t="s">
        <v>89</v>
      </c>
      <c r="AC79" s="407" t="s">
        <v>618</v>
      </c>
      <c r="AD79" s="407" t="s">
        <v>619</v>
      </c>
      <c r="AE79" s="408">
        <f t="shared" si="44"/>
        <v>0.4</v>
      </c>
      <c r="AF79" s="409" t="str">
        <f t="shared" si="45"/>
        <v>MUY BAJA</v>
      </c>
      <c r="AG79" s="409">
        <f t="shared" si="49"/>
        <v>0</v>
      </c>
      <c r="AH79" s="580"/>
      <c r="AI79" s="580"/>
      <c r="AJ79" s="581"/>
      <c r="AK79" s="561"/>
      <c r="AL79" s="594"/>
      <c r="AM79" s="594"/>
      <c r="AN79" s="589"/>
      <c r="AO79" s="561"/>
      <c r="AP79" s="588"/>
      <c r="AQ79" s="588"/>
      <c r="AR79" s="493" t="s">
        <v>646</v>
      </c>
      <c r="AS79" s="588"/>
      <c r="AT79" s="588"/>
      <c r="AU79" s="493"/>
      <c r="AV79" s="588"/>
      <c r="AW79" s="588"/>
      <c r="AX79" s="493"/>
      <c r="AY79" s="588"/>
      <c r="AZ79" s="588"/>
      <c r="BA79" s="493"/>
      <c r="BB79" s="588"/>
      <c r="BC79" s="588"/>
      <c r="BD79" s="493"/>
      <c r="BE79" s="588"/>
      <c r="BF79" s="561"/>
      <c r="BG79" s="493"/>
      <c r="BH79" s="493"/>
      <c r="BI79" s="653"/>
    </row>
    <row r="80" spans="1:61" s="227" customFormat="1" ht="49" customHeight="1" x14ac:dyDescent="0.25">
      <c r="A80" s="552"/>
      <c r="B80" s="593"/>
      <c r="C80" s="592"/>
      <c r="D80" s="561"/>
      <c r="E80" s="561"/>
      <c r="F80" s="561"/>
      <c r="G80" s="587"/>
      <c r="H80" s="578"/>
      <c r="I80" s="561"/>
      <c r="J80" s="561"/>
      <c r="K80" s="592"/>
      <c r="L80" s="561"/>
      <c r="M80" s="582"/>
      <c r="N80" s="583"/>
      <c r="O80" s="591"/>
      <c r="P80" s="592"/>
      <c r="Q80" s="581"/>
      <c r="R80" s="383" t="s">
        <v>647</v>
      </c>
      <c r="S80" s="303" t="s">
        <v>83</v>
      </c>
      <c r="T80" s="304" t="s">
        <v>617</v>
      </c>
      <c r="U80" s="303" t="s">
        <v>84</v>
      </c>
      <c r="V80" s="303" t="s">
        <v>85</v>
      </c>
      <c r="W80" s="388">
        <v>0.25</v>
      </c>
      <c r="X80" s="304" t="s">
        <v>111</v>
      </c>
      <c r="Y80" s="388">
        <v>0.15</v>
      </c>
      <c r="Z80" s="303" t="s">
        <v>87</v>
      </c>
      <c r="AA80" s="383" t="s">
        <v>648</v>
      </c>
      <c r="AB80" s="303" t="s">
        <v>89</v>
      </c>
      <c r="AC80" s="407" t="s">
        <v>618</v>
      </c>
      <c r="AD80" s="407" t="s">
        <v>622</v>
      </c>
      <c r="AE80" s="408">
        <f t="shared" si="44"/>
        <v>0.4</v>
      </c>
      <c r="AF80" s="409" t="str">
        <f t="shared" si="45"/>
        <v>MUY BAJA</v>
      </c>
      <c r="AG80" s="409">
        <f t="shared" si="49"/>
        <v>0</v>
      </c>
      <c r="AH80" s="580"/>
      <c r="AI80" s="580"/>
      <c r="AJ80" s="581"/>
      <c r="AK80" s="561"/>
      <c r="AL80" s="594"/>
      <c r="AM80" s="594"/>
      <c r="AN80" s="589"/>
      <c r="AO80" s="561"/>
      <c r="AP80" s="588"/>
      <c r="AQ80" s="588"/>
      <c r="AR80" s="493"/>
      <c r="AS80" s="588"/>
      <c r="AT80" s="588"/>
      <c r="AU80" s="493"/>
      <c r="AV80" s="588"/>
      <c r="AW80" s="588"/>
      <c r="AX80" s="493"/>
      <c r="AY80" s="588"/>
      <c r="AZ80" s="588"/>
      <c r="BA80" s="493"/>
      <c r="BB80" s="588"/>
      <c r="BC80" s="588"/>
      <c r="BD80" s="493"/>
      <c r="BE80" s="588"/>
      <c r="BF80" s="561"/>
      <c r="BG80" s="493"/>
      <c r="BH80" s="493"/>
      <c r="BI80" s="653"/>
    </row>
    <row r="81" spans="1:61" s="226" customFormat="1" ht="70" x14ac:dyDescent="0.25">
      <c r="A81" s="552"/>
      <c r="B81" s="593"/>
      <c r="C81" s="592"/>
      <c r="D81" s="561"/>
      <c r="E81" s="561"/>
      <c r="F81" s="561"/>
      <c r="G81" s="587"/>
      <c r="H81" s="578"/>
      <c r="I81" s="561"/>
      <c r="J81" s="561"/>
      <c r="K81" s="592"/>
      <c r="L81" s="561"/>
      <c r="M81" s="582"/>
      <c r="N81" s="583"/>
      <c r="O81" s="591"/>
      <c r="P81" s="592"/>
      <c r="Q81" s="581"/>
      <c r="R81" s="383" t="s">
        <v>649</v>
      </c>
      <c r="S81" s="303" t="s">
        <v>83</v>
      </c>
      <c r="T81" s="304" t="s">
        <v>650</v>
      </c>
      <c r="U81" s="303" t="s">
        <v>84</v>
      </c>
      <c r="V81" s="303" t="s">
        <v>85</v>
      </c>
      <c r="W81" s="388">
        <v>0.25</v>
      </c>
      <c r="X81" s="304" t="s">
        <v>111</v>
      </c>
      <c r="Y81" s="388">
        <v>0.15</v>
      </c>
      <c r="Z81" s="303" t="s">
        <v>87</v>
      </c>
      <c r="AA81" s="383" t="s">
        <v>651</v>
      </c>
      <c r="AB81" s="303" t="s">
        <v>89</v>
      </c>
      <c r="AC81" s="407" t="s">
        <v>618</v>
      </c>
      <c r="AD81" s="407" t="s">
        <v>652</v>
      </c>
      <c r="AE81" s="408">
        <f t="shared" si="44"/>
        <v>0.4</v>
      </c>
      <c r="AF81" s="409" t="str">
        <f t="shared" si="45"/>
        <v>MUY BAJA</v>
      </c>
      <c r="AG81" s="409">
        <f t="shared" si="49"/>
        <v>0</v>
      </c>
      <c r="AH81" s="580"/>
      <c r="AI81" s="580"/>
      <c r="AJ81" s="581"/>
      <c r="AK81" s="561"/>
      <c r="AL81" s="594"/>
      <c r="AM81" s="594"/>
      <c r="AN81" s="589"/>
      <c r="AO81" s="561"/>
      <c r="AP81" s="588"/>
      <c r="AQ81" s="588"/>
      <c r="AR81" s="410" t="s">
        <v>653</v>
      </c>
      <c r="AS81" s="588"/>
      <c r="AT81" s="588"/>
      <c r="AU81" s="493"/>
      <c r="AV81" s="588"/>
      <c r="AW81" s="588"/>
      <c r="AX81" s="493"/>
      <c r="AY81" s="588"/>
      <c r="AZ81" s="588"/>
      <c r="BA81" s="493"/>
      <c r="BB81" s="588"/>
      <c r="BC81" s="588"/>
      <c r="BD81" s="493"/>
      <c r="BE81" s="588"/>
      <c r="BF81" s="561"/>
      <c r="BG81" s="493"/>
      <c r="BH81" s="493"/>
      <c r="BI81" s="653"/>
    </row>
    <row r="82" spans="1:61" s="226" customFormat="1" ht="50" x14ac:dyDescent="0.25">
      <c r="A82" s="552"/>
      <c r="B82" s="593"/>
      <c r="C82" s="592"/>
      <c r="D82" s="561"/>
      <c r="E82" s="561"/>
      <c r="F82" s="346" t="s">
        <v>72</v>
      </c>
      <c r="G82" s="420" t="s">
        <v>654</v>
      </c>
      <c r="H82" s="578"/>
      <c r="I82" s="561"/>
      <c r="J82" s="561"/>
      <c r="K82" s="592"/>
      <c r="L82" s="561"/>
      <c r="M82" s="582"/>
      <c r="N82" s="583"/>
      <c r="O82" s="591"/>
      <c r="P82" s="592"/>
      <c r="Q82" s="581"/>
      <c r="R82" s="383" t="s">
        <v>655</v>
      </c>
      <c r="S82" s="303" t="s">
        <v>83</v>
      </c>
      <c r="T82" s="304" t="s">
        <v>372</v>
      </c>
      <c r="U82" s="303" t="s">
        <v>84</v>
      </c>
      <c r="V82" s="303" t="s">
        <v>85</v>
      </c>
      <c r="W82" s="388">
        <v>0.25</v>
      </c>
      <c r="X82" s="304" t="s">
        <v>111</v>
      </c>
      <c r="Y82" s="388">
        <v>0.15</v>
      </c>
      <c r="Z82" s="303" t="s">
        <v>87</v>
      </c>
      <c r="AA82" s="383" t="s">
        <v>656</v>
      </c>
      <c r="AB82" s="303" t="s">
        <v>89</v>
      </c>
      <c r="AC82" s="407" t="s">
        <v>657</v>
      </c>
      <c r="AD82" s="407" t="s">
        <v>658</v>
      </c>
      <c r="AE82" s="408">
        <f t="shared" si="44"/>
        <v>0.4</v>
      </c>
      <c r="AF82" s="409" t="str">
        <f t="shared" si="45"/>
        <v>MUY BAJA</v>
      </c>
      <c r="AG82" s="409">
        <f t="shared" si="49"/>
        <v>0</v>
      </c>
      <c r="AH82" s="580"/>
      <c r="AI82" s="580"/>
      <c r="AJ82" s="581"/>
      <c r="AK82" s="561"/>
      <c r="AL82" s="594"/>
      <c r="AM82" s="594"/>
      <c r="AN82" s="589"/>
      <c r="AO82" s="561"/>
      <c r="AP82" s="588"/>
      <c r="AQ82" s="588"/>
      <c r="AR82" s="410" t="s">
        <v>659</v>
      </c>
      <c r="AS82" s="588"/>
      <c r="AT82" s="588"/>
      <c r="AU82" s="493"/>
      <c r="AV82" s="588"/>
      <c r="AW82" s="588"/>
      <c r="AX82" s="493"/>
      <c r="AY82" s="588"/>
      <c r="AZ82" s="588"/>
      <c r="BA82" s="493"/>
      <c r="BB82" s="588"/>
      <c r="BC82" s="588"/>
      <c r="BD82" s="493"/>
      <c r="BE82" s="588"/>
      <c r="BF82" s="561"/>
      <c r="BG82" s="493"/>
      <c r="BH82" s="493"/>
      <c r="BI82" s="653"/>
    </row>
    <row r="83" spans="1:61" ht="60" x14ac:dyDescent="0.2">
      <c r="A83" s="552" t="s">
        <v>4</v>
      </c>
      <c r="B83" s="586"/>
      <c r="C83" s="592" t="s">
        <v>661</v>
      </c>
      <c r="D83" s="561" t="s">
        <v>662</v>
      </c>
      <c r="E83" s="561" t="s">
        <v>663</v>
      </c>
      <c r="F83" s="346" t="s">
        <v>72</v>
      </c>
      <c r="G83" s="420" t="s">
        <v>664</v>
      </c>
      <c r="H83" s="561" t="s">
        <v>665</v>
      </c>
      <c r="I83" s="561" t="s">
        <v>666</v>
      </c>
      <c r="J83" s="561" t="s">
        <v>76</v>
      </c>
      <c r="K83" s="592" t="s">
        <v>667</v>
      </c>
      <c r="L83" s="561" t="s">
        <v>78</v>
      </c>
      <c r="M83" s="598">
        <v>0.6</v>
      </c>
      <c r="N83" s="583" t="s">
        <v>315</v>
      </c>
      <c r="O83" s="597">
        <v>0.2</v>
      </c>
      <c r="P83" s="592" t="s">
        <v>370</v>
      </c>
      <c r="Q83" s="581" t="s">
        <v>81</v>
      </c>
      <c r="R83" s="393" t="s">
        <v>668</v>
      </c>
      <c r="S83" s="303" t="s">
        <v>83</v>
      </c>
      <c r="T83" s="304" t="s">
        <v>669</v>
      </c>
      <c r="U83" s="303" t="s">
        <v>84</v>
      </c>
      <c r="V83" s="303" t="s">
        <v>85</v>
      </c>
      <c r="W83" s="388">
        <v>0.25</v>
      </c>
      <c r="X83" s="304" t="s">
        <v>111</v>
      </c>
      <c r="Y83" s="388">
        <v>0.15</v>
      </c>
      <c r="Z83" s="303" t="s">
        <v>87</v>
      </c>
      <c r="AA83" s="383" t="s">
        <v>670</v>
      </c>
      <c r="AB83" s="303" t="s">
        <v>89</v>
      </c>
      <c r="AC83" s="411" t="s">
        <v>671</v>
      </c>
      <c r="AD83" s="411"/>
      <c r="AE83" s="408">
        <f t="shared" si="44"/>
        <v>0.4</v>
      </c>
      <c r="AF83" s="390" t="str">
        <f>IF(AG83&lt;=20%,"MUY BAJA",IF(AG83&lt;=40%,"BAJA",IF(AG83&lt;=60%,"MEDIA",IF(AG83&lt;=80%,"ALTA","MUY ALTA"))))</f>
        <v>BAJA</v>
      </c>
      <c r="AG83" s="390">
        <f t="shared" ref="AG83" si="50">IF(OR(V83="prevenir",V83="detectar"),(M83-(M83*AE83)), M83)</f>
        <v>0.36</v>
      </c>
      <c r="AH83" s="580" t="str">
        <f t="shared" ref="AH83" si="51">IF(AI83&lt;=20%,"LEVE",IF(AI83&lt;=40%,"MENOR",IF(AI83&lt;=60%,"MODERADO",IF(AI83&lt;=80%,"MAYOR","CATASTROFICO"))))</f>
        <v>LEVE</v>
      </c>
      <c r="AI83" s="580">
        <f t="shared" ref="AI83" si="52">IF(V83="corregir",(O83-(O83*AE83)), O83)</f>
        <v>0.2</v>
      </c>
      <c r="AJ83" s="581" t="s">
        <v>221</v>
      </c>
      <c r="AK83" s="561" t="s">
        <v>91</v>
      </c>
      <c r="AL83" s="588"/>
      <c r="AM83" s="588"/>
      <c r="AN83" s="595">
        <v>45473</v>
      </c>
      <c r="AO83" s="581" t="s">
        <v>488</v>
      </c>
      <c r="AP83" s="596"/>
      <c r="AQ83" s="581" t="s">
        <v>4</v>
      </c>
      <c r="AR83" s="596" t="s">
        <v>672</v>
      </c>
      <c r="AS83" s="601" t="s">
        <v>4</v>
      </c>
      <c r="AT83" s="600" t="s">
        <v>489</v>
      </c>
      <c r="AU83" s="599" t="s">
        <v>673</v>
      </c>
      <c r="AV83" s="599" t="s">
        <v>4</v>
      </c>
      <c r="AW83" s="600" t="s">
        <v>489</v>
      </c>
      <c r="AX83" s="599" t="s">
        <v>674</v>
      </c>
      <c r="AY83" s="600" t="s">
        <v>489</v>
      </c>
      <c r="AZ83" s="599" t="s">
        <v>4</v>
      </c>
      <c r="BA83" s="599" t="s">
        <v>675</v>
      </c>
      <c r="BB83" s="600" t="s">
        <v>489</v>
      </c>
      <c r="BC83" s="599" t="s">
        <v>4</v>
      </c>
      <c r="BD83" s="599" t="s">
        <v>676</v>
      </c>
      <c r="BE83" s="600" t="s">
        <v>489</v>
      </c>
      <c r="BF83" s="599" t="s">
        <v>4</v>
      </c>
      <c r="BG83" s="600" t="s">
        <v>677</v>
      </c>
      <c r="BH83" s="600" t="s">
        <v>678</v>
      </c>
      <c r="BI83" s="476" t="s">
        <v>438</v>
      </c>
    </row>
    <row r="84" spans="1:61" ht="62.15" customHeight="1" x14ac:dyDescent="0.2">
      <c r="A84" s="552"/>
      <c r="B84" s="586"/>
      <c r="C84" s="592"/>
      <c r="D84" s="561"/>
      <c r="E84" s="561"/>
      <c r="F84" s="346" t="s">
        <v>72</v>
      </c>
      <c r="G84" s="420" t="s">
        <v>679</v>
      </c>
      <c r="H84" s="561"/>
      <c r="I84" s="561"/>
      <c r="J84" s="561"/>
      <c r="K84" s="592"/>
      <c r="L84" s="561"/>
      <c r="M84" s="598"/>
      <c r="N84" s="583"/>
      <c r="O84" s="597"/>
      <c r="P84" s="592"/>
      <c r="Q84" s="581"/>
      <c r="R84" s="393" t="s">
        <v>680</v>
      </c>
      <c r="S84" s="303" t="s">
        <v>83</v>
      </c>
      <c r="T84" s="304" t="s">
        <v>681</v>
      </c>
      <c r="U84" s="303" t="s">
        <v>84</v>
      </c>
      <c r="V84" s="303" t="s">
        <v>267</v>
      </c>
      <c r="W84" s="388">
        <v>0.15</v>
      </c>
      <c r="X84" s="304" t="s">
        <v>111</v>
      </c>
      <c r="Y84" s="388">
        <v>0.15</v>
      </c>
      <c r="Z84" s="303" t="s">
        <v>87</v>
      </c>
      <c r="AA84" s="383" t="s">
        <v>682</v>
      </c>
      <c r="AB84" s="303" t="s">
        <v>89</v>
      </c>
      <c r="AC84" s="411" t="s">
        <v>683</v>
      </c>
      <c r="AD84" s="411"/>
      <c r="AE84" s="408">
        <f t="shared" si="44"/>
        <v>0.3</v>
      </c>
      <c r="AF84" s="390" t="str">
        <f>IF(AG84&lt;=20%,"MUY BAJA",IF(AG84&lt;=40%,"BAJA",IF(AG84&lt;=60%,"MEDIA",IF(AG84&lt;=80%,"ALTA","MUY ALTA"))))</f>
        <v>BAJA</v>
      </c>
      <c r="AG84" s="390">
        <f>+AG83-(AG83*AE84)</f>
        <v>0.252</v>
      </c>
      <c r="AH84" s="580"/>
      <c r="AI84" s="580"/>
      <c r="AJ84" s="581"/>
      <c r="AK84" s="561"/>
      <c r="AL84" s="588"/>
      <c r="AM84" s="588"/>
      <c r="AN84" s="581"/>
      <c r="AO84" s="581"/>
      <c r="AP84" s="596"/>
      <c r="AQ84" s="581"/>
      <c r="AR84" s="596"/>
      <c r="AS84" s="601"/>
      <c r="AT84" s="600"/>
      <c r="AU84" s="599"/>
      <c r="AV84" s="599"/>
      <c r="AW84" s="600"/>
      <c r="AX84" s="599"/>
      <c r="AY84" s="600"/>
      <c r="AZ84" s="599"/>
      <c r="BA84" s="599"/>
      <c r="BB84" s="600"/>
      <c r="BC84" s="599"/>
      <c r="BD84" s="599"/>
      <c r="BE84" s="600"/>
      <c r="BF84" s="599"/>
      <c r="BG84" s="600"/>
      <c r="BH84" s="600"/>
      <c r="BI84" s="477"/>
    </row>
    <row r="85" spans="1:61" ht="90" customHeight="1" x14ac:dyDescent="0.2">
      <c r="A85" s="558" t="s">
        <v>4</v>
      </c>
      <c r="B85" s="603"/>
      <c r="C85" s="549" t="s">
        <v>684</v>
      </c>
      <c r="D85" s="500" t="s">
        <v>685</v>
      </c>
      <c r="E85" s="500" t="s">
        <v>686</v>
      </c>
      <c r="F85" s="500" t="s">
        <v>72</v>
      </c>
      <c r="G85" s="289" t="s">
        <v>687</v>
      </c>
      <c r="H85" s="500" t="s">
        <v>688</v>
      </c>
      <c r="I85" s="500" t="s">
        <v>689</v>
      </c>
      <c r="J85" s="491" t="s">
        <v>690</v>
      </c>
      <c r="K85" s="491" t="s">
        <v>691</v>
      </c>
      <c r="L85" s="491" t="s">
        <v>78</v>
      </c>
      <c r="M85" s="538">
        <v>0.6</v>
      </c>
      <c r="N85" s="489" t="s">
        <v>315</v>
      </c>
      <c r="O85" s="485">
        <v>0.2</v>
      </c>
      <c r="P85" s="484" t="s">
        <v>692</v>
      </c>
      <c r="Q85" s="487" t="s">
        <v>81</v>
      </c>
      <c r="R85" s="285" t="s">
        <v>693</v>
      </c>
      <c r="S85" s="281" t="s">
        <v>83</v>
      </c>
      <c r="T85" s="281" t="s">
        <v>694</v>
      </c>
      <c r="U85" s="281" t="s">
        <v>84</v>
      </c>
      <c r="V85" s="281" t="s">
        <v>85</v>
      </c>
      <c r="W85" s="277">
        <v>0.25</v>
      </c>
      <c r="X85" s="274" t="s">
        <v>111</v>
      </c>
      <c r="Y85" s="277">
        <v>0.15</v>
      </c>
      <c r="Z85" s="281" t="s">
        <v>87</v>
      </c>
      <c r="AA85" s="287" t="s">
        <v>695</v>
      </c>
      <c r="AB85" s="281" t="s">
        <v>89</v>
      </c>
      <c r="AC85" s="398" t="s">
        <v>696</v>
      </c>
      <c r="AD85" s="399"/>
      <c r="AE85" s="300">
        <f t="shared" si="44"/>
        <v>0.4</v>
      </c>
      <c r="AF85" s="283" t="str">
        <f t="shared" ref="AF85:AF95" si="53">IF(AG85&lt;=20%,"MUY BAJA",IF(AG85&lt;=40%,"BAJA",IF(AG85&lt;=60%,"MEDIA",IF(AG85&lt;=80%,"ALTA","MUY ALTA"))))</f>
        <v>BAJA</v>
      </c>
      <c r="AG85" s="283">
        <f>IF(OR(V85="prevenir",V85="detectar"),(M85-(M85*AE85)), M85)</f>
        <v>0.36</v>
      </c>
      <c r="AH85" s="488" t="str">
        <f>IF(AI85&lt;=20%,"LEVE",IF(AI85&lt;=40%,"MENOR",IF(AI85&lt;=60%,"MODERADO",IF(AI85&lt;=80%,"MAYOR","CATASTROFICO"))))</f>
        <v>LEVE</v>
      </c>
      <c r="AI85" s="488">
        <f>IF(V85="corregir",(O85-(O85*AE85)), O85)</f>
        <v>0.2</v>
      </c>
      <c r="AJ85" s="487" t="s">
        <v>221</v>
      </c>
      <c r="AK85" s="491" t="s">
        <v>91</v>
      </c>
      <c r="AL85" s="602"/>
      <c r="AM85" s="602"/>
      <c r="AN85" s="495"/>
      <c r="AO85" s="549"/>
      <c r="AP85" s="492"/>
      <c r="AQ85" s="492"/>
      <c r="AR85" s="491"/>
      <c r="AS85" s="492"/>
      <c r="AT85" s="492"/>
      <c r="AU85" s="491"/>
      <c r="AV85" s="492"/>
      <c r="AW85" s="492"/>
      <c r="AX85" s="491"/>
      <c r="AY85" s="492"/>
      <c r="AZ85" s="492"/>
      <c r="BA85" s="491"/>
      <c r="BB85" s="492"/>
      <c r="BC85" s="492"/>
      <c r="BD85" s="492"/>
      <c r="BE85" s="492"/>
      <c r="BF85" s="492"/>
      <c r="BG85" s="491"/>
      <c r="BH85" s="228"/>
      <c r="BI85" s="476" t="s">
        <v>249</v>
      </c>
    </row>
    <row r="86" spans="1:61" ht="64.5" customHeight="1" x14ac:dyDescent="0.2">
      <c r="A86" s="558"/>
      <c r="B86" s="603"/>
      <c r="C86" s="549"/>
      <c r="D86" s="500"/>
      <c r="E86" s="500"/>
      <c r="F86" s="500"/>
      <c r="G86" s="289" t="s">
        <v>697</v>
      </c>
      <c r="H86" s="500"/>
      <c r="I86" s="500"/>
      <c r="J86" s="491"/>
      <c r="K86" s="491"/>
      <c r="L86" s="491"/>
      <c r="M86" s="538"/>
      <c r="N86" s="489"/>
      <c r="O86" s="485"/>
      <c r="P86" s="484"/>
      <c r="Q86" s="487"/>
      <c r="R86" s="353" t="s">
        <v>698</v>
      </c>
      <c r="S86" s="281" t="s">
        <v>699</v>
      </c>
      <c r="T86" s="281" t="s">
        <v>694</v>
      </c>
      <c r="U86" s="281" t="s">
        <v>84</v>
      </c>
      <c r="V86" s="281" t="s">
        <v>85</v>
      </c>
      <c r="W86" s="277">
        <v>0.25</v>
      </c>
      <c r="X86" s="274" t="s">
        <v>111</v>
      </c>
      <c r="Y86" s="277">
        <v>0.15</v>
      </c>
      <c r="Z86" s="281" t="s">
        <v>542</v>
      </c>
      <c r="AA86" s="287"/>
      <c r="AB86" s="281" t="s">
        <v>89</v>
      </c>
      <c r="AC86" s="398" t="s">
        <v>696</v>
      </c>
      <c r="AD86" s="399"/>
      <c r="AE86" s="300">
        <f t="shared" si="44"/>
        <v>0.4</v>
      </c>
      <c r="AF86" s="283" t="str">
        <f t="shared" si="53"/>
        <v>BAJA</v>
      </c>
      <c r="AG86" s="283">
        <f>+AG85-(AG85*AE86)</f>
        <v>0.216</v>
      </c>
      <c r="AH86" s="488"/>
      <c r="AI86" s="488"/>
      <c r="AJ86" s="487"/>
      <c r="AK86" s="491"/>
      <c r="AL86" s="602"/>
      <c r="AM86" s="602"/>
      <c r="AN86" s="495"/>
      <c r="AO86" s="549"/>
      <c r="AP86" s="492"/>
      <c r="AQ86" s="492"/>
      <c r="AR86" s="491"/>
      <c r="AS86" s="492"/>
      <c r="AT86" s="492"/>
      <c r="AU86" s="491"/>
      <c r="AV86" s="492"/>
      <c r="AW86" s="492"/>
      <c r="AX86" s="491"/>
      <c r="AY86" s="492"/>
      <c r="AZ86" s="492"/>
      <c r="BA86" s="492"/>
      <c r="BB86" s="492"/>
      <c r="BC86" s="492"/>
      <c r="BD86" s="492"/>
      <c r="BE86" s="492"/>
      <c r="BF86" s="492"/>
      <c r="BG86" s="491"/>
      <c r="BH86" s="228"/>
      <c r="BI86" s="477"/>
    </row>
    <row r="87" spans="1:61" ht="152.25" customHeight="1" x14ac:dyDescent="0.2">
      <c r="A87" s="375" t="s">
        <v>4</v>
      </c>
      <c r="B87" s="370"/>
      <c r="C87" s="311" t="s">
        <v>684</v>
      </c>
      <c r="D87" s="275" t="s">
        <v>254</v>
      </c>
      <c r="E87" s="275" t="s">
        <v>434</v>
      </c>
      <c r="F87" s="275" t="s">
        <v>147</v>
      </c>
      <c r="G87" s="289" t="s">
        <v>700</v>
      </c>
      <c r="H87" s="275" t="s">
        <v>701</v>
      </c>
      <c r="I87" s="294" t="s">
        <v>702</v>
      </c>
      <c r="J87" s="228" t="s">
        <v>76</v>
      </c>
      <c r="K87" s="274" t="s">
        <v>703</v>
      </c>
      <c r="L87" s="228" t="s">
        <v>169</v>
      </c>
      <c r="M87" s="277">
        <v>0.2</v>
      </c>
      <c r="N87" s="351" t="s">
        <v>81</v>
      </c>
      <c r="O87" s="350">
        <v>0.6</v>
      </c>
      <c r="P87" s="274" t="s">
        <v>704</v>
      </c>
      <c r="Q87" s="347" t="s">
        <v>81</v>
      </c>
      <c r="R87" s="293" t="s">
        <v>705</v>
      </c>
      <c r="S87" s="273" t="s">
        <v>83</v>
      </c>
      <c r="T87" s="279" t="s">
        <v>706</v>
      </c>
      <c r="U87" s="273" t="s">
        <v>84</v>
      </c>
      <c r="V87" s="273" t="s">
        <v>85</v>
      </c>
      <c r="W87" s="277">
        <v>0.25</v>
      </c>
      <c r="X87" s="279" t="s">
        <v>111</v>
      </c>
      <c r="Y87" s="277">
        <v>0.15</v>
      </c>
      <c r="Z87" s="273" t="s">
        <v>87</v>
      </c>
      <c r="AA87" s="287" t="s">
        <v>707</v>
      </c>
      <c r="AB87" s="273" t="s">
        <v>89</v>
      </c>
      <c r="AC87" s="400" t="s">
        <v>708</v>
      </c>
      <c r="AD87" s="401"/>
      <c r="AE87" s="300">
        <f t="shared" si="44"/>
        <v>0.4</v>
      </c>
      <c r="AF87" s="224" t="str">
        <f t="shared" si="53"/>
        <v>MUY BAJA</v>
      </c>
      <c r="AG87" s="224">
        <f>IF(OR(V87="prevenir",V87="detectar"),(M87-(M87*AE87)), M87)</f>
        <v>0.12</v>
      </c>
      <c r="AH87" s="224" t="str">
        <f>IF(AI87&lt;=20%,"LEVE",IF(AI87&lt;=40%,"MENOR",IF(AI87&lt;=60%,"MODERADO",IF(AI87&lt;=80%,"MAYOR","CATASTROFICO"))))</f>
        <v>MODERADO</v>
      </c>
      <c r="AI87" s="224">
        <f>IF(V87="corregir",(O87-(O87*AE87)), O87)</f>
        <v>0.6</v>
      </c>
      <c r="AJ87" s="347" t="s">
        <v>81</v>
      </c>
      <c r="AK87" s="228" t="s">
        <v>91</v>
      </c>
      <c r="AL87" s="288"/>
      <c r="AM87" s="288"/>
      <c r="AN87" s="341"/>
      <c r="AO87" s="341"/>
      <c r="AP87" s="229"/>
      <c r="AQ87" s="229"/>
      <c r="AR87" s="228"/>
      <c r="AS87" s="229"/>
      <c r="AT87" s="229"/>
      <c r="AU87" s="228"/>
      <c r="AV87" s="229"/>
      <c r="AW87" s="229"/>
      <c r="AX87" s="228"/>
      <c r="AY87" s="229"/>
      <c r="AZ87" s="229"/>
      <c r="BA87" s="228"/>
      <c r="BB87" s="229"/>
      <c r="BC87" s="229"/>
      <c r="BD87" s="229"/>
      <c r="BE87" s="229"/>
      <c r="BF87" s="229"/>
      <c r="BG87" s="228"/>
      <c r="BH87" s="228"/>
      <c r="BI87" s="362" t="s">
        <v>249</v>
      </c>
    </row>
    <row r="88" spans="1:61" s="222" customFormat="1" ht="72" customHeight="1" x14ac:dyDescent="0.35">
      <c r="A88" s="558" t="s">
        <v>4</v>
      </c>
      <c r="B88" s="603"/>
      <c r="C88" s="549" t="s">
        <v>684</v>
      </c>
      <c r="D88" s="500" t="s">
        <v>709</v>
      </c>
      <c r="E88" s="500" t="s">
        <v>710</v>
      </c>
      <c r="F88" s="500" t="s">
        <v>72</v>
      </c>
      <c r="G88" s="573" t="s">
        <v>711</v>
      </c>
      <c r="H88" s="500" t="s">
        <v>712</v>
      </c>
      <c r="I88" s="500" t="s">
        <v>713</v>
      </c>
      <c r="J88" s="491" t="s">
        <v>690</v>
      </c>
      <c r="K88" s="491" t="s">
        <v>714</v>
      </c>
      <c r="L88" s="491" t="s">
        <v>78</v>
      </c>
      <c r="M88" s="538">
        <v>0.6</v>
      </c>
      <c r="N88" s="489" t="s">
        <v>315</v>
      </c>
      <c r="O88" s="485">
        <v>0.2</v>
      </c>
      <c r="P88" s="484" t="s">
        <v>715</v>
      </c>
      <c r="Q88" s="487" t="s">
        <v>81</v>
      </c>
      <c r="R88" s="353" t="s">
        <v>716</v>
      </c>
      <c r="S88" s="273" t="s">
        <v>83</v>
      </c>
      <c r="T88" s="279" t="s">
        <v>717</v>
      </c>
      <c r="U88" s="273" t="s">
        <v>84</v>
      </c>
      <c r="V88" s="273" t="s">
        <v>85</v>
      </c>
      <c r="W88" s="277">
        <v>0.25</v>
      </c>
      <c r="X88" s="279" t="s">
        <v>86</v>
      </c>
      <c r="Y88" s="277">
        <v>0.25</v>
      </c>
      <c r="Z88" s="273" t="s">
        <v>87</v>
      </c>
      <c r="AA88" s="287" t="s">
        <v>718</v>
      </c>
      <c r="AB88" s="273" t="s">
        <v>89</v>
      </c>
      <c r="AC88" s="398" t="s">
        <v>719</v>
      </c>
      <c r="AD88" s="399"/>
      <c r="AE88" s="300">
        <f t="shared" si="44"/>
        <v>0.5</v>
      </c>
      <c r="AF88" s="224" t="str">
        <f t="shared" si="53"/>
        <v>BAJA</v>
      </c>
      <c r="AG88" s="224">
        <f t="shared" ref="AG88" si="54">IF(OR(V88="prevenir",V88="detectar"),(M88-(M88*AE88)), M88)</f>
        <v>0.3</v>
      </c>
      <c r="AH88" s="490" t="str">
        <f>IF(AI88&lt;=20%,"LEVE",IF(AI88&lt;=40%,"MENOR",IF(AI88&lt;=60%,"MODERADO",IF(AI88&lt;=80%,"MAYOR","CATASTROFICO"))))</f>
        <v>LEVE</v>
      </c>
      <c r="AI88" s="490">
        <f t="shared" ref="AI88" si="55">IF(V88="corregir",(O88-(O88*AE88)), O88)</f>
        <v>0.2</v>
      </c>
      <c r="AJ88" s="487" t="s">
        <v>221</v>
      </c>
      <c r="AK88" s="491" t="s">
        <v>91</v>
      </c>
      <c r="AL88" s="492"/>
      <c r="AM88" s="492"/>
      <c r="AN88" s="548"/>
      <c r="AO88" s="604" t="s">
        <v>720</v>
      </c>
      <c r="AP88" s="275"/>
      <c r="AQ88" s="349" t="s">
        <v>4</v>
      </c>
      <c r="AR88" s="275" t="s">
        <v>721</v>
      </c>
      <c r="AS88" s="349" t="s">
        <v>4</v>
      </c>
      <c r="AT88" s="275"/>
      <c r="AU88" s="394" t="s">
        <v>722</v>
      </c>
      <c r="AV88" s="349" t="s">
        <v>4</v>
      </c>
      <c r="AW88" s="349"/>
      <c r="AX88" s="394" t="s">
        <v>723</v>
      </c>
      <c r="AY88" s="349" t="s">
        <v>4</v>
      </c>
      <c r="AZ88" s="310"/>
      <c r="BA88" s="394" t="s">
        <v>724</v>
      </c>
      <c r="BB88" s="349" t="s">
        <v>4</v>
      </c>
      <c r="BC88" s="275"/>
      <c r="BD88" s="394" t="s">
        <v>725</v>
      </c>
      <c r="BE88" s="275" t="s">
        <v>4</v>
      </c>
      <c r="BF88" s="349"/>
      <c r="BG88" s="394" t="s">
        <v>726</v>
      </c>
      <c r="BH88" s="228"/>
      <c r="BI88" s="476" t="s">
        <v>727</v>
      </c>
    </row>
    <row r="89" spans="1:61" s="222" customFormat="1" ht="80.25" customHeight="1" x14ac:dyDescent="0.35">
      <c r="A89" s="558"/>
      <c r="B89" s="603"/>
      <c r="C89" s="549"/>
      <c r="D89" s="500"/>
      <c r="E89" s="500"/>
      <c r="F89" s="500"/>
      <c r="G89" s="573"/>
      <c r="H89" s="500"/>
      <c r="I89" s="500"/>
      <c r="J89" s="491"/>
      <c r="K89" s="491"/>
      <c r="L89" s="491"/>
      <c r="M89" s="538"/>
      <c r="N89" s="489"/>
      <c r="O89" s="485"/>
      <c r="P89" s="484"/>
      <c r="Q89" s="487"/>
      <c r="R89" s="285" t="s">
        <v>728</v>
      </c>
      <c r="S89" s="273" t="s">
        <v>83</v>
      </c>
      <c r="T89" s="279" t="s">
        <v>717</v>
      </c>
      <c r="U89" s="273" t="s">
        <v>84</v>
      </c>
      <c r="V89" s="273" t="s">
        <v>267</v>
      </c>
      <c r="W89" s="277">
        <v>0.15</v>
      </c>
      <c r="X89" s="279" t="s">
        <v>86</v>
      </c>
      <c r="Y89" s="277">
        <v>0.25</v>
      </c>
      <c r="Z89" s="273" t="s">
        <v>87</v>
      </c>
      <c r="AA89" s="287" t="s">
        <v>729</v>
      </c>
      <c r="AB89" s="273" t="s">
        <v>89</v>
      </c>
      <c r="AC89" s="398" t="s">
        <v>730</v>
      </c>
      <c r="AD89" s="399"/>
      <c r="AE89" s="300">
        <f t="shared" si="44"/>
        <v>0.4</v>
      </c>
      <c r="AF89" s="224" t="str">
        <f t="shared" si="53"/>
        <v>MUY BAJA</v>
      </c>
      <c r="AG89" s="356">
        <f>+AG88-(AG88*AE89)</f>
        <v>0.18</v>
      </c>
      <c r="AH89" s="490"/>
      <c r="AI89" s="490"/>
      <c r="AJ89" s="487"/>
      <c r="AK89" s="491"/>
      <c r="AL89" s="492"/>
      <c r="AM89" s="492"/>
      <c r="AN89" s="548"/>
      <c r="AO89" s="604"/>
      <c r="AP89" s="275"/>
      <c r="AQ89" s="349"/>
      <c r="AR89" s="349"/>
      <c r="AS89" s="349"/>
      <c r="AT89" s="275"/>
      <c r="AU89" s="394"/>
      <c r="AV89" s="275"/>
      <c r="AW89" s="349"/>
      <c r="AX89" s="394"/>
      <c r="AY89" s="275"/>
      <c r="AZ89" s="349"/>
      <c r="BA89" s="394"/>
      <c r="BB89" s="349"/>
      <c r="BC89" s="275"/>
      <c r="BD89" s="394"/>
      <c r="BE89" s="275" t="s">
        <v>4</v>
      </c>
      <c r="BF89" s="349"/>
      <c r="BG89" s="394" t="s">
        <v>731</v>
      </c>
      <c r="BH89" s="228" t="s">
        <v>732</v>
      </c>
      <c r="BI89" s="476"/>
    </row>
    <row r="90" spans="1:61" ht="53.25" customHeight="1" x14ac:dyDescent="0.2">
      <c r="A90" s="558" t="s">
        <v>4</v>
      </c>
      <c r="B90" s="603"/>
      <c r="C90" s="549" t="s">
        <v>684</v>
      </c>
      <c r="D90" s="500" t="s">
        <v>709</v>
      </c>
      <c r="E90" s="500" t="s">
        <v>733</v>
      </c>
      <c r="F90" s="500" t="s">
        <v>72</v>
      </c>
      <c r="G90" s="573" t="s">
        <v>734</v>
      </c>
      <c r="H90" s="500" t="s">
        <v>735</v>
      </c>
      <c r="I90" s="500" t="s">
        <v>736</v>
      </c>
      <c r="J90" s="491" t="s">
        <v>690</v>
      </c>
      <c r="K90" s="491" t="s">
        <v>737</v>
      </c>
      <c r="L90" s="491" t="s">
        <v>78</v>
      </c>
      <c r="M90" s="538">
        <v>0.6</v>
      </c>
      <c r="N90" s="489" t="s">
        <v>81</v>
      </c>
      <c r="O90" s="485">
        <v>0.6</v>
      </c>
      <c r="P90" s="484" t="s">
        <v>616</v>
      </c>
      <c r="Q90" s="487" t="s">
        <v>81</v>
      </c>
      <c r="R90" s="353" t="s">
        <v>738</v>
      </c>
      <c r="S90" s="281" t="s">
        <v>83</v>
      </c>
      <c r="T90" s="274" t="s">
        <v>739</v>
      </c>
      <c r="U90" s="281" t="s">
        <v>84</v>
      </c>
      <c r="V90" s="281" t="s">
        <v>85</v>
      </c>
      <c r="W90" s="277">
        <v>0.25</v>
      </c>
      <c r="X90" s="274" t="s">
        <v>111</v>
      </c>
      <c r="Y90" s="277">
        <v>0.15</v>
      </c>
      <c r="Z90" s="281" t="s">
        <v>87</v>
      </c>
      <c r="AA90" s="287" t="s">
        <v>740</v>
      </c>
      <c r="AB90" s="281" t="s">
        <v>89</v>
      </c>
      <c r="AC90" s="398" t="s">
        <v>741</v>
      </c>
      <c r="AD90" s="399"/>
      <c r="AE90" s="300">
        <f t="shared" si="44"/>
        <v>0.4</v>
      </c>
      <c r="AF90" s="283" t="str">
        <f t="shared" si="53"/>
        <v>BAJA</v>
      </c>
      <c r="AG90" s="283">
        <f t="shared" ref="AG90:AG92" si="56">IF(OR(V90="prevenir",V90="detectar"),(M90-(M90*AE90)), M90)</f>
        <v>0.36</v>
      </c>
      <c r="AH90" s="488" t="str">
        <f t="shared" ref="AH90" si="57">IF(AI90&lt;=20%,"LEVE",IF(AI90&lt;=40%,"MENOR",IF(AI90&lt;=60%,"MODERADO",IF(AI90&lt;=80%,"MAYOR","CATASTROFICO"))))</f>
        <v>MODERADO</v>
      </c>
      <c r="AI90" s="488">
        <f t="shared" ref="AI90" si="58">IF(V90="corregir",(O90-(O90*AE90)), O90)</f>
        <v>0.6</v>
      </c>
      <c r="AJ90" s="487" t="s">
        <v>81</v>
      </c>
      <c r="AK90" s="491" t="s">
        <v>91</v>
      </c>
      <c r="AL90" s="484"/>
      <c r="AM90" s="492"/>
      <c r="AN90" s="548"/>
      <c r="AO90" s="604" t="s">
        <v>720</v>
      </c>
      <c r="AP90" s="547"/>
      <c r="AQ90" s="501" t="s">
        <v>4</v>
      </c>
      <c r="AR90" s="499" t="s">
        <v>742</v>
      </c>
      <c r="AS90" s="501" t="s">
        <v>4</v>
      </c>
      <c r="AT90" s="547"/>
      <c r="AU90" s="605" t="s">
        <v>743</v>
      </c>
      <c r="AV90" s="608" t="s">
        <v>4</v>
      </c>
      <c r="AW90" s="607"/>
      <c r="AX90" s="605" t="s">
        <v>744</v>
      </c>
      <c r="AY90" s="608" t="s">
        <v>4</v>
      </c>
      <c r="AZ90" s="607"/>
      <c r="BA90" s="605" t="s">
        <v>745</v>
      </c>
      <c r="BB90" s="501" t="s">
        <v>4</v>
      </c>
      <c r="BC90" s="547"/>
      <c r="BD90" s="605" t="s">
        <v>746</v>
      </c>
      <c r="BE90" s="500" t="s">
        <v>4</v>
      </c>
      <c r="BF90" s="607"/>
      <c r="BG90" s="605" t="s">
        <v>747</v>
      </c>
      <c r="BH90" s="228"/>
      <c r="BI90" s="476" t="s">
        <v>727</v>
      </c>
    </row>
    <row r="91" spans="1:61" ht="52.5" customHeight="1" x14ac:dyDescent="0.2">
      <c r="A91" s="558"/>
      <c r="B91" s="603"/>
      <c r="C91" s="549"/>
      <c r="D91" s="500"/>
      <c r="E91" s="500"/>
      <c r="F91" s="500"/>
      <c r="G91" s="573"/>
      <c r="H91" s="500"/>
      <c r="I91" s="500"/>
      <c r="J91" s="491"/>
      <c r="K91" s="491"/>
      <c r="L91" s="491"/>
      <c r="M91" s="538"/>
      <c r="N91" s="489"/>
      <c r="O91" s="485"/>
      <c r="P91" s="484"/>
      <c r="Q91" s="487"/>
      <c r="R91" s="353" t="s">
        <v>748</v>
      </c>
      <c r="S91" s="281" t="s">
        <v>83</v>
      </c>
      <c r="T91" s="279" t="s">
        <v>717</v>
      </c>
      <c r="U91" s="281" t="s">
        <v>84</v>
      </c>
      <c r="V91" s="281" t="s">
        <v>85</v>
      </c>
      <c r="W91" s="277">
        <v>0.25</v>
      </c>
      <c r="X91" s="274" t="s">
        <v>111</v>
      </c>
      <c r="Y91" s="277">
        <v>0.15</v>
      </c>
      <c r="Z91" s="281" t="s">
        <v>87</v>
      </c>
      <c r="AA91" s="287"/>
      <c r="AB91" s="281" t="s">
        <v>89</v>
      </c>
      <c r="AC91" s="398" t="s">
        <v>749</v>
      </c>
      <c r="AD91" s="399"/>
      <c r="AE91" s="300">
        <f t="shared" si="44"/>
        <v>0.4</v>
      </c>
      <c r="AF91" s="283" t="str">
        <f t="shared" si="53"/>
        <v>BAJA</v>
      </c>
      <c r="AG91" s="224">
        <f>AG90-(AG90*AE91)</f>
        <v>0.216</v>
      </c>
      <c r="AH91" s="488"/>
      <c r="AI91" s="488"/>
      <c r="AJ91" s="487"/>
      <c r="AK91" s="491"/>
      <c r="AL91" s="484"/>
      <c r="AM91" s="492"/>
      <c r="AN91" s="548"/>
      <c r="AO91" s="604"/>
      <c r="AP91" s="547"/>
      <c r="AQ91" s="501"/>
      <c r="AR91" s="500"/>
      <c r="AS91" s="501"/>
      <c r="AT91" s="547"/>
      <c r="AU91" s="605"/>
      <c r="AV91" s="607"/>
      <c r="AW91" s="607"/>
      <c r="AX91" s="605"/>
      <c r="AY91" s="607"/>
      <c r="AZ91" s="607"/>
      <c r="BA91" s="605"/>
      <c r="BB91" s="501"/>
      <c r="BC91" s="547"/>
      <c r="BD91" s="605"/>
      <c r="BE91" s="500"/>
      <c r="BF91" s="607"/>
      <c r="BG91" s="605"/>
      <c r="BH91" s="228"/>
      <c r="BI91" s="477"/>
    </row>
    <row r="92" spans="1:61" ht="64.5" customHeight="1" x14ac:dyDescent="0.2">
      <c r="A92" s="558" t="s">
        <v>4</v>
      </c>
      <c r="B92" s="603"/>
      <c r="C92" s="549" t="s">
        <v>684</v>
      </c>
      <c r="D92" s="549" t="s">
        <v>750</v>
      </c>
      <c r="E92" s="549" t="s">
        <v>751</v>
      </c>
      <c r="F92" s="275" t="s">
        <v>752</v>
      </c>
      <c r="G92" s="289" t="s">
        <v>753</v>
      </c>
      <c r="H92" s="549" t="s">
        <v>754</v>
      </c>
      <c r="I92" s="606" t="s">
        <v>755</v>
      </c>
      <c r="J92" s="491" t="s">
        <v>690</v>
      </c>
      <c r="K92" s="484" t="s">
        <v>756</v>
      </c>
      <c r="L92" s="491" t="s">
        <v>482</v>
      </c>
      <c r="M92" s="538">
        <v>0.8</v>
      </c>
      <c r="N92" s="489" t="s">
        <v>315</v>
      </c>
      <c r="O92" s="485">
        <v>0.2</v>
      </c>
      <c r="P92" s="484" t="s">
        <v>757</v>
      </c>
      <c r="Q92" s="487" t="s">
        <v>81</v>
      </c>
      <c r="R92" s="486" t="s">
        <v>758</v>
      </c>
      <c r="S92" s="483" t="s">
        <v>83</v>
      </c>
      <c r="T92" s="484" t="s">
        <v>759</v>
      </c>
      <c r="U92" s="483" t="s">
        <v>84</v>
      </c>
      <c r="V92" s="483" t="s">
        <v>85</v>
      </c>
      <c r="W92" s="538">
        <v>0.25</v>
      </c>
      <c r="X92" s="484" t="s">
        <v>111</v>
      </c>
      <c r="Y92" s="538">
        <v>0.15</v>
      </c>
      <c r="Z92" s="483" t="s">
        <v>87</v>
      </c>
      <c r="AA92" s="280" t="s">
        <v>760</v>
      </c>
      <c r="AB92" s="395" t="s">
        <v>89</v>
      </c>
      <c r="AC92" s="555" t="s">
        <v>761</v>
      </c>
      <c r="AD92" s="498" t="s">
        <v>762</v>
      </c>
      <c r="AE92" s="576">
        <f t="shared" si="44"/>
        <v>0.4</v>
      </c>
      <c r="AF92" s="488" t="str">
        <f t="shared" si="53"/>
        <v>MEDIA</v>
      </c>
      <c r="AG92" s="488">
        <f t="shared" si="56"/>
        <v>0.48</v>
      </c>
      <c r="AH92" s="612" t="s">
        <v>315</v>
      </c>
      <c r="AI92" s="488">
        <v>0.15</v>
      </c>
      <c r="AJ92" s="613" t="s">
        <v>221</v>
      </c>
      <c r="AK92" s="491" t="s">
        <v>91</v>
      </c>
      <c r="AL92" s="484"/>
      <c r="AM92" s="484"/>
      <c r="AN92" s="610"/>
      <c r="AO92" s="611"/>
      <c r="AP92" s="610"/>
      <c r="AQ92" s="610"/>
      <c r="AR92" s="611"/>
      <c r="AS92" s="610"/>
      <c r="AT92" s="610"/>
      <c r="AU92" s="611"/>
      <c r="AV92" s="610"/>
      <c r="AW92" s="610"/>
      <c r="AX92" s="611"/>
      <c r="AY92" s="610"/>
      <c r="AZ92" s="610"/>
      <c r="BA92" s="611"/>
      <c r="BB92" s="610"/>
      <c r="BC92" s="610"/>
      <c r="BD92" s="611"/>
      <c r="BE92" s="610"/>
      <c r="BF92" s="610"/>
      <c r="BG92" s="611"/>
      <c r="BH92" s="610"/>
      <c r="BI92" s="476" t="s">
        <v>249</v>
      </c>
    </row>
    <row r="93" spans="1:61" ht="64.5" customHeight="1" x14ac:dyDescent="0.2">
      <c r="A93" s="558"/>
      <c r="B93" s="603"/>
      <c r="C93" s="549"/>
      <c r="D93" s="549"/>
      <c r="E93" s="549"/>
      <c r="F93" s="275" t="s">
        <v>72</v>
      </c>
      <c r="G93" s="289" t="s">
        <v>763</v>
      </c>
      <c r="H93" s="549"/>
      <c r="I93" s="606"/>
      <c r="J93" s="491"/>
      <c r="K93" s="484"/>
      <c r="L93" s="491"/>
      <c r="M93" s="538"/>
      <c r="N93" s="489"/>
      <c r="O93" s="485"/>
      <c r="P93" s="484"/>
      <c r="Q93" s="487"/>
      <c r="R93" s="486"/>
      <c r="S93" s="483"/>
      <c r="T93" s="484"/>
      <c r="U93" s="483"/>
      <c r="V93" s="483"/>
      <c r="W93" s="538"/>
      <c r="X93" s="484"/>
      <c r="Y93" s="538"/>
      <c r="Z93" s="483"/>
      <c r="AA93" s="280" t="s">
        <v>764</v>
      </c>
      <c r="AB93" s="395"/>
      <c r="AC93" s="555"/>
      <c r="AD93" s="498"/>
      <c r="AE93" s="576"/>
      <c r="AF93" s="488"/>
      <c r="AG93" s="488"/>
      <c r="AH93" s="612"/>
      <c r="AI93" s="488"/>
      <c r="AJ93" s="613"/>
      <c r="AK93" s="491"/>
      <c r="AL93" s="484"/>
      <c r="AM93" s="484"/>
      <c r="AN93" s="610"/>
      <c r="AO93" s="611"/>
      <c r="AP93" s="610"/>
      <c r="AQ93" s="610"/>
      <c r="AR93" s="611"/>
      <c r="AS93" s="610"/>
      <c r="AT93" s="610"/>
      <c r="AU93" s="611"/>
      <c r="AV93" s="610"/>
      <c r="AW93" s="610"/>
      <c r="AX93" s="611"/>
      <c r="AY93" s="610"/>
      <c r="AZ93" s="610"/>
      <c r="BA93" s="611"/>
      <c r="BB93" s="610"/>
      <c r="BC93" s="610"/>
      <c r="BD93" s="611"/>
      <c r="BE93" s="610"/>
      <c r="BF93" s="610"/>
      <c r="BG93" s="611"/>
      <c r="BH93" s="610"/>
      <c r="BI93" s="477"/>
    </row>
    <row r="94" spans="1:61" ht="64.5" customHeight="1" x14ac:dyDescent="0.2">
      <c r="A94" s="558"/>
      <c r="B94" s="603"/>
      <c r="C94" s="549"/>
      <c r="D94" s="549"/>
      <c r="E94" s="549"/>
      <c r="F94" s="275" t="s">
        <v>72</v>
      </c>
      <c r="G94" s="289" t="s">
        <v>765</v>
      </c>
      <c r="H94" s="549"/>
      <c r="I94" s="606"/>
      <c r="J94" s="491"/>
      <c r="K94" s="484"/>
      <c r="L94" s="491"/>
      <c r="M94" s="538"/>
      <c r="N94" s="489"/>
      <c r="O94" s="485"/>
      <c r="P94" s="484"/>
      <c r="Q94" s="487"/>
      <c r="R94" s="302" t="s">
        <v>766</v>
      </c>
      <c r="S94" s="281" t="s">
        <v>83</v>
      </c>
      <c r="T94" s="274" t="s">
        <v>767</v>
      </c>
      <c r="U94" s="281" t="s">
        <v>84</v>
      </c>
      <c r="V94" s="281" t="s">
        <v>85</v>
      </c>
      <c r="W94" s="277">
        <v>0.25</v>
      </c>
      <c r="X94" s="274" t="s">
        <v>111</v>
      </c>
      <c r="Y94" s="277">
        <v>0.15</v>
      </c>
      <c r="Z94" s="281" t="s">
        <v>87</v>
      </c>
      <c r="AA94" s="280" t="s">
        <v>768</v>
      </c>
      <c r="AB94" s="395" t="s">
        <v>89</v>
      </c>
      <c r="AC94" s="398" t="s">
        <v>769</v>
      </c>
      <c r="AD94" s="418" t="s">
        <v>762</v>
      </c>
      <c r="AE94" s="300">
        <f t="shared" si="44"/>
        <v>0.4</v>
      </c>
      <c r="AF94" s="283" t="str">
        <f t="shared" si="53"/>
        <v>BAJA</v>
      </c>
      <c r="AG94" s="283">
        <f>+AG92-(AG92*AE94)</f>
        <v>0.28799999999999998</v>
      </c>
      <c r="AH94" s="612"/>
      <c r="AI94" s="488"/>
      <c r="AJ94" s="613"/>
      <c r="AK94" s="491"/>
      <c r="AL94" s="484"/>
      <c r="AM94" s="484"/>
      <c r="AN94" s="610"/>
      <c r="AO94" s="611"/>
      <c r="AP94" s="610"/>
      <c r="AQ94" s="610"/>
      <c r="AR94" s="611"/>
      <c r="AS94" s="610"/>
      <c r="AT94" s="610"/>
      <c r="AU94" s="611"/>
      <c r="AV94" s="610"/>
      <c r="AW94" s="610"/>
      <c r="AX94" s="611"/>
      <c r="AY94" s="610"/>
      <c r="AZ94" s="610"/>
      <c r="BA94" s="611"/>
      <c r="BB94" s="610"/>
      <c r="BC94" s="610"/>
      <c r="BD94" s="611"/>
      <c r="BE94" s="610"/>
      <c r="BF94" s="610"/>
      <c r="BG94" s="611"/>
      <c r="BH94" s="610"/>
      <c r="BI94" s="477"/>
    </row>
    <row r="95" spans="1:61" ht="64.5" customHeight="1" x14ac:dyDescent="0.2">
      <c r="A95" s="558"/>
      <c r="B95" s="603"/>
      <c r="C95" s="549"/>
      <c r="D95" s="549"/>
      <c r="E95" s="549"/>
      <c r="F95" s="275" t="s">
        <v>752</v>
      </c>
      <c r="G95" s="289" t="s">
        <v>770</v>
      </c>
      <c r="H95" s="549"/>
      <c r="I95" s="606"/>
      <c r="J95" s="491"/>
      <c r="K95" s="484"/>
      <c r="L95" s="491"/>
      <c r="M95" s="538"/>
      <c r="N95" s="489"/>
      <c r="O95" s="485"/>
      <c r="P95" s="484"/>
      <c r="Q95" s="487"/>
      <c r="R95" s="302" t="s">
        <v>771</v>
      </c>
      <c r="S95" s="281" t="s">
        <v>83</v>
      </c>
      <c r="T95" s="274" t="s">
        <v>759</v>
      </c>
      <c r="U95" s="281" t="s">
        <v>84</v>
      </c>
      <c r="V95" s="281" t="s">
        <v>85</v>
      </c>
      <c r="W95" s="277">
        <v>0.25</v>
      </c>
      <c r="X95" s="274" t="s">
        <v>111</v>
      </c>
      <c r="Y95" s="277">
        <v>0.15</v>
      </c>
      <c r="Z95" s="281" t="s">
        <v>87</v>
      </c>
      <c r="AA95" s="280" t="s">
        <v>768</v>
      </c>
      <c r="AB95" s="395" t="s">
        <v>89</v>
      </c>
      <c r="AC95" s="398" t="s">
        <v>772</v>
      </c>
      <c r="AD95" s="418" t="s">
        <v>762</v>
      </c>
      <c r="AE95" s="300">
        <f t="shared" si="44"/>
        <v>0.4</v>
      </c>
      <c r="AF95" s="283" t="str">
        <f t="shared" si="53"/>
        <v>MUY BAJA</v>
      </c>
      <c r="AG95" s="283">
        <f>+AG94-(AG94*AE95)</f>
        <v>0.17279999999999998</v>
      </c>
      <c r="AH95" s="612"/>
      <c r="AI95" s="488"/>
      <c r="AJ95" s="613"/>
      <c r="AK95" s="491"/>
      <c r="AL95" s="484"/>
      <c r="AM95" s="484"/>
      <c r="AN95" s="610"/>
      <c r="AO95" s="611"/>
      <c r="AP95" s="610"/>
      <c r="AQ95" s="610"/>
      <c r="AR95" s="611"/>
      <c r="AS95" s="610"/>
      <c r="AT95" s="610"/>
      <c r="AU95" s="611"/>
      <c r="AV95" s="610"/>
      <c r="AW95" s="610"/>
      <c r="AX95" s="611"/>
      <c r="AY95" s="610"/>
      <c r="AZ95" s="610"/>
      <c r="BA95" s="611"/>
      <c r="BB95" s="610"/>
      <c r="BC95" s="610"/>
      <c r="BD95" s="611"/>
      <c r="BE95" s="610"/>
      <c r="BF95" s="610"/>
      <c r="BG95" s="611"/>
      <c r="BH95" s="610"/>
      <c r="BI95" s="477"/>
    </row>
    <row r="96" spans="1:61" ht="64" customHeight="1" x14ac:dyDescent="0.2">
      <c r="A96" s="558" t="s">
        <v>4</v>
      </c>
      <c r="B96" s="483"/>
      <c r="C96" s="484" t="s">
        <v>773</v>
      </c>
      <c r="D96" s="491"/>
      <c r="E96" s="491" t="s">
        <v>774</v>
      </c>
      <c r="F96" s="228" t="s">
        <v>72</v>
      </c>
      <c r="G96" s="367" t="s">
        <v>775</v>
      </c>
      <c r="H96" s="491" t="s">
        <v>776</v>
      </c>
      <c r="I96" s="491" t="s">
        <v>777</v>
      </c>
      <c r="J96" s="491" t="s">
        <v>778</v>
      </c>
      <c r="K96" s="491" t="s">
        <v>779</v>
      </c>
      <c r="L96" s="491" t="s">
        <v>78</v>
      </c>
      <c r="M96" s="538">
        <v>0.6</v>
      </c>
      <c r="N96" s="489" t="s">
        <v>81</v>
      </c>
      <c r="O96" s="485">
        <v>0.6</v>
      </c>
      <c r="P96" s="484" t="s">
        <v>780</v>
      </c>
      <c r="Q96" s="487" t="s">
        <v>81</v>
      </c>
      <c r="R96" s="278" t="s">
        <v>781</v>
      </c>
      <c r="S96" s="281" t="s">
        <v>83</v>
      </c>
      <c r="T96" s="280" t="s">
        <v>782</v>
      </c>
      <c r="U96" s="281" t="s">
        <v>84</v>
      </c>
      <c r="V96" s="281" t="s">
        <v>85</v>
      </c>
      <c r="W96" s="301">
        <v>0.25</v>
      </c>
      <c r="X96" s="274" t="s">
        <v>86</v>
      </c>
      <c r="Y96" s="277">
        <v>0.25</v>
      </c>
      <c r="Z96" s="281" t="s">
        <v>542</v>
      </c>
      <c r="AA96" s="280"/>
      <c r="AB96" s="281" t="s">
        <v>89</v>
      </c>
      <c r="AC96" s="398" t="s">
        <v>783</v>
      </c>
      <c r="AD96" s="399"/>
      <c r="AE96" s="300">
        <f>+W96+Y96</f>
        <v>0.5</v>
      </c>
      <c r="AF96" s="283" t="str">
        <f t="shared" ref="AF96:AF118" si="59">IF(AG96&lt;=20%,"MUY BAJA",IF(AG96&lt;=40%,"BAJA",IF(AG96&lt;=60%,"media",IF(AG96&lt;=80%,"alta","MUY alta"))))</f>
        <v>BAJA</v>
      </c>
      <c r="AG96" s="283">
        <f>IF(OR(V96="prevenir",V96="detectar"),(M96-(M96*AE96)), M96)</f>
        <v>0.3</v>
      </c>
      <c r="AH96" s="490" t="str">
        <f t="shared" ref="AH96:AH117" si="60">IF(AI96&lt;=20%,"LEVE",IF(AI96&lt;=40%,"MENOR",IF(AI96&lt;=60%,"MODERADO",IF(AI96&lt;=80%,"MAYOR","CATASTROFICO"))))</f>
        <v>MODERADO</v>
      </c>
      <c r="AI96" s="490">
        <f t="shared" ref="AI96:AI117" si="61">IF(V96="corregir",(O96-(O96*AE96)), O96)</f>
        <v>0.6</v>
      </c>
      <c r="AJ96" s="487" t="s">
        <v>81</v>
      </c>
      <c r="AK96" s="491" t="s">
        <v>91</v>
      </c>
      <c r="AL96" s="492"/>
      <c r="AM96" s="492"/>
      <c r="AN96" s="609">
        <v>45481</v>
      </c>
      <c r="AO96" s="484" t="s">
        <v>784</v>
      </c>
      <c r="AP96" s="484"/>
      <c r="AQ96" s="484" t="s">
        <v>4</v>
      </c>
      <c r="AR96" s="484" t="s">
        <v>785</v>
      </c>
      <c r="AS96" s="484" t="s">
        <v>4</v>
      </c>
      <c r="AT96" s="484" t="s">
        <v>489</v>
      </c>
      <c r="AU96" s="484" t="s">
        <v>786</v>
      </c>
      <c r="AV96" s="484" t="s">
        <v>4</v>
      </c>
      <c r="AW96" s="484" t="s">
        <v>489</v>
      </c>
      <c r="AX96" s="484" t="s">
        <v>787</v>
      </c>
      <c r="AY96" s="484" t="s">
        <v>489</v>
      </c>
      <c r="AZ96" s="484" t="s">
        <v>4</v>
      </c>
      <c r="BA96" s="484" t="s">
        <v>788</v>
      </c>
      <c r="BB96" s="484" t="s">
        <v>4</v>
      </c>
      <c r="BC96" s="484" t="s">
        <v>489</v>
      </c>
      <c r="BD96" s="484" t="s">
        <v>789</v>
      </c>
      <c r="BE96" s="484" t="s">
        <v>4</v>
      </c>
      <c r="BF96" s="484" t="s">
        <v>489</v>
      </c>
      <c r="BG96" s="484" t="s">
        <v>790</v>
      </c>
      <c r="BH96" s="609"/>
      <c r="BI96" s="476" t="s">
        <v>574</v>
      </c>
    </row>
    <row r="97" spans="1:61" ht="64" customHeight="1" x14ac:dyDescent="0.2">
      <c r="A97" s="558"/>
      <c r="B97" s="483"/>
      <c r="C97" s="484"/>
      <c r="D97" s="491"/>
      <c r="E97" s="491"/>
      <c r="F97" s="491" t="s">
        <v>147</v>
      </c>
      <c r="G97" s="480" t="s">
        <v>791</v>
      </c>
      <c r="H97" s="491"/>
      <c r="I97" s="491"/>
      <c r="J97" s="491"/>
      <c r="K97" s="491"/>
      <c r="L97" s="491"/>
      <c r="M97" s="538"/>
      <c r="N97" s="489"/>
      <c r="O97" s="485"/>
      <c r="P97" s="484"/>
      <c r="Q97" s="487"/>
      <c r="R97" s="278" t="s">
        <v>792</v>
      </c>
      <c r="S97" s="281" t="s">
        <v>83</v>
      </c>
      <c r="T97" s="280" t="s">
        <v>782</v>
      </c>
      <c r="U97" s="281" t="s">
        <v>84</v>
      </c>
      <c r="V97" s="281" t="s">
        <v>85</v>
      </c>
      <c r="W97" s="301">
        <v>0.25</v>
      </c>
      <c r="X97" s="274" t="s">
        <v>111</v>
      </c>
      <c r="Y97" s="277">
        <v>0.15</v>
      </c>
      <c r="Z97" s="281" t="s">
        <v>542</v>
      </c>
      <c r="AA97" s="280"/>
      <c r="AB97" s="281" t="s">
        <v>89</v>
      </c>
      <c r="AC97" s="398" t="s">
        <v>793</v>
      </c>
      <c r="AD97" s="399"/>
      <c r="AE97" s="300">
        <f>+W97+Y97</f>
        <v>0.4</v>
      </c>
      <c r="AF97" s="283" t="str">
        <f t="shared" si="59"/>
        <v>MUY BAJA</v>
      </c>
      <c r="AG97" s="283">
        <f>+AG96-(AG96*AE97)</f>
        <v>0.18</v>
      </c>
      <c r="AH97" s="490"/>
      <c r="AI97" s="490"/>
      <c r="AJ97" s="487"/>
      <c r="AK97" s="491"/>
      <c r="AL97" s="492"/>
      <c r="AM97" s="492"/>
      <c r="AN97" s="484"/>
      <c r="AO97" s="484"/>
      <c r="AP97" s="484"/>
      <c r="AQ97" s="484"/>
      <c r="AR97" s="484"/>
      <c r="AS97" s="484"/>
      <c r="AT97" s="484"/>
      <c r="AU97" s="484"/>
      <c r="AV97" s="484"/>
      <c r="AW97" s="484"/>
      <c r="AX97" s="484"/>
      <c r="AY97" s="484"/>
      <c r="AZ97" s="484"/>
      <c r="BA97" s="484"/>
      <c r="BB97" s="484"/>
      <c r="BC97" s="484"/>
      <c r="BD97" s="484"/>
      <c r="BE97" s="484"/>
      <c r="BF97" s="484"/>
      <c r="BG97" s="484"/>
      <c r="BH97" s="609"/>
      <c r="BI97" s="477"/>
    </row>
    <row r="98" spans="1:61" ht="64" customHeight="1" x14ac:dyDescent="0.2">
      <c r="A98" s="558"/>
      <c r="B98" s="483"/>
      <c r="C98" s="484"/>
      <c r="D98" s="491"/>
      <c r="E98" s="491"/>
      <c r="F98" s="491"/>
      <c r="G98" s="480"/>
      <c r="H98" s="491"/>
      <c r="I98" s="491"/>
      <c r="J98" s="491"/>
      <c r="K98" s="491"/>
      <c r="L98" s="491"/>
      <c r="M98" s="538"/>
      <c r="N98" s="489"/>
      <c r="O98" s="485"/>
      <c r="P98" s="484"/>
      <c r="Q98" s="487"/>
      <c r="R98" s="278" t="s">
        <v>781</v>
      </c>
      <c r="S98" s="281" t="s">
        <v>83</v>
      </c>
      <c r="T98" s="280" t="s">
        <v>794</v>
      </c>
      <c r="U98" s="281" t="s">
        <v>84</v>
      </c>
      <c r="V98" s="281" t="s">
        <v>85</v>
      </c>
      <c r="W98" s="301">
        <v>0.25</v>
      </c>
      <c r="X98" s="274" t="s">
        <v>111</v>
      </c>
      <c r="Y98" s="277">
        <v>0.15</v>
      </c>
      <c r="Z98" s="281" t="s">
        <v>542</v>
      </c>
      <c r="AA98" s="280"/>
      <c r="AB98" s="281"/>
      <c r="AC98" s="347"/>
      <c r="AD98" s="274"/>
      <c r="AE98" s="300">
        <f>+W98+Y98</f>
        <v>0.4</v>
      </c>
      <c r="AF98" s="283" t="str">
        <f t="shared" si="59"/>
        <v>MUY BAJA</v>
      </c>
      <c r="AG98" s="283">
        <f>+AG97-(AG97*AE98)</f>
        <v>0.108</v>
      </c>
      <c r="AH98" s="490"/>
      <c r="AI98" s="490"/>
      <c r="AJ98" s="487"/>
      <c r="AK98" s="491"/>
      <c r="AL98" s="492"/>
      <c r="AM98" s="492"/>
      <c r="AN98" s="484"/>
      <c r="AO98" s="484"/>
      <c r="AP98" s="484"/>
      <c r="AQ98" s="484"/>
      <c r="AR98" s="484"/>
      <c r="AS98" s="484"/>
      <c r="AT98" s="484"/>
      <c r="AU98" s="484"/>
      <c r="AV98" s="484"/>
      <c r="AW98" s="484"/>
      <c r="AX98" s="484"/>
      <c r="AY98" s="484"/>
      <c r="AZ98" s="484"/>
      <c r="BA98" s="484"/>
      <c r="BB98" s="484"/>
      <c r="BC98" s="484"/>
      <c r="BD98" s="484"/>
      <c r="BE98" s="484"/>
      <c r="BF98" s="484"/>
      <c r="BG98" s="484"/>
      <c r="BH98" s="609"/>
      <c r="BI98" s="477"/>
    </row>
    <row r="99" spans="1:61" ht="64" customHeight="1" x14ac:dyDescent="0.2">
      <c r="A99" s="558"/>
      <c r="B99" s="483"/>
      <c r="C99" s="484"/>
      <c r="D99" s="491"/>
      <c r="E99" s="491"/>
      <c r="F99" s="491" t="s">
        <v>72</v>
      </c>
      <c r="G99" s="480" t="s">
        <v>795</v>
      </c>
      <c r="H99" s="491"/>
      <c r="I99" s="491"/>
      <c r="J99" s="491"/>
      <c r="K99" s="491"/>
      <c r="L99" s="491"/>
      <c r="M99" s="538"/>
      <c r="N99" s="489"/>
      <c r="O99" s="485"/>
      <c r="P99" s="484"/>
      <c r="Q99" s="487"/>
      <c r="R99" s="278" t="s">
        <v>796</v>
      </c>
      <c r="S99" s="281" t="s">
        <v>83</v>
      </c>
      <c r="T99" s="280" t="s">
        <v>794</v>
      </c>
      <c r="U99" s="281" t="s">
        <v>84</v>
      </c>
      <c r="V99" s="281" t="s">
        <v>85</v>
      </c>
      <c r="W99" s="301">
        <v>0.25</v>
      </c>
      <c r="X99" s="274" t="s">
        <v>111</v>
      </c>
      <c r="Y99" s="277">
        <v>0.15</v>
      </c>
      <c r="Z99" s="281" t="s">
        <v>87</v>
      </c>
      <c r="AA99" s="280" t="s">
        <v>797</v>
      </c>
      <c r="AB99" s="281" t="s">
        <v>89</v>
      </c>
      <c r="AC99" s="398" t="s">
        <v>798</v>
      </c>
      <c r="AD99" s="399"/>
      <c r="AE99" s="300">
        <f t="shared" ref="AE99:AE100" si="62">+W99+Y99</f>
        <v>0.4</v>
      </c>
      <c r="AF99" s="283" t="str">
        <f t="shared" si="59"/>
        <v>MUY BAJA</v>
      </c>
      <c r="AG99" s="283">
        <f>+AG97-(AG97*AE99)</f>
        <v>0.108</v>
      </c>
      <c r="AH99" s="490"/>
      <c r="AI99" s="490"/>
      <c r="AJ99" s="487"/>
      <c r="AK99" s="491"/>
      <c r="AL99" s="492"/>
      <c r="AM99" s="492"/>
      <c r="AN99" s="484"/>
      <c r="AO99" s="484"/>
      <c r="AP99" s="484"/>
      <c r="AQ99" s="484"/>
      <c r="AR99" s="484"/>
      <c r="AS99" s="484"/>
      <c r="AT99" s="484"/>
      <c r="AU99" s="484"/>
      <c r="AV99" s="484"/>
      <c r="AW99" s="484"/>
      <c r="AX99" s="484"/>
      <c r="AY99" s="484"/>
      <c r="AZ99" s="484"/>
      <c r="BA99" s="484"/>
      <c r="BB99" s="484"/>
      <c r="BC99" s="484"/>
      <c r="BD99" s="484"/>
      <c r="BE99" s="484"/>
      <c r="BF99" s="484"/>
      <c r="BG99" s="484"/>
      <c r="BH99" s="609"/>
      <c r="BI99" s="477"/>
    </row>
    <row r="100" spans="1:61" ht="64" customHeight="1" x14ac:dyDescent="0.2">
      <c r="A100" s="558"/>
      <c r="B100" s="483"/>
      <c r="C100" s="484"/>
      <c r="D100" s="491"/>
      <c r="E100" s="491"/>
      <c r="F100" s="491"/>
      <c r="G100" s="480"/>
      <c r="H100" s="491"/>
      <c r="I100" s="491"/>
      <c r="J100" s="491"/>
      <c r="K100" s="491"/>
      <c r="L100" s="491"/>
      <c r="M100" s="538"/>
      <c r="N100" s="489"/>
      <c r="O100" s="485"/>
      <c r="P100" s="484"/>
      <c r="Q100" s="487"/>
      <c r="R100" s="278" t="s">
        <v>799</v>
      </c>
      <c r="S100" s="281" t="s">
        <v>83</v>
      </c>
      <c r="T100" s="274" t="s">
        <v>800</v>
      </c>
      <c r="U100" s="281" t="s">
        <v>84</v>
      </c>
      <c r="V100" s="281" t="s">
        <v>85</v>
      </c>
      <c r="W100" s="301">
        <v>0.25</v>
      </c>
      <c r="X100" s="274" t="s">
        <v>111</v>
      </c>
      <c r="Y100" s="277">
        <v>0.15</v>
      </c>
      <c r="Z100" s="281" t="s">
        <v>87</v>
      </c>
      <c r="AA100" s="280" t="s">
        <v>801</v>
      </c>
      <c r="AB100" s="281" t="s">
        <v>89</v>
      </c>
      <c r="AC100" s="398" t="s">
        <v>802</v>
      </c>
      <c r="AD100" s="399"/>
      <c r="AE100" s="300">
        <f t="shared" si="62"/>
        <v>0.4</v>
      </c>
      <c r="AF100" s="283" t="str">
        <f t="shared" si="59"/>
        <v>MUY BAJA</v>
      </c>
      <c r="AG100" s="283">
        <f t="shared" ref="AG100:AG103" si="63">+AG99-(AG99*AE100)</f>
        <v>6.4799999999999996E-2</v>
      </c>
      <c r="AH100" s="490"/>
      <c r="AI100" s="490"/>
      <c r="AJ100" s="487"/>
      <c r="AK100" s="491"/>
      <c r="AL100" s="492"/>
      <c r="AM100" s="492"/>
      <c r="AN100" s="484"/>
      <c r="AO100" s="484"/>
      <c r="AP100" s="484"/>
      <c r="AQ100" s="484"/>
      <c r="AR100" s="484"/>
      <c r="AS100" s="484"/>
      <c r="AT100" s="484"/>
      <c r="AU100" s="484"/>
      <c r="AV100" s="484"/>
      <c r="AW100" s="484"/>
      <c r="AX100" s="484"/>
      <c r="AY100" s="484"/>
      <c r="AZ100" s="484"/>
      <c r="BA100" s="484"/>
      <c r="BB100" s="484"/>
      <c r="BC100" s="484"/>
      <c r="BD100" s="484"/>
      <c r="BE100" s="484"/>
      <c r="BF100" s="484"/>
      <c r="BG100" s="484"/>
      <c r="BH100" s="609"/>
      <c r="BI100" s="477"/>
    </row>
    <row r="101" spans="1:61" ht="54" customHeight="1" x14ac:dyDescent="0.2">
      <c r="A101" s="558" t="s">
        <v>4</v>
      </c>
      <c r="B101" s="483"/>
      <c r="C101" s="484" t="s">
        <v>773</v>
      </c>
      <c r="D101" s="491" t="s">
        <v>803</v>
      </c>
      <c r="E101" s="491" t="s">
        <v>774</v>
      </c>
      <c r="F101" s="228" t="s">
        <v>72</v>
      </c>
      <c r="G101" s="367" t="s">
        <v>804</v>
      </c>
      <c r="H101" s="491" t="s">
        <v>805</v>
      </c>
      <c r="I101" s="491" t="s">
        <v>806</v>
      </c>
      <c r="J101" s="491" t="s">
        <v>76</v>
      </c>
      <c r="K101" s="491" t="s">
        <v>807</v>
      </c>
      <c r="L101" s="491" t="s">
        <v>78</v>
      </c>
      <c r="M101" s="538">
        <v>0.6</v>
      </c>
      <c r="N101" s="489" t="s">
        <v>81</v>
      </c>
      <c r="O101" s="485">
        <v>0.6</v>
      </c>
      <c r="P101" s="484" t="s">
        <v>808</v>
      </c>
      <c r="Q101" s="487" t="s">
        <v>81</v>
      </c>
      <c r="R101" s="278" t="s">
        <v>809</v>
      </c>
      <c r="S101" s="281" t="s">
        <v>83</v>
      </c>
      <c r="T101" s="274" t="s">
        <v>782</v>
      </c>
      <c r="U101" s="281" t="s">
        <v>84</v>
      </c>
      <c r="V101" s="281" t="s">
        <v>85</v>
      </c>
      <c r="W101" s="301">
        <v>0.25</v>
      </c>
      <c r="X101" s="274" t="s">
        <v>111</v>
      </c>
      <c r="Y101" s="277">
        <v>0.15</v>
      </c>
      <c r="Z101" s="281" t="s">
        <v>87</v>
      </c>
      <c r="AA101" s="280" t="s">
        <v>810</v>
      </c>
      <c r="AB101" s="281" t="s">
        <v>89</v>
      </c>
      <c r="AC101" s="398" t="s">
        <v>811</v>
      </c>
      <c r="AD101" s="399"/>
      <c r="AE101" s="300">
        <f>+W101+Y101</f>
        <v>0.4</v>
      </c>
      <c r="AF101" s="283" t="str">
        <f t="shared" si="59"/>
        <v>BAJA</v>
      </c>
      <c r="AG101" s="283">
        <f>IF(OR(V101="prevenir",V101="detectar"),(M101-(M101*AE101)), M101)</f>
        <v>0.36</v>
      </c>
      <c r="AH101" s="490" t="str">
        <f t="shared" si="60"/>
        <v>MODERADO</v>
      </c>
      <c r="AI101" s="490">
        <f t="shared" si="61"/>
        <v>0.6</v>
      </c>
      <c r="AJ101" s="487" t="s">
        <v>81</v>
      </c>
      <c r="AK101" s="491" t="s">
        <v>91</v>
      </c>
      <c r="AL101" s="492"/>
      <c r="AM101" s="492"/>
      <c r="AN101" s="609">
        <v>45481</v>
      </c>
      <c r="AO101" s="484" t="s">
        <v>812</v>
      </c>
      <c r="AP101" s="484"/>
      <c r="AQ101" s="484" t="s">
        <v>4</v>
      </c>
      <c r="AR101" s="484" t="s">
        <v>813</v>
      </c>
      <c r="AS101" s="484" t="s">
        <v>4</v>
      </c>
      <c r="AT101" s="484" t="s">
        <v>489</v>
      </c>
      <c r="AU101" s="484" t="s">
        <v>814</v>
      </c>
      <c r="AV101" s="484" t="s">
        <v>4</v>
      </c>
      <c r="AW101" s="484" t="s">
        <v>489</v>
      </c>
      <c r="AX101" s="484" t="s">
        <v>815</v>
      </c>
      <c r="AY101" s="484" t="s">
        <v>489</v>
      </c>
      <c r="AZ101" s="484" t="s">
        <v>4</v>
      </c>
      <c r="BA101" s="484" t="s">
        <v>816</v>
      </c>
      <c r="BB101" s="484" t="s">
        <v>4</v>
      </c>
      <c r="BC101" s="484" t="s">
        <v>489</v>
      </c>
      <c r="BD101" s="484" t="s">
        <v>789</v>
      </c>
      <c r="BE101" s="484" t="s">
        <v>4</v>
      </c>
      <c r="BF101" s="484" t="s">
        <v>489</v>
      </c>
      <c r="BG101" s="484" t="s">
        <v>790</v>
      </c>
      <c r="BH101" s="609"/>
      <c r="BI101" s="476" t="s">
        <v>574</v>
      </c>
    </row>
    <row r="102" spans="1:61" ht="54" customHeight="1" x14ac:dyDescent="0.2">
      <c r="A102" s="558"/>
      <c r="B102" s="483"/>
      <c r="C102" s="484"/>
      <c r="D102" s="491"/>
      <c r="E102" s="491"/>
      <c r="F102" s="491" t="s">
        <v>72</v>
      </c>
      <c r="G102" s="480" t="s">
        <v>817</v>
      </c>
      <c r="H102" s="491"/>
      <c r="I102" s="491"/>
      <c r="J102" s="491"/>
      <c r="K102" s="491"/>
      <c r="L102" s="491"/>
      <c r="M102" s="538"/>
      <c r="N102" s="489"/>
      <c r="O102" s="485"/>
      <c r="P102" s="484"/>
      <c r="Q102" s="487"/>
      <c r="R102" s="278" t="s">
        <v>818</v>
      </c>
      <c r="S102" s="281" t="s">
        <v>83</v>
      </c>
      <c r="T102" s="274" t="s">
        <v>782</v>
      </c>
      <c r="U102" s="281" t="s">
        <v>84</v>
      </c>
      <c r="V102" s="281" t="s">
        <v>85</v>
      </c>
      <c r="W102" s="301">
        <v>0.25</v>
      </c>
      <c r="X102" s="274" t="s">
        <v>111</v>
      </c>
      <c r="Y102" s="277">
        <v>0.15</v>
      </c>
      <c r="Z102" s="281" t="s">
        <v>87</v>
      </c>
      <c r="AA102" s="280" t="s">
        <v>819</v>
      </c>
      <c r="AB102" s="281" t="s">
        <v>89</v>
      </c>
      <c r="AC102" s="398" t="s">
        <v>820</v>
      </c>
      <c r="AD102" s="399"/>
      <c r="AE102" s="300">
        <f>+W102+Y102</f>
        <v>0.4</v>
      </c>
      <c r="AF102" s="283" t="str">
        <f t="shared" si="59"/>
        <v>BAJA</v>
      </c>
      <c r="AG102" s="283">
        <f t="shared" si="63"/>
        <v>0.216</v>
      </c>
      <c r="AH102" s="490"/>
      <c r="AI102" s="490"/>
      <c r="AJ102" s="487"/>
      <c r="AK102" s="491"/>
      <c r="AL102" s="492"/>
      <c r="AM102" s="492"/>
      <c r="AN102" s="484"/>
      <c r="AO102" s="484"/>
      <c r="AP102" s="484"/>
      <c r="AQ102" s="484"/>
      <c r="AR102" s="484"/>
      <c r="AS102" s="484"/>
      <c r="AT102" s="484"/>
      <c r="AU102" s="484"/>
      <c r="AV102" s="484"/>
      <c r="AW102" s="484"/>
      <c r="AX102" s="484"/>
      <c r="AY102" s="484"/>
      <c r="AZ102" s="484"/>
      <c r="BA102" s="484"/>
      <c r="BB102" s="484"/>
      <c r="BC102" s="484"/>
      <c r="BD102" s="484"/>
      <c r="BE102" s="484"/>
      <c r="BF102" s="484"/>
      <c r="BG102" s="484"/>
      <c r="BH102" s="609"/>
      <c r="BI102" s="477"/>
    </row>
    <row r="103" spans="1:61" ht="54" customHeight="1" x14ac:dyDescent="0.2">
      <c r="A103" s="558"/>
      <c r="B103" s="483"/>
      <c r="C103" s="484"/>
      <c r="D103" s="491"/>
      <c r="E103" s="491"/>
      <c r="F103" s="491"/>
      <c r="G103" s="480"/>
      <c r="H103" s="491"/>
      <c r="I103" s="491"/>
      <c r="J103" s="491"/>
      <c r="K103" s="491"/>
      <c r="L103" s="491"/>
      <c r="M103" s="538"/>
      <c r="N103" s="489"/>
      <c r="O103" s="485"/>
      <c r="P103" s="484"/>
      <c r="Q103" s="487"/>
      <c r="R103" s="278" t="s">
        <v>821</v>
      </c>
      <c r="S103" s="281" t="s">
        <v>83</v>
      </c>
      <c r="T103" s="274" t="s">
        <v>782</v>
      </c>
      <c r="U103" s="281" t="s">
        <v>84</v>
      </c>
      <c r="V103" s="281" t="s">
        <v>85</v>
      </c>
      <c r="W103" s="301">
        <v>0.25</v>
      </c>
      <c r="X103" s="274" t="s">
        <v>111</v>
      </c>
      <c r="Y103" s="277">
        <v>0.15</v>
      </c>
      <c r="Z103" s="281" t="s">
        <v>87</v>
      </c>
      <c r="AA103" s="280" t="s">
        <v>822</v>
      </c>
      <c r="AB103" s="281" t="s">
        <v>89</v>
      </c>
      <c r="AC103" s="398" t="s">
        <v>823</v>
      </c>
      <c r="AD103" s="399"/>
      <c r="AE103" s="300">
        <f>+W103+Y103</f>
        <v>0.4</v>
      </c>
      <c r="AF103" s="283" t="str">
        <f t="shared" si="59"/>
        <v>MUY BAJA</v>
      </c>
      <c r="AG103" s="283">
        <f t="shared" si="63"/>
        <v>0.12959999999999999</v>
      </c>
      <c r="AH103" s="490"/>
      <c r="AI103" s="490"/>
      <c r="AJ103" s="487"/>
      <c r="AK103" s="491"/>
      <c r="AL103" s="492"/>
      <c r="AM103" s="492"/>
      <c r="AN103" s="484"/>
      <c r="AO103" s="484"/>
      <c r="AP103" s="484"/>
      <c r="AQ103" s="484"/>
      <c r="AR103" s="484"/>
      <c r="AS103" s="484"/>
      <c r="AT103" s="484"/>
      <c r="AU103" s="484"/>
      <c r="AV103" s="484"/>
      <c r="AW103" s="484"/>
      <c r="AX103" s="484"/>
      <c r="AY103" s="484"/>
      <c r="AZ103" s="484"/>
      <c r="BA103" s="484"/>
      <c r="BB103" s="484"/>
      <c r="BC103" s="484"/>
      <c r="BD103" s="484"/>
      <c r="BE103" s="484"/>
      <c r="BF103" s="484"/>
      <c r="BG103" s="484"/>
      <c r="BH103" s="609"/>
      <c r="BI103" s="477"/>
    </row>
    <row r="104" spans="1:61" ht="52.5" customHeight="1" x14ac:dyDescent="0.2">
      <c r="A104" s="558" t="s">
        <v>4</v>
      </c>
      <c r="B104" s="483"/>
      <c r="C104" s="484" t="s">
        <v>773</v>
      </c>
      <c r="D104" s="491" t="s">
        <v>803</v>
      </c>
      <c r="E104" s="491" t="s">
        <v>774</v>
      </c>
      <c r="F104" s="491" t="s">
        <v>72</v>
      </c>
      <c r="G104" s="480" t="s">
        <v>824</v>
      </c>
      <c r="H104" s="491" t="s">
        <v>825</v>
      </c>
      <c r="I104" s="491" t="s">
        <v>826</v>
      </c>
      <c r="J104" s="491" t="s">
        <v>76</v>
      </c>
      <c r="K104" s="491" t="s">
        <v>827</v>
      </c>
      <c r="L104" s="491" t="s">
        <v>230</v>
      </c>
      <c r="M104" s="538">
        <v>0.4</v>
      </c>
      <c r="N104" s="489" t="s">
        <v>315</v>
      </c>
      <c r="O104" s="485">
        <v>0.2</v>
      </c>
      <c r="P104" s="484" t="s">
        <v>828</v>
      </c>
      <c r="Q104" s="487" t="s">
        <v>221</v>
      </c>
      <c r="R104" s="278" t="s">
        <v>829</v>
      </c>
      <c r="S104" s="281" t="s">
        <v>83</v>
      </c>
      <c r="T104" s="303" t="s">
        <v>830</v>
      </c>
      <c r="U104" s="281" t="s">
        <v>84</v>
      </c>
      <c r="V104" s="281" t="s">
        <v>85</v>
      </c>
      <c r="W104" s="301">
        <v>0.25</v>
      </c>
      <c r="X104" s="274" t="s">
        <v>111</v>
      </c>
      <c r="Y104" s="277">
        <v>0.15</v>
      </c>
      <c r="Z104" s="281" t="s">
        <v>87</v>
      </c>
      <c r="AA104" s="280" t="s">
        <v>831</v>
      </c>
      <c r="AB104" s="281" t="s">
        <v>89</v>
      </c>
      <c r="AC104" s="398" t="s">
        <v>832</v>
      </c>
      <c r="AD104" s="399"/>
      <c r="AE104" s="300">
        <f t="shared" ref="AE104:AE158" si="64">+W104+Y104</f>
        <v>0.4</v>
      </c>
      <c r="AF104" s="283" t="str">
        <f t="shared" si="59"/>
        <v>BAJA</v>
      </c>
      <c r="AG104" s="283">
        <f>IF(OR(V104="prevenir",V104="detectar"),(M104-(M104*AE104)), M104)</f>
        <v>0.24</v>
      </c>
      <c r="AH104" s="490" t="str">
        <f t="shared" si="60"/>
        <v>LEVE</v>
      </c>
      <c r="AI104" s="490">
        <f t="shared" si="61"/>
        <v>0.2</v>
      </c>
      <c r="AJ104" s="487" t="s">
        <v>221</v>
      </c>
      <c r="AK104" s="491" t="s">
        <v>91</v>
      </c>
      <c r="AL104" s="492"/>
      <c r="AM104" s="492"/>
      <c r="AN104" s="609">
        <v>45481</v>
      </c>
      <c r="AO104" s="484" t="s">
        <v>833</v>
      </c>
      <c r="AP104" s="484"/>
      <c r="AQ104" s="484" t="s">
        <v>4</v>
      </c>
      <c r="AR104" s="484" t="s">
        <v>834</v>
      </c>
      <c r="AS104" s="484" t="s">
        <v>4</v>
      </c>
      <c r="AT104" s="484" t="s">
        <v>489</v>
      </c>
      <c r="AU104" s="484" t="s">
        <v>835</v>
      </c>
      <c r="AV104" s="484" t="s">
        <v>4</v>
      </c>
      <c r="AW104" s="484" t="s">
        <v>489</v>
      </c>
      <c r="AX104" s="484" t="s">
        <v>836</v>
      </c>
      <c r="AY104" s="484" t="s">
        <v>4</v>
      </c>
      <c r="AZ104" s="484" t="s">
        <v>489</v>
      </c>
      <c r="BA104" s="484" t="s">
        <v>837</v>
      </c>
      <c r="BB104" s="484" t="s">
        <v>4</v>
      </c>
      <c r="BC104" s="484" t="s">
        <v>489</v>
      </c>
      <c r="BD104" s="484" t="s">
        <v>789</v>
      </c>
      <c r="BE104" s="484" t="s">
        <v>4</v>
      </c>
      <c r="BF104" s="484" t="s">
        <v>489</v>
      </c>
      <c r="BG104" s="484" t="s">
        <v>790</v>
      </c>
      <c r="BH104" s="609"/>
      <c r="BI104" s="476" t="s">
        <v>574</v>
      </c>
    </row>
    <row r="105" spans="1:61" ht="40" customHeight="1" x14ac:dyDescent="0.2">
      <c r="A105" s="558"/>
      <c r="B105" s="483"/>
      <c r="C105" s="484"/>
      <c r="D105" s="491"/>
      <c r="E105" s="491"/>
      <c r="F105" s="491"/>
      <c r="G105" s="480"/>
      <c r="H105" s="491"/>
      <c r="I105" s="491"/>
      <c r="J105" s="491"/>
      <c r="K105" s="491"/>
      <c r="L105" s="491"/>
      <c r="M105" s="538"/>
      <c r="N105" s="489"/>
      <c r="O105" s="485"/>
      <c r="P105" s="484"/>
      <c r="Q105" s="487"/>
      <c r="R105" s="278" t="s">
        <v>838</v>
      </c>
      <c r="S105" s="281" t="s">
        <v>83</v>
      </c>
      <c r="T105" s="303" t="s">
        <v>830</v>
      </c>
      <c r="U105" s="281" t="s">
        <v>84</v>
      </c>
      <c r="V105" s="281" t="s">
        <v>85</v>
      </c>
      <c r="W105" s="301">
        <v>0.25</v>
      </c>
      <c r="X105" s="274" t="s">
        <v>111</v>
      </c>
      <c r="Y105" s="277">
        <v>0.15</v>
      </c>
      <c r="Z105" s="281" t="s">
        <v>87</v>
      </c>
      <c r="AA105" s="280" t="s">
        <v>839</v>
      </c>
      <c r="AB105" s="281" t="s">
        <v>89</v>
      </c>
      <c r="AC105" s="398" t="s">
        <v>840</v>
      </c>
      <c r="AD105" s="399"/>
      <c r="AE105" s="300">
        <f t="shared" si="64"/>
        <v>0.4</v>
      </c>
      <c r="AF105" s="283" t="str">
        <f t="shared" si="59"/>
        <v>MUY BAJA</v>
      </c>
      <c r="AG105" s="283">
        <f>+AG104-(AG104*AE105)</f>
        <v>0.14399999999999999</v>
      </c>
      <c r="AH105" s="490"/>
      <c r="AI105" s="490"/>
      <c r="AJ105" s="487"/>
      <c r="AK105" s="491"/>
      <c r="AL105" s="492"/>
      <c r="AM105" s="492"/>
      <c r="AN105" s="484"/>
      <c r="AO105" s="484"/>
      <c r="AP105" s="484"/>
      <c r="AQ105" s="484"/>
      <c r="AR105" s="484"/>
      <c r="AS105" s="484"/>
      <c r="AT105" s="484"/>
      <c r="AU105" s="484"/>
      <c r="AV105" s="484"/>
      <c r="AW105" s="484"/>
      <c r="AX105" s="484"/>
      <c r="AY105" s="484"/>
      <c r="AZ105" s="484"/>
      <c r="BA105" s="484"/>
      <c r="BB105" s="484"/>
      <c r="BC105" s="484"/>
      <c r="BD105" s="484"/>
      <c r="BE105" s="484"/>
      <c r="BF105" s="484"/>
      <c r="BG105" s="484"/>
      <c r="BH105" s="609"/>
      <c r="BI105" s="477"/>
    </row>
    <row r="106" spans="1:61" ht="40" customHeight="1" x14ac:dyDescent="0.2">
      <c r="A106" s="558"/>
      <c r="B106" s="483"/>
      <c r="C106" s="484"/>
      <c r="D106" s="491"/>
      <c r="E106" s="491"/>
      <c r="F106" s="491"/>
      <c r="G106" s="480"/>
      <c r="H106" s="491"/>
      <c r="I106" s="491"/>
      <c r="J106" s="491"/>
      <c r="K106" s="491"/>
      <c r="L106" s="491"/>
      <c r="M106" s="538"/>
      <c r="N106" s="489"/>
      <c r="O106" s="485"/>
      <c r="P106" s="484"/>
      <c r="Q106" s="487"/>
      <c r="R106" s="278" t="s">
        <v>841</v>
      </c>
      <c r="S106" s="281" t="s">
        <v>83</v>
      </c>
      <c r="T106" s="303" t="s">
        <v>830</v>
      </c>
      <c r="U106" s="281" t="s">
        <v>84</v>
      </c>
      <c r="V106" s="281" t="s">
        <v>85</v>
      </c>
      <c r="W106" s="301">
        <v>0.25</v>
      </c>
      <c r="X106" s="274" t="s">
        <v>111</v>
      </c>
      <c r="Y106" s="277">
        <v>0.15</v>
      </c>
      <c r="Z106" s="281" t="s">
        <v>87</v>
      </c>
      <c r="AA106" s="280" t="s">
        <v>842</v>
      </c>
      <c r="AB106" s="281" t="s">
        <v>89</v>
      </c>
      <c r="AC106" s="398" t="s">
        <v>843</v>
      </c>
      <c r="AD106" s="399"/>
      <c r="AE106" s="300">
        <f t="shared" si="64"/>
        <v>0.4</v>
      </c>
      <c r="AF106" s="283" t="str">
        <f t="shared" si="59"/>
        <v>MUY BAJA</v>
      </c>
      <c r="AG106" s="283">
        <f t="shared" ref="AG106:AG112" si="65">+AG105-(AG105*AE106)</f>
        <v>8.6399999999999991E-2</v>
      </c>
      <c r="AH106" s="490"/>
      <c r="AI106" s="490"/>
      <c r="AJ106" s="487"/>
      <c r="AK106" s="491"/>
      <c r="AL106" s="492"/>
      <c r="AM106" s="492"/>
      <c r="AN106" s="484"/>
      <c r="AO106" s="484"/>
      <c r="AP106" s="484"/>
      <c r="AQ106" s="484"/>
      <c r="AR106" s="484"/>
      <c r="AS106" s="484"/>
      <c r="AT106" s="484"/>
      <c r="AU106" s="484"/>
      <c r="AV106" s="484"/>
      <c r="AW106" s="484"/>
      <c r="AX106" s="484"/>
      <c r="AY106" s="484"/>
      <c r="AZ106" s="484"/>
      <c r="BA106" s="484"/>
      <c r="BB106" s="484"/>
      <c r="BC106" s="484"/>
      <c r="BD106" s="484"/>
      <c r="BE106" s="484"/>
      <c r="BF106" s="484"/>
      <c r="BG106" s="484"/>
      <c r="BH106" s="609"/>
      <c r="BI106" s="477"/>
    </row>
    <row r="107" spans="1:61" ht="40" customHeight="1" x14ac:dyDescent="0.2">
      <c r="A107" s="558"/>
      <c r="B107" s="483"/>
      <c r="C107" s="484"/>
      <c r="D107" s="491"/>
      <c r="E107" s="491"/>
      <c r="F107" s="491"/>
      <c r="G107" s="480"/>
      <c r="H107" s="491"/>
      <c r="I107" s="491"/>
      <c r="J107" s="491"/>
      <c r="K107" s="491"/>
      <c r="L107" s="491"/>
      <c r="M107" s="538"/>
      <c r="N107" s="489"/>
      <c r="O107" s="485"/>
      <c r="P107" s="484"/>
      <c r="Q107" s="487"/>
      <c r="R107" s="278" t="s">
        <v>844</v>
      </c>
      <c r="S107" s="281" t="s">
        <v>83</v>
      </c>
      <c r="T107" s="304" t="s">
        <v>845</v>
      </c>
      <c r="U107" s="281" t="s">
        <v>84</v>
      </c>
      <c r="V107" s="281" t="s">
        <v>267</v>
      </c>
      <c r="W107" s="301">
        <v>0.15</v>
      </c>
      <c r="X107" s="274" t="s">
        <v>111</v>
      </c>
      <c r="Y107" s="277">
        <v>0.15</v>
      </c>
      <c r="Z107" s="281" t="s">
        <v>87</v>
      </c>
      <c r="AA107" s="280" t="s">
        <v>846</v>
      </c>
      <c r="AB107" s="281" t="s">
        <v>89</v>
      </c>
      <c r="AC107" s="398" t="s">
        <v>847</v>
      </c>
      <c r="AD107" s="399"/>
      <c r="AE107" s="300">
        <f t="shared" si="64"/>
        <v>0.3</v>
      </c>
      <c r="AF107" s="283" t="str">
        <f t="shared" si="59"/>
        <v>MUY BAJA</v>
      </c>
      <c r="AG107" s="283">
        <f t="shared" si="65"/>
        <v>6.0479999999999992E-2</v>
      </c>
      <c r="AH107" s="490"/>
      <c r="AI107" s="490"/>
      <c r="AJ107" s="487"/>
      <c r="AK107" s="491"/>
      <c r="AL107" s="492"/>
      <c r="AM107" s="492"/>
      <c r="AN107" s="484"/>
      <c r="AO107" s="484"/>
      <c r="AP107" s="484"/>
      <c r="AQ107" s="484"/>
      <c r="AR107" s="484"/>
      <c r="AS107" s="484"/>
      <c r="AT107" s="484"/>
      <c r="AU107" s="484"/>
      <c r="AV107" s="484"/>
      <c r="AW107" s="484"/>
      <c r="AX107" s="484"/>
      <c r="AY107" s="484"/>
      <c r="AZ107" s="484"/>
      <c r="BA107" s="484"/>
      <c r="BB107" s="484"/>
      <c r="BC107" s="484"/>
      <c r="BD107" s="484"/>
      <c r="BE107" s="484"/>
      <c r="BF107" s="484"/>
      <c r="BG107" s="484"/>
      <c r="BH107" s="609"/>
      <c r="BI107" s="477"/>
    </row>
    <row r="108" spans="1:61" ht="40" customHeight="1" x14ac:dyDescent="0.2">
      <c r="A108" s="558"/>
      <c r="B108" s="483"/>
      <c r="C108" s="484"/>
      <c r="D108" s="491"/>
      <c r="E108" s="491"/>
      <c r="F108" s="491"/>
      <c r="G108" s="480"/>
      <c r="H108" s="491"/>
      <c r="I108" s="491"/>
      <c r="J108" s="491"/>
      <c r="K108" s="491"/>
      <c r="L108" s="491"/>
      <c r="M108" s="538"/>
      <c r="N108" s="489"/>
      <c r="O108" s="485"/>
      <c r="P108" s="484"/>
      <c r="Q108" s="487"/>
      <c r="R108" s="305" t="s">
        <v>848</v>
      </c>
      <c r="S108" s="281" t="s">
        <v>83</v>
      </c>
      <c r="T108" s="274" t="s">
        <v>849</v>
      </c>
      <c r="U108" s="281" t="s">
        <v>84</v>
      </c>
      <c r="V108" s="281" t="s">
        <v>85</v>
      </c>
      <c r="W108" s="301">
        <v>0.25</v>
      </c>
      <c r="X108" s="274" t="s">
        <v>111</v>
      </c>
      <c r="Y108" s="277">
        <v>0.15</v>
      </c>
      <c r="Z108" s="281" t="s">
        <v>87</v>
      </c>
      <c r="AA108" s="280" t="s">
        <v>850</v>
      </c>
      <c r="AB108" s="281" t="s">
        <v>89</v>
      </c>
      <c r="AC108" s="398" t="s">
        <v>851</v>
      </c>
      <c r="AD108" s="399"/>
      <c r="AE108" s="300">
        <f t="shared" si="64"/>
        <v>0.4</v>
      </c>
      <c r="AF108" s="283" t="str">
        <f t="shared" si="59"/>
        <v>MUY BAJA</v>
      </c>
      <c r="AG108" s="283">
        <f t="shared" si="65"/>
        <v>3.6287999999999994E-2</v>
      </c>
      <c r="AH108" s="490"/>
      <c r="AI108" s="490"/>
      <c r="AJ108" s="487"/>
      <c r="AK108" s="491"/>
      <c r="AL108" s="492"/>
      <c r="AM108" s="492"/>
      <c r="AN108" s="484"/>
      <c r="AO108" s="484"/>
      <c r="AP108" s="484"/>
      <c r="AQ108" s="484"/>
      <c r="AR108" s="484"/>
      <c r="AS108" s="484"/>
      <c r="AT108" s="484"/>
      <c r="AU108" s="484"/>
      <c r="AV108" s="484"/>
      <c r="AW108" s="484"/>
      <c r="AX108" s="484"/>
      <c r="AY108" s="484"/>
      <c r="AZ108" s="484"/>
      <c r="BA108" s="484"/>
      <c r="BB108" s="484"/>
      <c r="BC108" s="484"/>
      <c r="BD108" s="484"/>
      <c r="BE108" s="484"/>
      <c r="BF108" s="484"/>
      <c r="BG108" s="484"/>
      <c r="BH108" s="609"/>
      <c r="BI108" s="477"/>
    </row>
    <row r="109" spans="1:61" ht="40" customHeight="1" x14ac:dyDescent="0.2">
      <c r="A109" s="558"/>
      <c r="B109" s="483"/>
      <c r="C109" s="484"/>
      <c r="D109" s="491"/>
      <c r="E109" s="491"/>
      <c r="F109" s="491" t="s">
        <v>72</v>
      </c>
      <c r="G109" s="480" t="s">
        <v>852</v>
      </c>
      <c r="H109" s="491"/>
      <c r="I109" s="491"/>
      <c r="J109" s="491"/>
      <c r="K109" s="491"/>
      <c r="L109" s="491"/>
      <c r="M109" s="538"/>
      <c r="N109" s="489"/>
      <c r="O109" s="485"/>
      <c r="P109" s="484"/>
      <c r="Q109" s="487"/>
      <c r="R109" s="305" t="s">
        <v>853</v>
      </c>
      <c r="S109" s="281" t="s">
        <v>83</v>
      </c>
      <c r="T109" s="304" t="s">
        <v>854</v>
      </c>
      <c r="U109" s="281" t="s">
        <v>84</v>
      </c>
      <c r="V109" s="281" t="s">
        <v>267</v>
      </c>
      <c r="W109" s="301">
        <v>0.15</v>
      </c>
      <c r="X109" s="274" t="s">
        <v>111</v>
      </c>
      <c r="Y109" s="277">
        <v>0.15</v>
      </c>
      <c r="Z109" s="281" t="s">
        <v>87</v>
      </c>
      <c r="AA109" s="280" t="s">
        <v>855</v>
      </c>
      <c r="AB109" s="281" t="s">
        <v>89</v>
      </c>
      <c r="AC109" s="400" t="s">
        <v>856</v>
      </c>
      <c r="AD109" s="401"/>
      <c r="AE109" s="300">
        <f t="shared" si="64"/>
        <v>0.3</v>
      </c>
      <c r="AF109" s="283" t="str">
        <f t="shared" si="59"/>
        <v>MUY BAJA</v>
      </c>
      <c r="AG109" s="283">
        <f t="shared" si="65"/>
        <v>2.5401599999999996E-2</v>
      </c>
      <c r="AH109" s="490"/>
      <c r="AI109" s="490"/>
      <c r="AJ109" s="487"/>
      <c r="AK109" s="491"/>
      <c r="AL109" s="492"/>
      <c r="AM109" s="492"/>
      <c r="AN109" s="484"/>
      <c r="AO109" s="484"/>
      <c r="AP109" s="484"/>
      <c r="AQ109" s="484"/>
      <c r="AR109" s="484"/>
      <c r="AS109" s="484"/>
      <c r="AT109" s="484"/>
      <c r="AU109" s="484"/>
      <c r="AV109" s="484"/>
      <c r="AW109" s="484"/>
      <c r="AX109" s="484"/>
      <c r="AY109" s="484"/>
      <c r="AZ109" s="484"/>
      <c r="BA109" s="484"/>
      <c r="BB109" s="484"/>
      <c r="BC109" s="484"/>
      <c r="BD109" s="484"/>
      <c r="BE109" s="484"/>
      <c r="BF109" s="484"/>
      <c r="BG109" s="484"/>
      <c r="BH109" s="609"/>
      <c r="BI109" s="477"/>
    </row>
    <row r="110" spans="1:61" ht="40" customHeight="1" x14ac:dyDescent="0.2">
      <c r="A110" s="558"/>
      <c r="B110" s="483"/>
      <c r="C110" s="484"/>
      <c r="D110" s="491"/>
      <c r="E110" s="491"/>
      <c r="F110" s="491"/>
      <c r="G110" s="480"/>
      <c r="H110" s="491"/>
      <c r="I110" s="491"/>
      <c r="J110" s="491"/>
      <c r="K110" s="491"/>
      <c r="L110" s="491"/>
      <c r="M110" s="538"/>
      <c r="N110" s="489"/>
      <c r="O110" s="485"/>
      <c r="P110" s="484"/>
      <c r="Q110" s="487"/>
      <c r="R110" s="305" t="s">
        <v>857</v>
      </c>
      <c r="S110" s="281" t="s">
        <v>83</v>
      </c>
      <c r="T110" s="274" t="s">
        <v>830</v>
      </c>
      <c r="U110" s="281" t="s">
        <v>84</v>
      </c>
      <c r="V110" s="281" t="s">
        <v>267</v>
      </c>
      <c r="W110" s="301">
        <v>0.15</v>
      </c>
      <c r="X110" s="274" t="s">
        <v>111</v>
      </c>
      <c r="Y110" s="277">
        <v>0.15</v>
      </c>
      <c r="Z110" s="281" t="s">
        <v>87</v>
      </c>
      <c r="AA110" s="280" t="s">
        <v>858</v>
      </c>
      <c r="AB110" s="281" t="s">
        <v>89</v>
      </c>
      <c r="AC110" s="400" t="s">
        <v>859</v>
      </c>
      <c r="AD110" s="401"/>
      <c r="AE110" s="300">
        <f t="shared" si="64"/>
        <v>0.3</v>
      </c>
      <c r="AF110" s="283" t="str">
        <f t="shared" si="59"/>
        <v>MUY BAJA</v>
      </c>
      <c r="AG110" s="283">
        <f t="shared" si="65"/>
        <v>1.7781119999999997E-2</v>
      </c>
      <c r="AH110" s="490"/>
      <c r="AI110" s="490"/>
      <c r="AJ110" s="487"/>
      <c r="AK110" s="491"/>
      <c r="AL110" s="492"/>
      <c r="AM110" s="492"/>
      <c r="AN110" s="484"/>
      <c r="AO110" s="484"/>
      <c r="AP110" s="484"/>
      <c r="AQ110" s="484"/>
      <c r="AR110" s="484"/>
      <c r="AS110" s="484"/>
      <c r="AT110" s="484"/>
      <c r="AU110" s="484"/>
      <c r="AV110" s="484"/>
      <c r="AW110" s="484"/>
      <c r="AX110" s="484"/>
      <c r="AY110" s="484"/>
      <c r="AZ110" s="484"/>
      <c r="BA110" s="484"/>
      <c r="BB110" s="484"/>
      <c r="BC110" s="484"/>
      <c r="BD110" s="484"/>
      <c r="BE110" s="484"/>
      <c r="BF110" s="484"/>
      <c r="BG110" s="484"/>
      <c r="BH110" s="609"/>
      <c r="BI110" s="477"/>
    </row>
    <row r="111" spans="1:61" ht="40" customHeight="1" x14ac:dyDescent="0.2">
      <c r="A111" s="558"/>
      <c r="B111" s="483"/>
      <c r="C111" s="484"/>
      <c r="D111" s="491"/>
      <c r="E111" s="491"/>
      <c r="F111" s="491"/>
      <c r="G111" s="480"/>
      <c r="H111" s="491"/>
      <c r="I111" s="491"/>
      <c r="J111" s="491"/>
      <c r="K111" s="491"/>
      <c r="L111" s="491"/>
      <c r="M111" s="538"/>
      <c r="N111" s="489"/>
      <c r="O111" s="485"/>
      <c r="P111" s="484"/>
      <c r="Q111" s="487"/>
      <c r="R111" s="305" t="s">
        <v>860</v>
      </c>
      <c r="S111" s="281" t="s">
        <v>83</v>
      </c>
      <c r="T111" s="274" t="s">
        <v>830</v>
      </c>
      <c r="U111" s="281" t="s">
        <v>84</v>
      </c>
      <c r="V111" s="281" t="s">
        <v>267</v>
      </c>
      <c r="W111" s="301">
        <v>0.15</v>
      </c>
      <c r="X111" s="274" t="s">
        <v>111</v>
      </c>
      <c r="Y111" s="277">
        <v>0.15</v>
      </c>
      <c r="Z111" s="281" t="s">
        <v>87</v>
      </c>
      <c r="AA111" s="280" t="s">
        <v>861</v>
      </c>
      <c r="AB111" s="281" t="s">
        <v>89</v>
      </c>
      <c r="AC111" s="400" t="s">
        <v>862</v>
      </c>
      <c r="AD111" s="401"/>
      <c r="AE111" s="300">
        <f t="shared" si="64"/>
        <v>0.3</v>
      </c>
      <c r="AF111" s="283" t="str">
        <f t="shared" si="59"/>
        <v>MUY BAJA</v>
      </c>
      <c r="AG111" s="283">
        <f t="shared" si="65"/>
        <v>1.2446783999999999E-2</v>
      </c>
      <c r="AH111" s="490"/>
      <c r="AI111" s="490"/>
      <c r="AJ111" s="487"/>
      <c r="AK111" s="491"/>
      <c r="AL111" s="492"/>
      <c r="AM111" s="492"/>
      <c r="AN111" s="484"/>
      <c r="AO111" s="484"/>
      <c r="AP111" s="484"/>
      <c r="AQ111" s="484"/>
      <c r="AR111" s="484"/>
      <c r="AS111" s="484"/>
      <c r="AT111" s="484"/>
      <c r="AU111" s="484"/>
      <c r="AV111" s="484"/>
      <c r="AW111" s="484"/>
      <c r="AX111" s="484"/>
      <c r="AY111" s="484"/>
      <c r="AZ111" s="484"/>
      <c r="BA111" s="484"/>
      <c r="BB111" s="484"/>
      <c r="BC111" s="484"/>
      <c r="BD111" s="484"/>
      <c r="BE111" s="484"/>
      <c r="BF111" s="484"/>
      <c r="BG111" s="484"/>
      <c r="BH111" s="609"/>
      <c r="BI111" s="477"/>
    </row>
    <row r="112" spans="1:61" ht="40" customHeight="1" x14ac:dyDescent="0.2">
      <c r="A112" s="558"/>
      <c r="B112" s="483"/>
      <c r="C112" s="484"/>
      <c r="D112" s="491"/>
      <c r="E112" s="491"/>
      <c r="F112" s="491"/>
      <c r="G112" s="480"/>
      <c r="H112" s="491"/>
      <c r="I112" s="491"/>
      <c r="J112" s="491"/>
      <c r="K112" s="491"/>
      <c r="L112" s="491"/>
      <c r="M112" s="538"/>
      <c r="N112" s="489"/>
      <c r="O112" s="485"/>
      <c r="P112" s="484"/>
      <c r="Q112" s="487"/>
      <c r="R112" s="305" t="s">
        <v>863</v>
      </c>
      <c r="S112" s="281" t="s">
        <v>83</v>
      </c>
      <c r="T112" s="274" t="s">
        <v>864</v>
      </c>
      <c r="U112" s="281" t="s">
        <v>84</v>
      </c>
      <c r="V112" s="281" t="s">
        <v>267</v>
      </c>
      <c r="W112" s="301">
        <v>0.15</v>
      </c>
      <c r="X112" s="274" t="s">
        <v>111</v>
      </c>
      <c r="Y112" s="277">
        <v>0.15</v>
      </c>
      <c r="Z112" s="281" t="s">
        <v>87</v>
      </c>
      <c r="AA112" s="280" t="s">
        <v>865</v>
      </c>
      <c r="AB112" s="281" t="s">
        <v>89</v>
      </c>
      <c r="AC112" s="400" t="s">
        <v>866</v>
      </c>
      <c r="AD112" s="401"/>
      <c r="AE112" s="300">
        <f t="shared" si="64"/>
        <v>0.3</v>
      </c>
      <c r="AF112" s="283" t="str">
        <f t="shared" si="59"/>
        <v>MUY BAJA</v>
      </c>
      <c r="AG112" s="283">
        <f t="shared" si="65"/>
        <v>8.7127487999999996E-3</v>
      </c>
      <c r="AH112" s="490"/>
      <c r="AI112" s="490"/>
      <c r="AJ112" s="487"/>
      <c r="AK112" s="491"/>
      <c r="AL112" s="492"/>
      <c r="AM112" s="492"/>
      <c r="AN112" s="484"/>
      <c r="AO112" s="484"/>
      <c r="AP112" s="484"/>
      <c r="AQ112" s="484"/>
      <c r="AR112" s="484"/>
      <c r="AS112" s="484"/>
      <c r="AT112" s="484"/>
      <c r="AU112" s="484"/>
      <c r="AV112" s="484"/>
      <c r="AW112" s="484"/>
      <c r="AX112" s="484"/>
      <c r="AY112" s="484"/>
      <c r="AZ112" s="484"/>
      <c r="BA112" s="484"/>
      <c r="BB112" s="484"/>
      <c r="BC112" s="484"/>
      <c r="BD112" s="484"/>
      <c r="BE112" s="484"/>
      <c r="BF112" s="484"/>
      <c r="BG112" s="484"/>
      <c r="BH112" s="609"/>
      <c r="BI112" s="477"/>
    </row>
    <row r="113" spans="1:3091" ht="57" customHeight="1" x14ac:dyDescent="0.2">
      <c r="A113" s="558" t="s">
        <v>4</v>
      </c>
      <c r="B113" s="483"/>
      <c r="C113" s="484" t="s">
        <v>773</v>
      </c>
      <c r="D113" s="491" t="s">
        <v>803</v>
      </c>
      <c r="E113" s="546" t="s">
        <v>774</v>
      </c>
      <c r="F113" s="228" t="s">
        <v>72</v>
      </c>
      <c r="G113" s="367" t="s">
        <v>867</v>
      </c>
      <c r="H113" s="491" t="s">
        <v>868</v>
      </c>
      <c r="I113" s="491" t="s">
        <v>869</v>
      </c>
      <c r="J113" s="228" t="s">
        <v>76</v>
      </c>
      <c r="K113" s="491" t="s">
        <v>870</v>
      </c>
      <c r="L113" s="491" t="s">
        <v>78</v>
      </c>
      <c r="M113" s="538">
        <v>0.6</v>
      </c>
      <c r="N113" s="489" t="s">
        <v>315</v>
      </c>
      <c r="O113" s="485">
        <v>0.2</v>
      </c>
      <c r="P113" s="554" t="s">
        <v>370</v>
      </c>
      <c r="Q113" s="487" t="s">
        <v>81</v>
      </c>
      <c r="R113" s="278" t="s">
        <v>871</v>
      </c>
      <c r="S113" s="281" t="s">
        <v>83</v>
      </c>
      <c r="T113" s="274" t="s">
        <v>872</v>
      </c>
      <c r="U113" s="281" t="s">
        <v>84</v>
      </c>
      <c r="V113" s="281" t="s">
        <v>85</v>
      </c>
      <c r="W113" s="301">
        <v>0.25</v>
      </c>
      <c r="X113" s="274" t="s">
        <v>111</v>
      </c>
      <c r="Y113" s="277">
        <v>0.15</v>
      </c>
      <c r="Z113" s="281" t="s">
        <v>87</v>
      </c>
      <c r="AA113" s="280" t="s">
        <v>873</v>
      </c>
      <c r="AB113" s="281" t="s">
        <v>89</v>
      </c>
      <c r="AC113" s="398" t="s">
        <v>874</v>
      </c>
      <c r="AD113" s="399"/>
      <c r="AE113" s="300">
        <f t="shared" si="64"/>
        <v>0.4</v>
      </c>
      <c r="AF113" s="283" t="str">
        <f t="shared" si="59"/>
        <v>BAJA</v>
      </c>
      <c r="AG113" s="283">
        <f>IF(OR(V113="prevenir",V113="detectar"),(M113-(M113*AE113)), M113)</f>
        <v>0.36</v>
      </c>
      <c r="AH113" s="490" t="str">
        <f t="shared" si="60"/>
        <v>LEVE</v>
      </c>
      <c r="AI113" s="490">
        <f t="shared" si="61"/>
        <v>0.2</v>
      </c>
      <c r="AJ113" s="487" t="s">
        <v>221</v>
      </c>
      <c r="AK113" s="491" t="s">
        <v>91</v>
      </c>
      <c r="AL113" s="492"/>
      <c r="AM113" s="492"/>
      <c r="AN113" s="609">
        <v>45481</v>
      </c>
      <c r="AO113" s="484" t="s">
        <v>875</v>
      </c>
      <c r="AP113" s="484"/>
      <c r="AQ113" s="484" t="s">
        <v>4</v>
      </c>
      <c r="AR113" s="484" t="s">
        <v>876</v>
      </c>
      <c r="AS113" s="484" t="s">
        <v>489</v>
      </c>
      <c r="AT113" s="484" t="s">
        <v>4</v>
      </c>
      <c r="AU113" s="484" t="s">
        <v>877</v>
      </c>
      <c r="AV113" s="484" t="s">
        <v>4</v>
      </c>
      <c r="AW113" s="484" t="s">
        <v>489</v>
      </c>
      <c r="AX113" s="484" t="s">
        <v>878</v>
      </c>
      <c r="AY113" s="484" t="s">
        <v>4</v>
      </c>
      <c r="AZ113" s="484" t="s">
        <v>489</v>
      </c>
      <c r="BA113" s="484" t="s">
        <v>879</v>
      </c>
      <c r="BB113" s="484" t="s">
        <v>4</v>
      </c>
      <c r="BC113" s="484" t="s">
        <v>489</v>
      </c>
      <c r="BD113" s="484" t="s">
        <v>880</v>
      </c>
      <c r="BE113" s="484" t="s">
        <v>4</v>
      </c>
      <c r="BF113" s="484" t="s">
        <v>489</v>
      </c>
      <c r="BG113" s="484" t="s">
        <v>790</v>
      </c>
      <c r="BH113" s="609"/>
      <c r="BI113" s="476" t="s">
        <v>574</v>
      </c>
    </row>
    <row r="114" spans="1:3091" ht="51.75" customHeight="1" x14ac:dyDescent="0.2">
      <c r="A114" s="558"/>
      <c r="B114" s="483"/>
      <c r="C114" s="484"/>
      <c r="D114" s="491"/>
      <c r="E114" s="546"/>
      <c r="F114" s="491" t="s">
        <v>72</v>
      </c>
      <c r="G114" s="480" t="s">
        <v>881</v>
      </c>
      <c r="H114" s="491"/>
      <c r="I114" s="491"/>
      <c r="J114" s="491" t="s">
        <v>76</v>
      </c>
      <c r="K114" s="491"/>
      <c r="L114" s="491"/>
      <c r="M114" s="538"/>
      <c r="N114" s="489"/>
      <c r="O114" s="485"/>
      <c r="P114" s="554"/>
      <c r="Q114" s="487"/>
      <c r="R114" s="278" t="s">
        <v>882</v>
      </c>
      <c r="S114" s="281" t="s">
        <v>83</v>
      </c>
      <c r="T114" s="274" t="s">
        <v>883</v>
      </c>
      <c r="U114" s="281" t="s">
        <v>84</v>
      </c>
      <c r="V114" s="281" t="s">
        <v>85</v>
      </c>
      <c r="W114" s="301">
        <v>0.25</v>
      </c>
      <c r="X114" s="274" t="s">
        <v>111</v>
      </c>
      <c r="Y114" s="277">
        <v>0.15</v>
      </c>
      <c r="Z114" s="281" t="s">
        <v>87</v>
      </c>
      <c r="AA114" s="280" t="s">
        <v>884</v>
      </c>
      <c r="AB114" s="281" t="s">
        <v>89</v>
      </c>
      <c r="AC114" s="398" t="s">
        <v>885</v>
      </c>
      <c r="AD114" s="399"/>
      <c r="AE114" s="300">
        <f t="shared" si="64"/>
        <v>0.4</v>
      </c>
      <c r="AF114" s="283" t="str">
        <f t="shared" si="59"/>
        <v>BAJA</v>
      </c>
      <c r="AG114" s="283">
        <f>+AG113-(AG113*AE114)</f>
        <v>0.216</v>
      </c>
      <c r="AH114" s="490"/>
      <c r="AI114" s="490"/>
      <c r="AJ114" s="487"/>
      <c r="AK114" s="491"/>
      <c r="AL114" s="492"/>
      <c r="AM114" s="492"/>
      <c r="AN114" s="484"/>
      <c r="AO114" s="484"/>
      <c r="AP114" s="484"/>
      <c r="AQ114" s="484"/>
      <c r="AR114" s="484"/>
      <c r="AS114" s="484"/>
      <c r="AT114" s="484"/>
      <c r="AU114" s="484"/>
      <c r="AV114" s="484"/>
      <c r="AW114" s="484"/>
      <c r="AX114" s="484"/>
      <c r="AY114" s="484"/>
      <c r="AZ114" s="484"/>
      <c r="BA114" s="484"/>
      <c r="BB114" s="484"/>
      <c r="BC114" s="484"/>
      <c r="BD114" s="484"/>
      <c r="BE114" s="484"/>
      <c r="BF114" s="484"/>
      <c r="BG114" s="484"/>
      <c r="BH114" s="609"/>
      <c r="BI114" s="477"/>
    </row>
    <row r="115" spans="1:3091" ht="51.75" customHeight="1" x14ac:dyDescent="0.2">
      <c r="A115" s="558"/>
      <c r="B115" s="483"/>
      <c r="C115" s="484"/>
      <c r="D115" s="491"/>
      <c r="E115" s="546"/>
      <c r="F115" s="491"/>
      <c r="G115" s="480"/>
      <c r="H115" s="491"/>
      <c r="I115" s="491"/>
      <c r="J115" s="491"/>
      <c r="K115" s="491"/>
      <c r="L115" s="491"/>
      <c r="M115" s="538"/>
      <c r="N115" s="489"/>
      <c r="O115" s="485"/>
      <c r="P115" s="554"/>
      <c r="Q115" s="487"/>
      <c r="R115" s="278" t="s">
        <v>886</v>
      </c>
      <c r="S115" s="281"/>
      <c r="T115" s="274" t="s">
        <v>883</v>
      </c>
      <c r="U115" s="281" t="s">
        <v>84</v>
      </c>
      <c r="V115" s="281" t="s">
        <v>85</v>
      </c>
      <c r="W115" s="301">
        <v>0.25</v>
      </c>
      <c r="X115" s="274" t="s">
        <v>111</v>
      </c>
      <c r="Y115" s="277">
        <v>0.15</v>
      </c>
      <c r="Z115" s="281" t="s">
        <v>87</v>
      </c>
      <c r="AA115" s="280"/>
      <c r="AB115" s="281" t="s">
        <v>89</v>
      </c>
      <c r="AC115" s="347"/>
      <c r="AD115" s="274"/>
      <c r="AE115" s="300">
        <f t="shared" si="64"/>
        <v>0.4</v>
      </c>
      <c r="AF115" s="283" t="str">
        <f t="shared" si="59"/>
        <v>MUY BAJA</v>
      </c>
      <c r="AG115" s="283">
        <f>+AG114-(AG114*AE115)</f>
        <v>0.12959999999999999</v>
      </c>
      <c r="AH115" s="490"/>
      <c r="AI115" s="490"/>
      <c r="AJ115" s="487"/>
      <c r="AK115" s="491"/>
      <c r="AL115" s="492"/>
      <c r="AM115" s="492"/>
      <c r="AN115" s="484"/>
      <c r="AO115" s="484"/>
      <c r="AP115" s="484"/>
      <c r="AQ115" s="484"/>
      <c r="AR115" s="484"/>
      <c r="AS115" s="484"/>
      <c r="AT115" s="484"/>
      <c r="AU115" s="484"/>
      <c r="AV115" s="484"/>
      <c r="AW115" s="484"/>
      <c r="AX115" s="484"/>
      <c r="AY115" s="484"/>
      <c r="AZ115" s="484"/>
      <c r="BA115" s="484"/>
      <c r="BB115" s="484"/>
      <c r="BC115" s="484"/>
      <c r="BD115" s="484"/>
      <c r="BE115" s="484"/>
      <c r="BF115" s="484"/>
      <c r="BG115" s="484"/>
      <c r="BH115" s="609"/>
      <c r="BI115" s="477"/>
    </row>
    <row r="116" spans="1:3091" ht="53.25" customHeight="1" x14ac:dyDescent="0.2">
      <c r="A116" s="558"/>
      <c r="B116" s="483"/>
      <c r="C116" s="484"/>
      <c r="D116" s="491"/>
      <c r="E116" s="546"/>
      <c r="F116" s="228" t="s">
        <v>72</v>
      </c>
      <c r="G116" s="367" t="s">
        <v>887</v>
      </c>
      <c r="H116" s="491"/>
      <c r="I116" s="491"/>
      <c r="J116" s="228" t="s">
        <v>76</v>
      </c>
      <c r="K116" s="491"/>
      <c r="L116" s="491"/>
      <c r="M116" s="538"/>
      <c r="N116" s="489"/>
      <c r="O116" s="485"/>
      <c r="P116" s="554"/>
      <c r="Q116" s="487"/>
      <c r="R116" s="278" t="s">
        <v>888</v>
      </c>
      <c r="S116" s="281" t="s">
        <v>83</v>
      </c>
      <c r="T116" s="274" t="s">
        <v>883</v>
      </c>
      <c r="U116" s="281" t="s">
        <v>84</v>
      </c>
      <c r="V116" s="281" t="s">
        <v>85</v>
      </c>
      <c r="W116" s="301">
        <v>0.25</v>
      </c>
      <c r="X116" s="274" t="s">
        <v>111</v>
      </c>
      <c r="Y116" s="277">
        <v>0.15</v>
      </c>
      <c r="Z116" s="281" t="s">
        <v>87</v>
      </c>
      <c r="AA116" s="280"/>
      <c r="AB116" s="281" t="s">
        <v>89</v>
      </c>
      <c r="AC116" s="347"/>
      <c r="AD116" s="274"/>
      <c r="AE116" s="300">
        <f t="shared" si="64"/>
        <v>0.4</v>
      </c>
      <c r="AF116" s="283" t="str">
        <f t="shared" si="59"/>
        <v>MUY BAJA</v>
      </c>
      <c r="AG116" s="283">
        <f>+AG114-(AG114*AE116)</f>
        <v>0.12959999999999999</v>
      </c>
      <c r="AH116" s="490"/>
      <c r="AI116" s="490"/>
      <c r="AJ116" s="487"/>
      <c r="AK116" s="491"/>
      <c r="AL116" s="492"/>
      <c r="AM116" s="492"/>
      <c r="AN116" s="484"/>
      <c r="AO116" s="484"/>
      <c r="AP116" s="484"/>
      <c r="AQ116" s="484"/>
      <c r="AR116" s="484"/>
      <c r="AS116" s="484"/>
      <c r="AT116" s="484"/>
      <c r="AU116" s="484"/>
      <c r="AV116" s="484"/>
      <c r="AW116" s="484"/>
      <c r="AX116" s="484"/>
      <c r="AY116" s="484"/>
      <c r="AZ116" s="484"/>
      <c r="BA116" s="484"/>
      <c r="BB116" s="484"/>
      <c r="BC116" s="484"/>
      <c r="BD116" s="484"/>
      <c r="BE116" s="484"/>
      <c r="BF116" s="484"/>
      <c r="BG116" s="484"/>
      <c r="BH116" s="609"/>
      <c r="BI116" s="477"/>
    </row>
    <row r="117" spans="1:3091" ht="54" customHeight="1" x14ac:dyDescent="0.2">
      <c r="A117" s="558" t="s">
        <v>4</v>
      </c>
      <c r="B117" s="483"/>
      <c r="C117" s="484" t="s">
        <v>773</v>
      </c>
      <c r="D117" s="491" t="s">
        <v>803</v>
      </c>
      <c r="E117" s="546" t="s">
        <v>774</v>
      </c>
      <c r="F117" s="491" t="s">
        <v>72</v>
      </c>
      <c r="G117" s="480" t="s">
        <v>889</v>
      </c>
      <c r="H117" s="491" t="s">
        <v>890</v>
      </c>
      <c r="I117" s="480" t="s">
        <v>891</v>
      </c>
      <c r="J117" s="491" t="s">
        <v>76</v>
      </c>
      <c r="K117" s="491" t="s">
        <v>892</v>
      </c>
      <c r="L117" s="491" t="s">
        <v>78</v>
      </c>
      <c r="M117" s="538">
        <v>0.6</v>
      </c>
      <c r="N117" s="489" t="s">
        <v>315</v>
      </c>
      <c r="O117" s="485">
        <v>0.2</v>
      </c>
      <c r="P117" s="480" t="s">
        <v>370</v>
      </c>
      <c r="Q117" s="487" t="s">
        <v>81</v>
      </c>
      <c r="R117" s="278" t="s">
        <v>893</v>
      </c>
      <c r="S117" s="281" t="s">
        <v>83</v>
      </c>
      <c r="T117" s="228" t="s">
        <v>782</v>
      </c>
      <c r="U117" s="281" t="s">
        <v>84</v>
      </c>
      <c r="V117" s="281" t="s">
        <v>85</v>
      </c>
      <c r="W117" s="301">
        <v>0.25</v>
      </c>
      <c r="X117" s="274" t="s">
        <v>111</v>
      </c>
      <c r="Y117" s="277">
        <v>0.15</v>
      </c>
      <c r="Z117" s="281" t="s">
        <v>87</v>
      </c>
      <c r="AA117" s="280" t="s">
        <v>894</v>
      </c>
      <c r="AB117" s="281" t="s">
        <v>89</v>
      </c>
      <c r="AC117" s="402" t="s">
        <v>895</v>
      </c>
      <c r="AD117" s="403"/>
      <c r="AE117" s="282">
        <f t="shared" si="64"/>
        <v>0.4</v>
      </c>
      <c r="AF117" s="283" t="str">
        <f t="shared" si="59"/>
        <v>BAJA</v>
      </c>
      <c r="AG117" s="283">
        <f>IF(OR(V117="prevenir",V117="detectar"),(M117-(M117*AE117)), M117)</f>
        <v>0.36</v>
      </c>
      <c r="AH117" s="490" t="str">
        <f t="shared" si="60"/>
        <v>LEVE</v>
      </c>
      <c r="AI117" s="490">
        <f t="shared" si="61"/>
        <v>0.2</v>
      </c>
      <c r="AJ117" s="487" t="s">
        <v>221</v>
      </c>
      <c r="AK117" s="491" t="s">
        <v>91</v>
      </c>
      <c r="AL117" s="492"/>
      <c r="AM117" s="492"/>
      <c r="AN117" s="609">
        <v>45481</v>
      </c>
      <c r="AO117" s="484" t="s">
        <v>896</v>
      </c>
      <c r="AP117" s="484"/>
      <c r="AQ117" s="484" t="s">
        <v>4</v>
      </c>
      <c r="AR117" s="484" t="s">
        <v>897</v>
      </c>
      <c r="AS117" s="484" t="s">
        <v>4</v>
      </c>
      <c r="AT117" s="484" t="s">
        <v>489</v>
      </c>
      <c r="AU117" s="484" t="s">
        <v>898</v>
      </c>
      <c r="AV117" s="484" t="s">
        <v>4</v>
      </c>
      <c r="AW117" s="484" t="s">
        <v>489</v>
      </c>
      <c r="AX117" s="484" t="s">
        <v>899</v>
      </c>
      <c r="AY117" s="484" t="s">
        <v>489</v>
      </c>
      <c r="AZ117" s="484" t="s">
        <v>4</v>
      </c>
      <c r="BA117" s="484" t="s">
        <v>900</v>
      </c>
      <c r="BB117" s="484" t="s">
        <v>4</v>
      </c>
      <c r="BC117" s="484" t="s">
        <v>489</v>
      </c>
      <c r="BD117" s="484" t="s">
        <v>901</v>
      </c>
      <c r="BE117" s="484" t="s">
        <v>4</v>
      </c>
      <c r="BF117" s="484" t="s">
        <v>489</v>
      </c>
      <c r="BG117" s="484" t="s">
        <v>790</v>
      </c>
      <c r="BH117" s="609"/>
      <c r="BI117" s="476" t="s">
        <v>574</v>
      </c>
    </row>
    <row r="118" spans="1:3091" ht="53.25" customHeight="1" x14ac:dyDescent="0.2">
      <c r="A118" s="558"/>
      <c r="B118" s="483"/>
      <c r="C118" s="484"/>
      <c r="D118" s="491"/>
      <c r="E118" s="546"/>
      <c r="F118" s="491"/>
      <c r="G118" s="480"/>
      <c r="H118" s="491"/>
      <c r="I118" s="480"/>
      <c r="J118" s="491"/>
      <c r="K118" s="491"/>
      <c r="L118" s="491"/>
      <c r="M118" s="538"/>
      <c r="N118" s="489"/>
      <c r="O118" s="485"/>
      <c r="P118" s="480"/>
      <c r="Q118" s="487"/>
      <c r="R118" s="278" t="s">
        <v>902</v>
      </c>
      <c r="S118" s="281" t="s">
        <v>83</v>
      </c>
      <c r="T118" s="228" t="s">
        <v>782</v>
      </c>
      <c r="U118" s="281" t="s">
        <v>84</v>
      </c>
      <c r="V118" s="281" t="s">
        <v>85</v>
      </c>
      <c r="W118" s="301">
        <v>0.25</v>
      </c>
      <c r="X118" s="274" t="s">
        <v>111</v>
      </c>
      <c r="Y118" s="277">
        <v>0.15</v>
      </c>
      <c r="Z118" s="281" t="s">
        <v>87</v>
      </c>
      <c r="AA118" s="280" t="s">
        <v>894</v>
      </c>
      <c r="AB118" s="281" t="s">
        <v>89</v>
      </c>
      <c r="AC118" s="400" t="s">
        <v>903</v>
      </c>
      <c r="AD118" s="401"/>
      <c r="AE118" s="282">
        <f t="shared" si="64"/>
        <v>0.4</v>
      </c>
      <c r="AF118" s="283" t="str">
        <f t="shared" si="59"/>
        <v>BAJA</v>
      </c>
      <c r="AG118" s="283">
        <f>+AG117-(AG117*AE118)</f>
        <v>0.216</v>
      </c>
      <c r="AH118" s="490"/>
      <c r="AI118" s="490"/>
      <c r="AJ118" s="487"/>
      <c r="AK118" s="491"/>
      <c r="AL118" s="492"/>
      <c r="AM118" s="492"/>
      <c r="AN118" s="484"/>
      <c r="AO118" s="484"/>
      <c r="AP118" s="484"/>
      <c r="AQ118" s="484"/>
      <c r="AR118" s="484"/>
      <c r="AS118" s="484"/>
      <c r="AT118" s="484"/>
      <c r="AU118" s="484"/>
      <c r="AV118" s="484"/>
      <c r="AW118" s="484"/>
      <c r="AX118" s="484"/>
      <c r="AY118" s="484"/>
      <c r="AZ118" s="484"/>
      <c r="BA118" s="484"/>
      <c r="BB118" s="484"/>
      <c r="BC118" s="484"/>
      <c r="BD118" s="484"/>
      <c r="BE118" s="484"/>
      <c r="BF118" s="484"/>
      <c r="BG118" s="484"/>
      <c r="BH118" s="609"/>
      <c r="BI118" s="477"/>
    </row>
    <row r="119" spans="1:3091" ht="57" customHeight="1" x14ac:dyDescent="0.2">
      <c r="A119" s="552" t="s">
        <v>4</v>
      </c>
      <c r="B119" s="481"/>
      <c r="C119" s="551" t="s">
        <v>904</v>
      </c>
      <c r="D119" s="491" t="s">
        <v>905</v>
      </c>
      <c r="E119" s="546" t="s">
        <v>906</v>
      </c>
      <c r="F119" s="491" t="s">
        <v>72</v>
      </c>
      <c r="G119" s="476" t="s">
        <v>907</v>
      </c>
      <c r="H119" s="491" t="s">
        <v>908</v>
      </c>
      <c r="I119" s="615" t="s">
        <v>909</v>
      </c>
      <c r="J119" s="491" t="s">
        <v>778</v>
      </c>
      <c r="K119" s="491" t="s">
        <v>910</v>
      </c>
      <c r="L119" s="491" t="s">
        <v>482</v>
      </c>
      <c r="M119" s="538">
        <v>0.8</v>
      </c>
      <c r="N119" s="489" t="s">
        <v>79</v>
      </c>
      <c r="O119" s="485">
        <v>0.4</v>
      </c>
      <c r="P119" s="484" t="s">
        <v>911</v>
      </c>
      <c r="Q119" s="487" t="s">
        <v>81</v>
      </c>
      <c r="R119" s="306" t="s">
        <v>912</v>
      </c>
      <c r="S119" s="273" t="s">
        <v>83</v>
      </c>
      <c r="T119" s="279" t="s">
        <v>913</v>
      </c>
      <c r="U119" s="273" t="s">
        <v>84</v>
      </c>
      <c r="V119" s="273" t="s">
        <v>85</v>
      </c>
      <c r="W119" s="301">
        <v>0.25</v>
      </c>
      <c r="X119" s="279" t="s">
        <v>111</v>
      </c>
      <c r="Y119" s="277">
        <v>0.15</v>
      </c>
      <c r="Z119" s="273" t="s">
        <v>87</v>
      </c>
      <c r="AA119" s="287" t="s">
        <v>914</v>
      </c>
      <c r="AB119" s="273" t="s">
        <v>89</v>
      </c>
      <c r="AC119" s="398" t="s">
        <v>915</v>
      </c>
      <c r="AD119" s="399"/>
      <c r="AE119" s="282">
        <f t="shared" si="64"/>
        <v>0.4</v>
      </c>
      <c r="AF119" s="224" t="str">
        <f t="shared" ref="AF119:AF158" si="66">IF(AG119&lt;=20%,"MUY BAJA",IF(AG119&lt;=40%,"BAJA",IF(AG119&lt;=60%,"MEDIA",IF(AG119&lt;=80%,"ALTA","MUY ALTA"))))</f>
        <v>MEDIA</v>
      </c>
      <c r="AG119" s="283">
        <f>IF(OR(V119="prevenir",V119="detectar"),(M119-(M119*AE119)), M119)</f>
        <v>0.48</v>
      </c>
      <c r="AH119" s="490" t="str">
        <f>IF(AI119&lt;=20%,"LEVE",IF(AI119&lt;=40%,"MENOR",IF(AI119&lt;=60%,"MODERADO",IF(AI119&lt;=80%,"MAYOR","CATASTROFICO"))))</f>
        <v>MENOR</v>
      </c>
      <c r="AI119" s="490">
        <f>IF(V119="corregir",(O119-(O119*AE119)), O119)</f>
        <v>0.4</v>
      </c>
      <c r="AJ119" s="487" t="s">
        <v>221</v>
      </c>
      <c r="AK119" s="491" t="s">
        <v>91</v>
      </c>
      <c r="AL119" s="492"/>
      <c r="AM119" s="492"/>
      <c r="AN119" s="482">
        <v>45481</v>
      </c>
      <c r="AO119" s="484" t="s">
        <v>916</v>
      </c>
      <c r="AP119" s="483"/>
      <c r="AQ119" s="483" t="s">
        <v>4</v>
      </c>
      <c r="AR119" s="484" t="s">
        <v>917</v>
      </c>
      <c r="AS119" s="483" t="s">
        <v>4</v>
      </c>
      <c r="AT119" s="483" t="s">
        <v>489</v>
      </c>
      <c r="AU119" s="484" t="s">
        <v>918</v>
      </c>
      <c r="AV119" s="483" t="s">
        <v>4</v>
      </c>
      <c r="AW119" s="483" t="s">
        <v>489</v>
      </c>
      <c r="AX119" s="274" t="s">
        <v>919</v>
      </c>
      <c r="AY119" s="483" t="s">
        <v>4</v>
      </c>
      <c r="AZ119" s="483" t="s">
        <v>489</v>
      </c>
      <c r="BA119" s="484" t="s">
        <v>920</v>
      </c>
      <c r="BB119" s="483" t="s">
        <v>4</v>
      </c>
      <c r="BC119" s="483" t="s">
        <v>489</v>
      </c>
      <c r="BD119" s="484" t="s">
        <v>921</v>
      </c>
      <c r="BE119" s="483" t="s">
        <v>4</v>
      </c>
      <c r="BF119" s="483" t="s">
        <v>489</v>
      </c>
      <c r="BG119" s="484" t="s">
        <v>790</v>
      </c>
      <c r="BH119" s="229"/>
      <c r="BI119" s="476" t="s">
        <v>922</v>
      </c>
    </row>
    <row r="120" spans="1:3091" ht="57.75" customHeight="1" x14ac:dyDescent="0.2">
      <c r="A120" s="552"/>
      <c r="B120" s="481"/>
      <c r="C120" s="551"/>
      <c r="D120" s="491"/>
      <c r="E120" s="546"/>
      <c r="F120" s="491"/>
      <c r="G120" s="476"/>
      <c r="H120" s="491"/>
      <c r="I120" s="615"/>
      <c r="J120" s="491"/>
      <c r="K120" s="491"/>
      <c r="L120" s="491"/>
      <c r="M120" s="538"/>
      <c r="N120" s="489"/>
      <c r="O120" s="485"/>
      <c r="P120" s="484"/>
      <c r="Q120" s="487"/>
      <c r="R120" s="306" t="s">
        <v>923</v>
      </c>
      <c r="S120" s="273" t="s">
        <v>83</v>
      </c>
      <c r="T120" s="279" t="s">
        <v>913</v>
      </c>
      <c r="U120" s="273" t="s">
        <v>84</v>
      </c>
      <c r="V120" s="273" t="s">
        <v>267</v>
      </c>
      <c r="W120" s="301">
        <v>0.15</v>
      </c>
      <c r="X120" s="279" t="s">
        <v>111</v>
      </c>
      <c r="Y120" s="277">
        <v>0.15</v>
      </c>
      <c r="Z120" s="273" t="s">
        <v>87</v>
      </c>
      <c r="AA120" s="287" t="s">
        <v>924</v>
      </c>
      <c r="AB120" s="273" t="s">
        <v>89</v>
      </c>
      <c r="AC120" s="398" t="s">
        <v>468</v>
      </c>
      <c r="AD120" s="401"/>
      <c r="AE120" s="282">
        <f t="shared" si="64"/>
        <v>0.3</v>
      </c>
      <c r="AF120" s="224" t="str">
        <f t="shared" si="66"/>
        <v>BAJA</v>
      </c>
      <c r="AG120" s="283">
        <f t="shared" ref="AG120:AG125" si="67">+AG119-(AG119*AE120)</f>
        <v>0.33599999999999997</v>
      </c>
      <c r="AH120" s="490"/>
      <c r="AI120" s="490"/>
      <c r="AJ120" s="487"/>
      <c r="AK120" s="491"/>
      <c r="AL120" s="492"/>
      <c r="AM120" s="492"/>
      <c r="AN120" s="483"/>
      <c r="AO120" s="484"/>
      <c r="AP120" s="483"/>
      <c r="AQ120" s="483"/>
      <c r="AR120" s="484"/>
      <c r="AS120" s="483"/>
      <c r="AT120" s="483"/>
      <c r="AU120" s="484"/>
      <c r="AV120" s="483"/>
      <c r="AW120" s="483"/>
      <c r="AX120" s="274" t="s">
        <v>489</v>
      </c>
      <c r="AY120" s="483"/>
      <c r="AZ120" s="483"/>
      <c r="BA120" s="484"/>
      <c r="BB120" s="483"/>
      <c r="BC120" s="483"/>
      <c r="BD120" s="484"/>
      <c r="BE120" s="483"/>
      <c r="BF120" s="483"/>
      <c r="BG120" s="484"/>
      <c r="BH120" s="229"/>
      <c r="BI120" s="477"/>
    </row>
    <row r="121" spans="1:3091" s="308" customFormat="1" ht="93" customHeight="1" x14ac:dyDescent="0.2">
      <c r="A121" s="552"/>
      <c r="B121" s="481"/>
      <c r="C121" s="551"/>
      <c r="D121" s="491"/>
      <c r="E121" s="546"/>
      <c r="F121" s="491"/>
      <c r="G121" s="476"/>
      <c r="H121" s="491"/>
      <c r="I121" s="615"/>
      <c r="J121" s="491"/>
      <c r="K121" s="491"/>
      <c r="L121" s="491"/>
      <c r="M121" s="538"/>
      <c r="N121" s="489"/>
      <c r="O121" s="485"/>
      <c r="P121" s="484"/>
      <c r="Q121" s="487"/>
      <c r="R121" s="306" t="s">
        <v>925</v>
      </c>
      <c r="S121" s="273" t="s">
        <v>83</v>
      </c>
      <c r="T121" s="279" t="s">
        <v>926</v>
      </c>
      <c r="U121" s="273" t="s">
        <v>84</v>
      </c>
      <c r="V121" s="273" t="s">
        <v>85</v>
      </c>
      <c r="W121" s="301">
        <v>0.25</v>
      </c>
      <c r="X121" s="279" t="s">
        <v>111</v>
      </c>
      <c r="Y121" s="277">
        <v>0.15</v>
      </c>
      <c r="Z121" s="273" t="s">
        <v>87</v>
      </c>
      <c r="AA121" s="287" t="s">
        <v>927</v>
      </c>
      <c r="AB121" s="273" t="s">
        <v>89</v>
      </c>
      <c r="AC121" s="412" t="s">
        <v>928</v>
      </c>
      <c r="AD121" s="494" t="s">
        <v>929</v>
      </c>
      <c r="AE121" s="282">
        <f t="shared" si="64"/>
        <v>0.4</v>
      </c>
      <c r="AF121" s="307" t="str">
        <f t="shared" si="66"/>
        <v>BAJA</v>
      </c>
      <c r="AG121" s="283">
        <f t="shared" si="67"/>
        <v>0.20159999999999997</v>
      </c>
      <c r="AH121" s="490"/>
      <c r="AI121" s="490"/>
      <c r="AJ121" s="487"/>
      <c r="AK121" s="491"/>
      <c r="AL121" s="492"/>
      <c r="AM121" s="492"/>
      <c r="AN121" s="495">
        <v>45471</v>
      </c>
      <c r="AO121" s="491" t="s">
        <v>930</v>
      </c>
      <c r="AP121" s="492"/>
      <c r="AQ121" s="492" t="s">
        <v>4</v>
      </c>
      <c r="AR121" s="491" t="s">
        <v>352</v>
      </c>
      <c r="AS121" s="492" t="s">
        <v>4</v>
      </c>
      <c r="AT121" s="492"/>
      <c r="AU121" s="491" t="s">
        <v>353</v>
      </c>
      <c r="AV121" s="492" t="s">
        <v>4</v>
      </c>
      <c r="AW121" s="492"/>
      <c r="AX121" s="491" t="s">
        <v>931</v>
      </c>
      <c r="AY121" s="492" t="s">
        <v>4</v>
      </c>
      <c r="AZ121" s="492"/>
      <c r="BA121" s="491" t="s">
        <v>932</v>
      </c>
      <c r="BB121" s="492" t="s">
        <v>4</v>
      </c>
      <c r="BC121" s="492"/>
      <c r="BD121" s="491" t="s">
        <v>356</v>
      </c>
      <c r="BE121" s="492" t="s">
        <v>4</v>
      </c>
      <c r="BF121" s="492"/>
      <c r="BG121" s="491" t="s">
        <v>357</v>
      </c>
      <c r="BH121" s="491" t="s">
        <v>933</v>
      </c>
      <c r="BI121" s="477"/>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3"/>
      <c r="CJ121" s="223"/>
      <c r="CK121" s="223"/>
      <c r="CL121" s="223"/>
      <c r="CM121" s="223"/>
      <c r="CN121" s="223"/>
      <c r="CO121" s="223"/>
      <c r="CP121" s="223"/>
      <c r="CQ121" s="223"/>
      <c r="CR121" s="223"/>
      <c r="CS121" s="223"/>
      <c r="CT121" s="223"/>
      <c r="CU121" s="223"/>
      <c r="CV121" s="223"/>
      <c r="CW121" s="223"/>
      <c r="CX121" s="223"/>
      <c r="CY121" s="223"/>
      <c r="CZ121" s="223"/>
      <c r="DA121" s="223"/>
      <c r="DB121" s="223"/>
      <c r="DC121" s="223"/>
      <c r="DD121" s="223"/>
      <c r="DE121" s="223"/>
      <c r="DF121" s="223"/>
      <c r="DG121" s="223"/>
      <c r="DH121" s="223"/>
      <c r="DI121" s="223"/>
      <c r="DJ121" s="223"/>
      <c r="DK121" s="223"/>
      <c r="DL121" s="223"/>
      <c r="DM121" s="223"/>
      <c r="DN121" s="223"/>
      <c r="DO121" s="223"/>
      <c r="DP121" s="223"/>
      <c r="DQ121" s="223"/>
      <c r="DR121" s="223"/>
      <c r="DS121" s="223"/>
      <c r="DT121" s="223"/>
      <c r="DU121" s="223"/>
      <c r="DV121" s="223"/>
      <c r="DW121" s="223"/>
      <c r="DX121" s="223"/>
      <c r="DY121" s="223"/>
      <c r="DZ121" s="223"/>
      <c r="EA121" s="223"/>
      <c r="EB121" s="223"/>
      <c r="EC121" s="223"/>
      <c r="ED121" s="223"/>
      <c r="EE121" s="223"/>
      <c r="EF121" s="223"/>
      <c r="EG121" s="223"/>
      <c r="EH121" s="223"/>
      <c r="EI121" s="223"/>
      <c r="EJ121" s="223"/>
      <c r="EK121" s="223"/>
      <c r="EL121" s="223"/>
      <c r="EM121" s="223"/>
      <c r="EN121" s="223"/>
      <c r="EO121" s="223"/>
      <c r="EP121" s="223"/>
      <c r="EQ121" s="223"/>
      <c r="ER121" s="223"/>
      <c r="ES121" s="223"/>
      <c r="ET121" s="223"/>
      <c r="EU121" s="223"/>
      <c r="EV121" s="223"/>
      <c r="EW121" s="223"/>
      <c r="EX121" s="223"/>
      <c r="EY121" s="223"/>
      <c r="EZ121" s="223"/>
      <c r="FA121" s="223"/>
      <c r="FB121" s="223"/>
      <c r="FC121" s="223"/>
      <c r="FD121" s="223"/>
      <c r="FE121" s="223"/>
      <c r="FF121" s="223"/>
      <c r="FG121" s="223"/>
      <c r="FH121" s="223"/>
      <c r="FI121" s="223"/>
      <c r="FJ121" s="223"/>
      <c r="FK121" s="223"/>
      <c r="FL121" s="223"/>
      <c r="FM121" s="223"/>
      <c r="FN121" s="223"/>
      <c r="FO121" s="223"/>
      <c r="FP121" s="223"/>
      <c r="FQ121" s="223"/>
      <c r="FR121" s="223"/>
      <c r="FS121" s="223"/>
      <c r="FT121" s="223"/>
      <c r="FU121" s="223"/>
      <c r="FV121" s="223"/>
      <c r="FW121" s="223"/>
      <c r="FX121" s="223"/>
      <c r="FY121" s="223"/>
      <c r="FZ121" s="223"/>
      <c r="GA121" s="223"/>
      <c r="GB121" s="223"/>
      <c r="GC121" s="223"/>
      <c r="GD121" s="223"/>
      <c r="GE121" s="223"/>
      <c r="GF121" s="223"/>
      <c r="GG121" s="223"/>
      <c r="GH121" s="223"/>
      <c r="GI121" s="223"/>
      <c r="GJ121" s="223"/>
      <c r="GK121" s="223"/>
      <c r="GL121" s="223"/>
      <c r="GM121" s="223"/>
      <c r="GN121" s="223"/>
      <c r="GO121" s="223"/>
      <c r="GP121" s="223"/>
      <c r="GQ121" s="223"/>
      <c r="GR121" s="223"/>
      <c r="GS121" s="223"/>
      <c r="GT121" s="223"/>
      <c r="GU121" s="223"/>
      <c r="GV121" s="223"/>
      <c r="GW121" s="223"/>
      <c r="GX121" s="223"/>
      <c r="GY121" s="223"/>
      <c r="GZ121" s="223"/>
      <c r="HA121" s="223"/>
      <c r="HB121" s="223"/>
      <c r="HC121" s="223"/>
      <c r="HD121" s="223"/>
      <c r="HE121" s="223"/>
      <c r="HF121" s="223"/>
      <c r="HG121" s="223"/>
      <c r="HH121" s="223"/>
      <c r="HI121" s="223"/>
      <c r="HJ121" s="223"/>
      <c r="HK121" s="223"/>
      <c r="HL121" s="223"/>
      <c r="HM121" s="223"/>
      <c r="HN121" s="223"/>
      <c r="HO121" s="223"/>
      <c r="HP121" s="223"/>
      <c r="HQ121" s="223"/>
      <c r="HR121" s="223"/>
      <c r="HS121" s="223"/>
      <c r="HT121" s="223"/>
      <c r="HU121" s="223"/>
      <c r="HV121" s="223"/>
      <c r="HW121" s="223"/>
      <c r="HX121" s="223"/>
      <c r="HY121" s="223"/>
      <c r="HZ121" s="223"/>
      <c r="IA121" s="223"/>
      <c r="IB121" s="223"/>
      <c r="IC121" s="223"/>
      <c r="ID121" s="223"/>
      <c r="IE121" s="223"/>
      <c r="IF121" s="223"/>
      <c r="IG121" s="223"/>
      <c r="IH121" s="223"/>
      <c r="II121" s="223"/>
      <c r="IJ121" s="223"/>
      <c r="IK121" s="223"/>
      <c r="IL121" s="223"/>
      <c r="IM121" s="223"/>
      <c r="IN121" s="223"/>
      <c r="IO121" s="223"/>
      <c r="IP121" s="223"/>
      <c r="IQ121" s="223"/>
      <c r="IR121" s="223"/>
      <c r="IS121" s="223"/>
      <c r="IT121" s="223"/>
      <c r="IU121" s="223"/>
      <c r="IV121" s="223"/>
      <c r="IW121" s="223"/>
      <c r="IX121" s="223"/>
      <c r="IY121" s="223"/>
      <c r="IZ121" s="223"/>
      <c r="JA121" s="223"/>
      <c r="JB121" s="223"/>
      <c r="JC121" s="223"/>
      <c r="JD121" s="223"/>
      <c r="JE121" s="223"/>
      <c r="JF121" s="223"/>
      <c r="JG121" s="223"/>
      <c r="JH121" s="223"/>
      <c r="JI121" s="223"/>
      <c r="JJ121" s="223"/>
      <c r="JK121" s="223"/>
      <c r="JL121" s="223"/>
      <c r="JM121" s="223"/>
      <c r="JN121" s="223"/>
      <c r="JO121" s="223"/>
      <c r="JP121" s="223"/>
      <c r="JQ121" s="223"/>
      <c r="JR121" s="223"/>
      <c r="JS121" s="223"/>
      <c r="JT121" s="223"/>
      <c r="JU121" s="223"/>
      <c r="JV121" s="223"/>
      <c r="JW121" s="223"/>
      <c r="JX121" s="223"/>
      <c r="JY121" s="223"/>
      <c r="JZ121" s="223"/>
      <c r="KA121" s="223"/>
      <c r="KB121" s="223"/>
      <c r="KC121" s="223"/>
      <c r="KD121" s="223"/>
      <c r="KE121" s="223"/>
      <c r="KF121" s="223"/>
      <c r="KG121" s="223"/>
      <c r="KH121" s="223"/>
      <c r="KI121" s="223"/>
      <c r="KJ121" s="223"/>
      <c r="KK121" s="223"/>
      <c r="KL121" s="223"/>
      <c r="KM121" s="223"/>
      <c r="KN121" s="223"/>
      <c r="KO121" s="223"/>
      <c r="KP121" s="223"/>
      <c r="KQ121" s="223"/>
      <c r="KR121" s="223"/>
      <c r="KS121" s="223"/>
      <c r="KT121" s="223"/>
      <c r="KU121" s="223"/>
      <c r="KV121" s="223"/>
      <c r="KW121" s="223"/>
      <c r="KX121" s="223"/>
      <c r="KY121" s="223"/>
      <c r="KZ121" s="223"/>
      <c r="LA121" s="223"/>
      <c r="LB121" s="223"/>
      <c r="LC121" s="223"/>
      <c r="LD121" s="223"/>
      <c r="LE121" s="223"/>
      <c r="LF121" s="223"/>
      <c r="LG121" s="223"/>
      <c r="LH121" s="223"/>
      <c r="LI121" s="223"/>
      <c r="LJ121" s="223"/>
      <c r="LK121" s="223"/>
      <c r="LL121" s="223"/>
      <c r="LM121" s="223"/>
      <c r="LN121" s="223"/>
      <c r="LO121" s="223"/>
      <c r="LP121" s="223"/>
      <c r="LQ121" s="223"/>
      <c r="LR121" s="223"/>
      <c r="LS121" s="223"/>
      <c r="LT121" s="223"/>
      <c r="LU121" s="223"/>
      <c r="LV121" s="223"/>
      <c r="LW121" s="223"/>
      <c r="LX121" s="223"/>
      <c r="LY121" s="223"/>
      <c r="LZ121" s="223"/>
      <c r="MA121" s="223"/>
      <c r="MB121" s="223"/>
      <c r="MC121" s="223"/>
      <c r="MD121" s="223"/>
      <c r="ME121" s="223"/>
      <c r="MF121" s="223"/>
      <c r="MG121" s="223"/>
      <c r="MH121" s="223"/>
      <c r="MI121" s="223"/>
      <c r="MJ121" s="223"/>
      <c r="MK121" s="223"/>
      <c r="ML121" s="223"/>
      <c r="MM121" s="223"/>
      <c r="MN121" s="223"/>
      <c r="MO121" s="223"/>
      <c r="MP121" s="223"/>
      <c r="MQ121" s="223"/>
      <c r="MR121" s="223"/>
      <c r="MS121" s="223"/>
      <c r="MT121" s="223"/>
      <c r="MU121" s="223"/>
      <c r="MV121" s="223"/>
      <c r="MW121" s="223"/>
      <c r="MX121" s="223"/>
      <c r="MY121" s="223"/>
      <c r="MZ121" s="223"/>
      <c r="NA121" s="223"/>
      <c r="NB121" s="223"/>
      <c r="NC121" s="223"/>
      <c r="ND121" s="223"/>
      <c r="NE121" s="223"/>
      <c r="NF121" s="223"/>
      <c r="NG121" s="223"/>
      <c r="NH121" s="223"/>
      <c r="NI121" s="223"/>
      <c r="NJ121" s="223"/>
      <c r="NK121" s="223"/>
      <c r="NL121" s="223"/>
      <c r="NM121" s="223"/>
      <c r="NN121" s="223"/>
      <c r="NO121" s="223"/>
      <c r="NP121" s="223"/>
      <c r="NQ121" s="223"/>
      <c r="NR121" s="223"/>
      <c r="NS121" s="223"/>
      <c r="NT121" s="223"/>
      <c r="NU121" s="223"/>
      <c r="NV121" s="223"/>
      <c r="NW121" s="223"/>
      <c r="NX121" s="223"/>
      <c r="NY121" s="223"/>
      <c r="NZ121" s="223"/>
      <c r="OA121" s="223"/>
      <c r="OB121" s="223"/>
      <c r="OC121" s="223"/>
      <c r="OD121" s="223"/>
      <c r="OE121" s="223"/>
      <c r="OF121" s="223"/>
      <c r="OG121" s="223"/>
      <c r="OH121" s="223"/>
      <c r="OI121" s="223"/>
      <c r="OJ121" s="223"/>
      <c r="OK121" s="223"/>
      <c r="OL121" s="223"/>
      <c r="OM121" s="223"/>
      <c r="ON121" s="223"/>
      <c r="OO121" s="223"/>
      <c r="OP121" s="223"/>
      <c r="OQ121" s="223"/>
      <c r="OR121" s="223"/>
      <c r="OS121" s="223"/>
      <c r="OT121" s="223"/>
      <c r="OU121" s="223"/>
      <c r="OV121" s="223"/>
      <c r="OW121" s="223"/>
      <c r="OX121" s="223"/>
      <c r="OY121" s="223"/>
      <c r="OZ121" s="223"/>
      <c r="PA121" s="223"/>
      <c r="PB121" s="223"/>
      <c r="PC121" s="223"/>
      <c r="PD121" s="223"/>
      <c r="PE121" s="223"/>
      <c r="PF121" s="223"/>
      <c r="PG121" s="223"/>
      <c r="PH121" s="223"/>
      <c r="PI121" s="223"/>
      <c r="PJ121" s="223"/>
      <c r="PK121" s="223"/>
      <c r="PL121" s="223"/>
      <c r="PM121" s="223"/>
      <c r="PN121" s="223"/>
      <c r="PO121" s="223"/>
      <c r="PP121" s="223"/>
      <c r="PQ121" s="223"/>
      <c r="PR121" s="223"/>
      <c r="PS121" s="223"/>
      <c r="PT121" s="223"/>
      <c r="PU121" s="223"/>
      <c r="PV121" s="223"/>
      <c r="PW121" s="223"/>
      <c r="PX121" s="223"/>
      <c r="PY121" s="223"/>
      <c r="PZ121" s="223"/>
      <c r="QA121" s="223"/>
      <c r="QB121" s="223"/>
      <c r="QC121" s="223"/>
      <c r="QD121" s="223"/>
      <c r="QE121" s="223"/>
      <c r="QF121" s="223"/>
      <c r="QG121" s="223"/>
      <c r="QH121" s="223"/>
      <c r="QI121" s="223"/>
      <c r="QJ121" s="223"/>
      <c r="QK121" s="223"/>
      <c r="QL121" s="223"/>
      <c r="QM121" s="223"/>
      <c r="QN121" s="223"/>
      <c r="QO121" s="223"/>
      <c r="QP121" s="223"/>
      <c r="QQ121" s="223"/>
      <c r="QR121" s="223"/>
      <c r="QS121" s="223"/>
      <c r="QT121" s="223"/>
      <c r="QU121" s="223"/>
      <c r="QV121" s="223"/>
      <c r="QW121" s="223"/>
      <c r="QX121" s="223"/>
      <c r="QY121" s="223"/>
      <c r="QZ121" s="223"/>
      <c r="RA121" s="223"/>
      <c r="RB121" s="223"/>
      <c r="RC121" s="223"/>
      <c r="RD121" s="223"/>
      <c r="RE121" s="223"/>
      <c r="RF121" s="223"/>
      <c r="RG121" s="223"/>
      <c r="RH121" s="223"/>
      <c r="RI121" s="223"/>
      <c r="RJ121" s="223"/>
      <c r="RK121" s="223"/>
      <c r="RL121" s="223"/>
      <c r="RM121" s="223"/>
      <c r="RN121" s="223"/>
      <c r="RO121" s="223"/>
      <c r="RP121" s="223"/>
      <c r="RQ121" s="223"/>
      <c r="RR121" s="223"/>
      <c r="RS121" s="223"/>
      <c r="RT121" s="223"/>
      <c r="RU121" s="223"/>
      <c r="RV121" s="223"/>
      <c r="RW121" s="223"/>
      <c r="RX121" s="223"/>
      <c r="RY121" s="223"/>
      <c r="RZ121" s="223"/>
      <c r="SA121" s="223"/>
      <c r="SB121" s="223"/>
      <c r="SC121" s="223"/>
      <c r="SD121" s="223"/>
      <c r="SE121" s="223"/>
      <c r="SF121" s="223"/>
      <c r="SG121" s="223"/>
      <c r="SH121" s="223"/>
      <c r="SI121" s="223"/>
      <c r="SJ121" s="223"/>
      <c r="SK121" s="223"/>
      <c r="SL121" s="223"/>
      <c r="SM121" s="223"/>
      <c r="SN121" s="223"/>
      <c r="SO121" s="223"/>
      <c r="SP121" s="223"/>
      <c r="SQ121" s="223"/>
      <c r="SR121" s="223"/>
      <c r="SS121" s="223"/>
      <c r="ST121" s="223"/>
      <c r="SU121" s="223"/>
      <c r="SV121" s="223"/>
      <c r="SW121" s="223"/>
      <c r="SX121" s="223"/>
      <c r="SY121" s="223"/>
      <c r="SZ121" s="223"/>
      <c r="TA121" s="223"/>
      <c r="TB121" s="223"/>
      <c r="TC121" s="223"/>
      <c r="TD121" s="223"/>
      <c r="TE121" s="223"/>
      <c r="TF121" s="223"/>
      <c r="TG121" s="223"/>
      <c r="TH121" s="223"/>
      <c r="TI121" s="223"/>
      <c r="TJ121" s="223"/>
      <c r="TK121" s="223"/>
      <c r="TL121" s="223"/>
      <c r="TM121" s="223"/>
      <c r="TN121" s="223"/>
      <c r="TO121" s="223"/>
      <c r="TP121" s="223"/>
      <c r="TQ121" s="223"/>
      <c r="TR121" s="223"/>
      <c r="TS121" s="223"/>
      <c r="TT121" s="223"/>
      <c r="TU121" s="223"/>
      <c r="TV121" s="223"/>
      <c r="TW121" s="223"/>
      <c r="TX121" s="223"/>
      <c r="TY121" s="223"/>
      <c r="TZ121" s="223"/>
      <c r="UA121" s="223"/>
      <c r="UB121" s="223"/>
      <c r="UC121" s="223"/>
      <c r="UD121" s="223"/>
      <c r="UE121" s="223"/>
      <c r="UF121" s="223"/>
      <c r="UG121" s="223"/>
      <c r="UH121" s="223"/>
      <c r="UI121" s="223"/>
      <c r="UJ121" s="223"/>
      <c r="UK121" s="223"/>
      <c r="UL121" s="223"/>
      <c r="UM121" s="223"/>
      <c r="UN121" s="223"/>
      <c r="UO121" s="223"/>
      <c r="UP121" s="223"/>
      <c r="UQ121" s="223"/>
      <c r="UR121" s="223"/>
      <c r="US121" s="223"/>
      <c r="UT121" s="223"/>
      <c r="UU121" s="223"/>
      <c r="UV121" s="223"/>
      <c r="UW121" s="223"/>
      <c r="UX121" s="223"/>
      <c r="UY121" s="223"/>
      <c r="UZ121" s="223"/>
      <c r="VA121" s="223"/>
      <c r="VB121" s="223"/>
      <c r="VC121" s="223"/>
      <c r="VD121" s="223"/>
      <c r="VE121" s="223"/>
      <c r="VF121" s="223"/>
      <c r="VG121" s="223"/>
      <c r="VH121" s="223"/>
      <c r="VI121" s="223"/>
      <c r="VJ121" s="223"/>
      <c r="VK121" s="223"/>
      <c r="VL121" s="223"/>
      <c r="VM121" s="223"/>
      <c r="VN121" s="223"/>
      <c r="VO121" s="223"/>
      <c r="VP121" s="223"/>
      <c r="VQ121" s="223"/>
      <c r="VR121" s="223"/>
      <c r="VS121" s="223"/>
      <c r="VT121" s="223"/>
      <c r="VU121" s="223"/>
      <c r="VV121" s="223"/>
      <c r="VW121" s="223"/>
      <c r="VX121" s="223"/>
      <c r="VY121" s="223"/>
      <c r="VZ121" s="223"/>
      <c r="WA121" s="223"/>
      <c r="WB121" s="223"/>
      <c r="WC121" s="223"/>
      <c r="WD121" s="223"/>
      <c r="WE121" s="223"/>
      <c r="WF121" s="223"/>
      <c r="WG121" s="223"/>
      <c r="WH121" s="223"/>
      <c r="WI121" s="223"/>
      <c r="WJ121" s="223"/>
      <c r="WK121" s="223"/>
      <c r="WL121" s="223"/>
      <c r="WM121" s="223"/>
      <c r="WN121" s="223"/>
      <c r="WO121" s="223"/>
      <c r="WP121" s="223"/>
      <c r="WQ121" s="223"/>
      <c r="WR121" s="223"/>
      <c r="WS121" s="223"/>
      <c r="WT121" s="223"/>
      <c r="WU121" s="223"/>
      <c r="WV121" s="223"/>
      <c r="WW121" s="223"/>
      <c r="WX121" s="223"/>
      <c r="WY121" s="223"/>
      <c r="WZ121" s="223"/>
      <c r="XA121" s="223"/>
      <c r="XB121" s="223"/>
      <c r="XC121" s="223"/>
      <c r="XD121" s="223"/>
      <c r="XE121" s="223"/>
      <c r="XF121" s="223"/>
      <c r="XG121" s="223"/>
      <c r="XH121" s="223"/>
      <c r="XI121" s="223"/>
      <c r="XJ121" s="223"/>
      <c r="XK121" s="223"/>
      <c r="XL121" s="223"/>
      <c r="XM121" s="223"/>
      <c r="XN121" s="223"/>
      <c r="XO121" s="223"/>
      <c r="XP121" s="223"/>
      <c r="XQ121" s="223"/>
      <c r="XR121" s="223"/>
      <c r="XS121" s="223"/>
      <c r="XT121" s="223"/>
      <c r="XU121" s="223"/>
      <c r="XV121" s="223"/>
      <c r="XW121" s="223"/>
      <c r="XX121" s="223"/>
      <c r="XY121" s="223"/>
      <c r="XZ121" s="223"/>
      <c r="YA121" s="223"/>
      <c r="YB121" s="223"/>
      <c r="YC121" s="223"/>
      <c r="YD121" s="223"/>
      <c r="YE121" s="223"/>
      <c r="YF121" s="223"/>
      <c r="YG121" s="223"/>
      <c r="YH121" s="223"/>
      <c r="YI121" s="223"/>
      <c r="YJ121" s="223"/>
      <c r="YK121" s="223"/>
      <c r="YL121" s="223"/>
      <c r="YM121" s="223"/>
      <c r="YN121" s="223"/>
      <c r="YO121" s="223"/>
      <c r="YP121" s="223"/>
      <c r="YQ121" s="223"/>
      <c r="YR121" s="223"/>
      <c r="YS121" s="223"/>
      <c r="YT121" s="223"/>
      <c r="YU121" s="223"/>
      <c r="YV121" s="223"/>
      <c r="YW121" s="223"/>
      <c r="YX121" s="223"/>
      <c r="YY121" s="223"/>
      <c r="YZ121" s="223"/>
      <c r="ZA121" s="223"/>
      <c r="ZB121" s="223"/>
      <c r="ZC121" s="223"/>
      <c r="ZD121" s="223"/>
      <c r="ZE121" s="223"/>
      <c r="ZF121" s="223"/>
      <c r="ZG121" s="223"/>
      <c r="ZH121" s="223"/>
      <c r="ZI121" s="223"/>
      <c r="ZJ121" s="223"/>
      <c r="ZK121" s="223"/>
      <c r="ZL121" s="223"/>
      <c r="ZM121" s="223"/>
      <c r="ZN121" s="223"/>
      <c r="ZO121" s="223"/>
      <c r="ZP121" s="223"/>
      <c r="ZQ121" s="223"/>
      <c r="ZR121" s="223"/>
      <c r="ZS121" s="223"/>
      <c r="ZT121" s="223"/>
      <c r="ZU121" s="223"/>
      <c r="ZV121" s="223"/>
      <c r="ZW121" s="223"/>
      <c r="ZX121" s="223"/>
      <c r="ZY121" s="223"/>
      <c r="ZZ121" s="223"/>
      <c r="AAA121" s="223"/>
      <c r="AAB121" s="223"/>
      <c r="AAC121" s="223"/>
      <c r="AAD121" s="223"/>
      <c r="AAE121" s="223"/>
      <c r="AAF121" s="223"/>
      <c r="AAG121" s="223"/>
      <c r="AAH121" s="223"/>
      <c r="AAI121" s="223"/>
      <c r="AAJ121" s="223"/>
      <c r="AAK121" s="223"/>
      <c r="AAL121" s="223"/>
      <c r="AAM121" s="223"/>
      <c r="AAN121" s="223"/>
      <c r="AAO121" s="223"/>
      <c r="AAP121" s="223"/>
      <c r="AAQ121" s="223"/>
      <c r="AAR121" s="223"/>
      <c r="AAS121" s="223"/>
      <c r="AAT121" s="223"/>
      <c r="AAU121" s="223"/>
      <c r="AAV121" s="223"/>
      <c r="AAW121" s="223"/>
      <c r="AAX121" s="223"/>
      <c r="AAY121" s="223"/>
      <c r="AAZ121" s="223"/>
      <c r="ABA121" s="223"/>
      <c r="ABB121" s="223"/>
      <c r="ABC121" s="223"/>
      <c r="ABD121" s="223"/>
      <c r="ABE121" s="223"/>
      <c r="ABF121" s="223"/>
      <c r="ABG121" s="223"/>
      <c r="ABH121" s="223"/>
      <c r="ABI121" s="223"/>
      <c r="ABJ121" s="223"/>
      <c r="ABK121" s="223"/>
      <c r="ABL121" s="223"/>
      <c r="ABM121" s="223"/>
      <c r="ABN121" s="223"/>
      <c r="ABO121" s="223"/>
      <c r="ABP121" s="223"/>
      <c r="ABQ121" s="223"/>
      <c r="ABR121" s="223"/>
      <c r="ABS121" s="223"/>
      <c r="ABT121" s="223"/>
      <c r="ABU121" s="223"/>
      <c r="ABV121" s="223"/>
      <c r="ABW121" s="223"/>
      <c r="ABX121" s="223"/>
      <c r="ABY121" s="223"/>
      <c r="ABZ121" s="223"/>
      <c r="ACA121" s="223"/>
      <c r="ACB121" s="223"/>
      <c r="ACC121" s="223"/>
      <c r="ACD121" s="223"/>
      <c r="ACE121" s="223"/>
      <c r="ACF121" s="223"/>
      <c r="ACG121" s="223"/>
      <c r="ACH121" s="223"/>
      <c r="ACI121" s="223"/>
      <c r="ACJ121" s="223"/>
      <c r="ACK121" s="223"/>
      <c r="ACL121" s="223"/>
      <c r="ACM121" s="223"/>
      <c r="ACN121" s="223"/>
      <c r="ACO121" s="223"/>
      <c r="ACP121" s="223"/>
      <c r="ACQ121" s="223"/>
      <c r="ACR121" s="223"/>
      <c r="ACS121" s="223"/>
      <c r="ACT121" s="223"/>
      <c r="ACU121" s="223"/>
      <c r="ACV121" s="223"/>
      <c r="ACW121" s="223"/>
      <c r="ACX121" s="223"/>
      <c r="ACY121" s="223"/>
      <c r="ACZ121" s="223"/>
      <c r="ADA121" s="223"/>
      <c r="ADB121" s="223"/>
      <c r="ADC121" s="223"/>
      <c r="ADD121" s="223"/>
      <c r="ADE121" s="223"/>
      <c r="ADF121" s="223"/>
      <c r="ADG121" s="223"/>
      <c r="ADH121" s="223"/>
      <c r="ADI121" s="223"/>
      <c r="ADJ121" s="223"/>
      <c r="ADK121" s="223"/>
      <c r="ADL121" s="223"/>
      <c r="ADM121" s="223"/>
      <c r="ADN121" s="223"/>
      <c r="ADO121" s="223"/>
      <c r="ADP121" s="223"/>
      <c r="ADQ121" s="223"/>
      <c r="ADR121" s="223"/>
      <c r="ADS121" s="223"/>
      <c r="ADT121" s="223"/>
      <c r="ADU121" s="223"/>
      <c r="ADV121" s="223"/>
      <c r="ADW121" s="223"/>
      <c r="ADX121" s="223"/>
      <c r="ADY121" s="223"/>
      <c r="ADZ121" s="223"/>
      <c r="AEA121" s="223"/>
      <c r="AEB121" s="223"/>
      <c r="AEC121" s="223"/>
      <c r="AED121" s="223"/>
      <c r="AEE121" s="223"/>
      <c r="AEF121" s="223"/>
      <c r="AEG121" s="223"/>
      <c r="AEH121" s="223"/>
      <c r="AEI121" s="223"/>
      <c r="AEJ121" s="223"/>
      <c r="AEK121" s="223"/>
      <c r="AEL121" s="223"/>
      <c r="AEM121" s="223"/>
      <c r="AEN121" s="223"/>
      <c r="AEO121" s="223"/>
      <c r="AEP121" s="223"/>
      <c r="AEQ121" s="223"/>
      <c r="AER121" s="223"/>
      <c r="AES121" s="223"/>
      <c r="AET121" s="223"/>
      <c r="AEU121" s="223"/>
      <c r="AEV121" s="223"/>
      <c r="AEW121" s="223"/>
      <c r="AEX121" s="223"/>
      <c r="AEY121" s="223"/>
      <c r="AEZ121" s="223"/>
      <c r="AFA121" s="223"/>
      <c r="AFB121" s="223"/>
      <c r="AFC121" s="223"/>
      <c r="AFD121" s="223"/>
      <c r="AFE121" s="223"/>
      <c r="AFF121" s="223"/>
      <c r="AFG121" s="223"/>
      <c r="AFH121" s="223"/>
      <c r="AFI121" s="223"/>
      <c r="AFJ121" s="223"/>
      <c r="AFK121" s="223"/>
      <c r="AFL121" s="223"/>
      <c r="AFM121" s="223"/>
      <c r="AFN121" s="223"/>
      <c r="AFO121" s="223"/>
      <c r="AFP121" s="223"/>
      <c r="AFQ121" s="223"/>
      <c r="AFR121" s="223"/>
      <c r="AFS121" s="223"/>
      <c r="AFT121" s="223"/>
      <c r="AFU121" s="223"/>
      <c r="AFV121" s="223"/>
      <c r="AFW121" s="223"/>
      <c r="AFX121" s="223"/>
      <c r="AFY121" s="223"/>
      <c r="AFZ121" s="223"/>
      <c r="AGA121" s="223"/>
      <c r="AGB121" s="223"/>
      <c r="AGC121" s="223"/>
      <c r="AGD121" s="223"/>
      <c r="AGE121" s="223"/>
      <c r="AGF121" s="223"/>
      <c r="AGG121" s="223"/>
      <c r="AGH121" s="223"/>
      <c r="AGI121" s="223"/>
      <c r="AGJ121" s="223"/>
      <c r="AGK121" s="223"/>
      <c r="AGL121" s="223"/>
      <c r="AGM121" s="223"/>
      <c r="AGN121" s="223"/>
      <c r="AGO121" s="223"/>
      <c r="AGP121" s="223"/>
      <c r="AGQ121" s="223"/>
      <c r="AGR121" s="223"/>
      <c r="AGS121" s="223"/>
      <c r="AGT121" s="223"/>
      <c r="AGU121" s="223"/>
      <c r="AGV121" s="223"/>
      <c r="AGW121" s="223"/>
      <c r="AGX121" s="223"/>
      <c r="AGY121" s="223"/>
      <c r="AGZ121" s="223"/>
      <c r="AHA121" s="223"/>
      <c r="AHB121" s="223"/>
      <c r="AHC121" s="223"/>
      <c r="AHD121" s="223"/>
      <c r="AHE121" s="223"/>
      <c r="AHF121" s="223"/>
      <c r="AHG121" s="223"/>
      <c r="AHH121" s="223"/>
      <c r="AHI121" s="223"/>
      <c r="AHJ121" s="223"/>
      <c r="AHK121" s="223"/>
      <c r="AHL121" s="223"/>
      <c r="AHM121" s="223"/>
      <c r="AHN121" s="223"/>
      <c r="AHO121" s="223"/>
      <c r="AHP121" s="223"/>
      <c r="AHQ121" s="223"/>
      <c r="AHR121" s="223"/>
      <c r="AHS121" s="223"/>
      <c r="AHT121" s="223"/>
      <c r="AHU121" s="223"/>
      <c r="AHV121" s="223"/>
      <c r="AHW121" s="223"/>
      <c r="AHX121" s="223"/>
      <c r="AHY121" s="223"/>
      <c r="AHZ121" s="223"/>
      <c r="AIA121" s="223"/>
      <c r="AIB121" s="223"/>
      <c r="AIC121" s="223"/>
      <c r="AID121" s="223"/>
      <c r="AIE121" s="223"/>
      <c r="AIF121" s="223"/>
      <c r="AIG121" s="223"/>
      <c r="AIH121" s="223"/>
      <c r="AII121" s="223"/>
      <c r="AIJ121" s="223"/>
      <c r="AIK121" s="223"/>
      <c r="AIL121" s="223"/>
      <c r="AIM121" s="223"/>
      <c r="AIN121" s="223"/>
      <c r="AIO121" s="223"/>
      <c r="AIP121" s="223"/>
      <c r="AIQ121" s="223"/>
      <c r="AIR121" s="223"/>
      <c r="AIS121" s="223"/>
      <c r="AIT121" s="223"/>
      <c r="AIU121" s="223"/>
      <c r="AIV121" s="223"/>
      <c r="AIW121" s="223"/>
      <c r="AIX121" s="223"/>
      <c r="AIY121" s="223"/>
      <c r="AIZ121" s="223"/>
      <c r="AJA121" s="223"/>
      <c r="AJB121" s="223"/>
      <c r="AJC121" s="223"/>
      <c r="AJD121" s="223"/>
      <c r="AJE121" s="223"/>
      <c r="AJF121" s="223"/>
      <c r="AJG121" s="223"/>
      <c r="AJH121" s="223"/>
      <c r="AJI121" s="223"/>
      <c r="AJJ121" s="223"/>
      <c r="AJK121" s="223"/>
      <c r="AJL121" s="223"/>
      <c r="AJM121" s="223"/>
      <c r="AJN121" s="223"/>
      <c r="AJO121" s="223"/>
      <c r="AJP121" s="223"/>
      <c r="AJQ121" s="223"/>
      <c r="AJR121" s="223"/>
      <c r="AJS121" s="223"/>
      <c r="AJT121" s="223"/>
      <c r="AJU121" s="223"/>
      <c r="AJV121" s="223"/>
      <c r="AJW121" s="223"/>
      <c r="AJX121" s="223"/>
      <c r="AJY121" s="223"/>
      <c r="AJZ121" s="223"/>
      <c r="AKA121" s="223"/>
      <c r="AKB121" s="223"/>
      <c r="AKC121" s="223"/>
      <c r="AKD121" s="223"/>
      <c r="AKE121" s="223"/>
      <c r="AKF121" s="223"/>
      <c r="AKG121" s="223"/>
      <c r="AKH121" s="223"/>
      <c r="AKI121" s="223"/>
      <c r="AKJ121" s="223"/>
      <c r="AKK121" s="223"/>
      <c r="AKL121" s="223"/>
      <c r="AKM121" s="223"/>
      <c r="AKN121" s="223"/>
      <c r="AKO121" s="223"/>
      <c r="AKP121" s="223"/>
      <c r="AKQ121" s="223"/>
      <c r="AKR121" s="223"/>
      <c r="AKS121" s="223"/>
      <c r="AKT121" s="223"/>
      <c r="AKU121" s="223"/>
      <c r="AKV121" s="223"/>
      <c r="AKW121" s="223"/>
      <c r="AKX121" s="223"/>
      <c r="AKY121" s="223"/>
      <c r="AKZ121" s="223"/>
      <c r="ALA121" s="223"/>
      <c r="ALB121" s="223"/>
      <c r="ALC121" s="223"/>
      <c r="ALD121" s="223"/>
      <c r="ALE121" s="223"/>
      <c r="ALF121" s="223"/>
      <c r="ALG121" s="223"/>
      <c r="ALH121" s="223"/>
      <c r="ALI121" s="223"/>
      <c r="ALJ121" s="223"/>
      <c r="ALK121" s="223"/>
      <c r="ALL121" s="223"/>
      <c r="ALM121" s="223"/>
      <c r="ALN121" s="223"/>
      <c r="ALO121" s="223"/>
      <c r="ALP121" s="223"/>
      <c r="ALQ121" s="223"/>
      <c r="ALR121" s="223"/>
      <c r="ALS121" s="223"/>
      <c r="ALT121" s="223"/>
      <c r="ALU121" s="223"/>
      <c r="ALV121" s="223"/>
      <c r="ALW121" s="223"/>
      <c r="ALX121" s="223"/>
      <c r="ALY121" s="223"/>
      <c r="ALZ121" s="223"/>
      <c r="AMA121" s="223"/>
      <c r="AMB121" s="223"/>
      <c r="AMC121" s="223"/>
      <c r="AMD121" s="223"/>
      <c r="AME121" s="223"/>
      <c r="AMF121" s="223"/>
      <c r="AMG121" s="223"/>
      <c r="AMH121" s="223"/>
      <c r="AMI121" s="223"/>
      <c r="AMJ121" s="223"/>
      <c r="AMK121" s="223"/>
      <c r="AML121" s="223"/>
      <c r="AMM121" s="223"/>
      <c r="AMN121" s="223"/>
      <c r="AMO121" s="223"/>
      <c r="AMP121" s="223"/>
      <c r="AMQ121" s="223"/>
      <c r="AMR121" s="223"/>
      <c r="AMS121" s="223"/>
      <c r="AMT121" s="223"/>
      <c r="AMU121" s="223"/>
      <c r="AMV121" s="223"/>
      <c r="AMW121" s="223"/>
      <c r="AMX121" s="223"/>
      <c r="AMY121" s="223"/>
      <c r="AMZ121" s="223"/>
      <c r="ANA121" s="223"/>
      <c r="ANB121" s="223"/>
      <c r="ANC121" s="223"/>
      <c r="AND121" s="223"/>
      <c r="ANE121" s="223"/>
      <c r="ANF121" s="223"/>
      <c r="ANG121" s="223"/>
      <c r="ANH121" s="223"/>
      <c r="ANI121" s="223"/>
      <c r="ANJ121" s="223"/>
      <c r="ANK121" s="223"/>
      <c r="ANL121" s="223"/>
      <c r="ANM121" s="223"/>
      <c r="ANN121" s="223"/>
      <c r="ANO121" s="223"/>
      <c r="ANP121" s="223"/>
      <c r="ANQ121" s="223"/>
      <c r="ANR121" s="223"/>
      <c r="ANS121" s="223"/>
      <c r="ANT121" s="223"/>
      <c r="ANU121" s="223"/>
      <c r="ANV121" s="223"/>
      <c r="ANW121" s="223"/>
      <c r="ANX121" s="223"/>
      <c r="ANY121" s="223"/>
      <c r="ANZ121" s="223"/>
      <c r="AOA121" s="223"/>
      <c r="AOB121" s="223"/>
      <c r="AOC121" s="223"/>
      <c r="AOD121" s="223"/>
      <c r="AOE121" s="223"/>
      <c r="AOF121" s="223"/>
      <c r="AOG121" s="223"/>
      <c r="AOH121" s="223"/>
      <c r="AOI121" s="223"/>
      <c r="AOJ121" s="223"/>
      <c r="AOK121" s="223"/>
      <c r="AOL121" s="223"/>
      <c r="AOM121" s="223"/>
      <c r="AON121" s="223"/>
      <c r="AOO121" s="223"/>
      <c r="AOP121" s="223"/>
      <c r="AOQ121" s="223"/>
      <c r="AOR121" s="223"/>
      <c r="AOS121" s="223"/>
      <c r="AOT121" s="223"/>
      <c r="AOU121" s="223"/>
      <c r="AOV121" s="223"/>
      <c r="AOW121" s="223"/>
      <c r="AOX121" s="223"/>
      <c r="AOY121" s="223"/>
      <c r="AOZ121" s="223"/>
      <c r="APA121" s="223"/>
      <c r="APB121" s="223"/>
      <c r="APC121" s="223"/>
      <c r="APD121" s="223"/>
      <c r="APE121" s="223"/>
      <c r="APF121" s="223"/>
      <c r="APG121" s="223"/>
      <c r="APH121" s="223"/>
      <c r="API121" s="223"/>
      <c r="APJ121" s="223"/>
      <c r="APK121" s="223"/>
      <c r="APL121" s="223"/>
      <c r="APM121" s="223"/>
      <c r="APN121" s="223"/>
      <c r="APO121" s="223"/>
      <c r="APP121" s="223"/>
      <c r="APQ121" s="223"/>
      <c r="APR121" s="223"/>
      <c r="APS121" s="223"/>
      <c r="APT121" s="223"/>
      <c r="APU121" s="223"/>
      <c r="APV121" s="223"/>
      <c r="APW121" s="223"/>
      <c r="APX121" s="223"/>
      <c r="APY121" s="223"/>
      <c r="APZ121" s="223"/>
      <c r="AQA121" s="223"/>
      <c r="AQB121" s="223"/>
      <c r="AQC121" s="223"/>
      <c r="AQD121" s="223"/>
      <c r="AQE121" s="223"/>
      <c r="AQF121" s="223"/>
      <c r="AQG121" s="223"/>
      <c r="AQH121" s="223"/>
      <c r="AQI121" s="223"/>
      <c r="AQJ121" s="223"/>
      <c r="AQK121" s="223"/>
      <c r="AQL121" s="223"/>
      <c r="AQM121" s="223"/>
      <c r="AQN121" s="223"/>
      <c r="AQO121" s="223"/>
      <c r="AQP121" s="223"/>
      <c r="AQQ121" s="223"/>
      <c r="AQR121" s="223"/>
      <c r="AQS121" s="223"/>
      <c r="AQT121" s="223"/>
      <c r="AQU121" s="223"/>
      <c r="AQV121" s="223"/>
      <c r="AQW121" s="223"/>
      <c r="AQX121" s="223"/>
      <c r="AQY121" s="223"/>
      <c r="AQZ121" s="223"/>
      <c r="ARA121" s="223"/>
      <c r="ARB121" s="223"/>
      <c r="ARC121" s="223"/>
      <c r="ARD121" s="223"/>
      <c r="ARE121" s="223"/>
      <c r="ARF121" s="223"/>
      <c r="ARG121" s="223"/>
      <c r="ARH121" s="223"/>
      <c r="ARI121" s="223"/>
      <c r="ARJ121" s="223"/>
      <c r="ARK121" s="223"/>
      <c r="ARL121" s="223"/>
      <c r="ARM121" s="223"/>
      <c r="ARN121" s="223"/>
      <c r="ARO121" s="223"/>
      <c r="ARP121" s="223"/>
      <c r="ARQ121" s="223"/>
      <c r="ARR121" s="223"/>
      <c r="ARS121" s="223"/>
      <c r="ART121" s="223"/>
      <c r="ARU121" s="223"/>
      <c r="ARV121" s="223"/>
      <c r="ARW121" s="223"/>
      <c r="ARX121" s="223"/>
      <c r="ARY121" s="223"/>
      <c r="ARZ121" s="223"/>
      <c r="ASA121" s="223"/>
      <c r="ASB121" s="223"/>
      <c r="ASC121" s="223"/>
      <c r="ASD121" s="223"/>
      <c r="ASE121" s="223"/>
      <c r="ASF121" s="223"/>
      <c r="ASG121" s="223"/>
      <c r="ASH121" s="223"/>
      <c r="ASI121" s="223"/>
      <c r="ASJ121" s="223"/>
      <c r="ASK121" s="223"/>
      <c r="ASL121" s="223"/>
      <c r="ASM121" s="223"/>
      <c r="ASN121" s="223"/>
      <c r="ASO121" s="223"/>
      <c r="ASP121" s="223"/>
      <c r="ASQ121" s="223"/>
      <c r="ASR121" s="223"/>
      <c r="ASS121" s="223"/>
      <c r="AST121" s="223"/>
      <c r="ASU121" s="223"/>
      <c r="ASV121" s="223"/>
      <c r="ASW121" s="223"/>
      <c r="ASX121" s="223"/>
      <c r="ASY121" s="223"/>
      <c r="ASZ121" s="223"/>
      <c r="ATA121" s="223"/>
      <c r="ATB121" s="223"/>
      <c r="ATC121" s="223"/>
      <c r="ATD121" s="223"/>
      <c r="ATE121" s="223"/>
      <c r="ATF121" s="223"/>
      <c r="ATG121" s="223"/>
      <c r="ATH121" s="223"/>
      <c r="ATI121" s="223"/>
      <c r="ATJ121" s="223"/>
      <c r="ATK121" s="223"/>
      <c r="ATL121" s="223"/>
      <c r="ATM121" s="223"/>
      <c r="ATN121" s="223"/>
      <c r="ATO121" s="223"/>
      <c r="ATP121" s="223"/>
      <c r="ATQ121" s="223"/>
      <c r="ATR121" s="223"/>
      <c r="ATS121" s="223"/>
      <c r="ATT121" s="223"/>
      <c r="ATU121" s="223"/>
      <c r="ATV121" s="223"/>
      <c r="ATW121" s="223"/>
      <c r="ATX121" s="223"/>
      <c r="ATY121" s="223"/>
      <c r="ATZ121" s="223"/>
      <c r="AUA121" s="223"/>
      <c r="AUB121" s="223"/>
      <c r="AUC121" s="223"/>
      <c r="AUD121" s="223"/>
      <c r="AUE121" s="223"/>
      <c r="AUF121" s="223"/>
      <c r="AUG121" s="223"/>
      <c r="AUH121" s="223"/>
      <c r="AUI121" s="223"/>
      <c r="AUJ121" s="223"/>
      <c r="AUK121" s="223"/>
      <c r="AUL121" s="223"/>
      <c r="AUM121" s="223"/>
      <c r="AUN121" s="223"/>
      <c r="AUO121" s="223"/>
      <c r="AUP121" s="223"/>
      <c r="AUQ121" s="223"/>
      <c r="AUR121" s="223"/>
      <c r="AUS121" s="223"/>
      <c r="AUT121" s="223"/>
      <c r="AUU121" s="223"/>
      <c r="AUV121" s="223"/>
      <c r="AUW121" s="223"/>
      <c r="AUX121" s="223"/>
      <c r="AUY121" s="223"/>
      <c r="AUZ121" s="223"/>
      <c r="AVA121" s="223"/>
      <c r="AVB121" s="223"/>
      <c r="AVC121" s="223"/>
      <c r="AVD121" s="223"/>
      <c r="AVE121" s="223"/>
      <c r="AVF121" s="223"/>
      <c r="AVG121" s="223"/>
      <c r="AVH121" s="223"/>
      <c r="AVI121" s="223"/>
      <c r="AVJ121" s="223"/>
      <c r="AVK121" s="223"/>
      <c r="AVL121" s="223"/>
      <c r="AVM121" s="223"/>
      <c r="AVN121" s="223"/>
      <c r="AVO121" s="223"/>
      <c r="AVP121" s="223"/>
      <c r="AVQ121" s="223"/>
      <c r="AVR121" s="223"/>
      <c r="AVS121" s="223"/>
      <c r="AVT121" s="223"/>
      <c r="AVU121" s="223"/>
      <c r="AVV121" s="223"/>
      <c r="AVW121" s="223"/>
      <c r="AVX121" s="223"/>
      <c r="AVY121" s="223"/>
      <c r="AVZ121" s="223"/>
      <c r="AWA121" s="223"/>
      <c r="AWB121" s="223"/>
      <c r="AWC121" s="223"/>
      <c r="AWD121" s="223"/>
      <c r="AWE121" s="223"/>
      <c r="AWF121" s="223"/>
      <c r="AWG121" s="223"/>
      <c r="AWH121" s="223"/>
      <c r="AWI121" s="223"/>
      <c r="AWJ121" s="223"/>
      <c r="AWK121" s="223"/>
      <c r="AWL121" s="223"/>
      <c r="AWM121" s="223"/>
      <c r="AWN121" s="223"/>
      <c r="AWO121" s="223"/>
      <c r="AWP121" s="223"/>
      <c r="AWQ121" s="223"/>
      <c r="AWR121" s="223"/>
      <c r="AWS121" s="223"/>
      <c r="AWT121" s="223"/>
      <c r="AWU121" s="223"/>
      <c r="AWV121" s="223"/>
      <c r="AWW121" s="223"/>
      <c r="AWX121" s="223"/>
      <c r="AWY121" s="223"/>
      <c r="AWZ121" s="223"/>
      <c r="AXA121" s="223"/>
      <c r="AXB121" s="223"/>
      <c r="AXC121" s="223"/>
      <c r="AXD121" s="223"/>
      <c r="AXE121" s="223"/>
      <c r="AXF121" s="223"/>
      <c r="AXG121" s="223"/>
      <c r="AXH121" s="223"/>
      <c r="AXI121" s="223"/>
      <c r="AXJ121" s="223"/>
      <c r="AXK121" s="223"/>
      <c r="AXL121" s="223"/>
      <c r="AXM121" s="223"/>
      <c r="AXN121" s="223"/>
      <c r="AXO121" s="223"/>
      <c r="AXP121" s="223"/>
      <c r="AXQ121" s="223"/>
      <c r="AXR121" s="223"/>
      <c r="AXS121" s="223"/>
      <c r="AXT121" s="223"/>
      <c r="AXU121" s="223"/>
      <c r="AXV121" s="223"/>
      <c r="AXW121" s="223"/>
      <c r="AXX121" s="223"/>
      <c r="AXY121" s="223"/>
      <c r="AXZ121" s="223"/>
      <c r="AYA121" s="223"/>
      <c r="AYB121" s="223"/>
      <c r="AYC121" s="223"/>
      <c r="AYD121" s="223"/>
      <c r="AYE121" s="223"/>
      <c r="AYF121" s="223"/>
      <c r="AYG121" s="223"/>
      <c r="AYH121" s="223"/>
      <c r="AYI121" s="223"/>
      <c r="AYJ121" s="223"/>
      <c r="AYK121" s="223"/>
      <c r="AYL121" s="223"/>
      <c r="AYM121" s="223"/>
      <c r="AYN121" s="223"/>
      <c r="AYO121" s="223"/>
      <c r="AYP121" s="223"/>
      <c r="AYQ121" s="223"/>
      <c r="AYR121" s="223"/>
      <c r="AYS121" s="223"/>
      <c r="AYT121" s="223"/>
      <c r="AYU121" s="223"/>
      <c r="AYV121" s="223"/>
      <c r="AYW121" s="223"/>
      <c r="AYX121" s="223"/>
      <c r="AYY121" s="223"/>
      <c r="AYZ121" s="223"/>
      <c r="AZA121" s="223"/>
      <c r="AZB121" s="223"/>
      <c r="AZC121" s="223"/>
      <c r="AZD121" s="223"/>
      <c r="AZE121" s="223"/>
      <c r="AZF121" s="223"/>
      <c r="AZG121" s="223"/>
      <c r="AZH121" s="223"/>
      <c r="AZI121" s="223"/>
      <c r="AZJ121" s="223"/>
      <c r="AZK121" s="223"/>
      <c r="AZL121" s="223"/>
      <c r="AZM121" s="223"/>
      <c r="AZN121" s="223"/>
      <c r="AZO121" s="223"/>
      <c r="AZP121" s="223"/>
      <c r="AZQ121" s="223"/>
      <c r="AZR121" s="223"/>
      <c r="AZS121" s="223"/>
      <c r="AZT121" s="223"/>
      <c r="AZU121" s="223"/>
      <c r="AZV121" s="223"/>
      <c r="AZW121" s="223"/>
      <c r="AZX121" s="223"/>
      <c r="AZY121" s="223"/>
      <c r="AZZ121" s="223"/>
      <c r="BAA121" s="223"/>
      <c r="BAB121" s="223"/>
      <c r="BAC121" s="223"/>
      <c r="BAD121" s="223"/>
      <c r="BAE121" s="223"/>
      <c r="BAF121" s="223"/>
      <c r="BAG121" s="223"/>
      <c r="BAH121" s="223"/>
      <c r="BAI121" s="223"/>
      <c r="BAJ121" s="223"/>
      <c r="BAK121" s="223"/>
      <c r="BAL121" s="223"/>
      <c r="BAM121" s="223"/>
      <c r="BAN121" s="223"/>
      <c r="BAO121" s="223"/>
      <c r="BAP121" s="223"/>
      <c r="BAQ121" s="223"/>
      <c r="BAR121" s="223"/>
      <c r="BAS121" s="223"/>
      <c r="BAT121" s="223"/>
      <c r="BAU121" s="223"/>
      <c r="BAV121" s="223"/>
      <c r="BAW121" s="223"/>
      <c r="BAX121" s="223"/>
      <c r="BAY121" s="223"/>
      <c r="BAZ121" s="223"/>
      <c r="BBA121" s="223"/>
      <c r="BBB121" s="223"/>
      <c r="BBC121" s="223"/>
      <c r="BBD121" s="223"/>
      <c r="BBE121" s="223"/>
      <c r="BBF121" s="223"/>
      <c r="BBG121" s="223"/>
      <c r="BBH121" s="223"/>
      <c r="BBI121" s="223"/>
      <c r="BBJ121" s="223"/>
      <c r="BBK121" s="223"/>
      <c r="BBL121" s="223"/>
      <c r="BBM121" s="223"/>
      <c r="BBN121" s="223"/>
      <c r="BBO121" s="223"/>
      <c r="BBP121" s="223"/>
      <c r="BBQ121" s="223"/>
      <c r="BBR121" s="223"/>
      <c r="BBS121" s="223"/>
      <c r="BBT121" s="223"/>
      <c r="BBU121" s="223"/>
      <c r="BBV121" s="223"/>
      <c r="BBW121" s="223"/>
      <c r="BBX121" s="223"/>
      <c r="BBY121" s="223"/>
      <c r="BBZ121" s="223"/>
      <c r="BCA121" s="223"/>
      <c r="BCB121" s="223"/>
      <c r="BCC121" s="223"/>
      <c r="BCD121" s="223"/>
      <c r="BCE121" s="223"/>
      <c r="BCF121" s="223"/>
      <c r="BCG121" s="223"/>
      <c r="BCH121" s="223"/>
      <c r="BCI121" s="223"/>
      <c r="BCJ121" s="223"/>
      <c r="BCK121" s="223"/>
      <c r="BCL121" s="223"/>
      <c r="BCM121" s="223"/>
      <c r="BCN121" s="223"/>
      <c r="BCO121" s="223"/>
      <c r="BCP121" s="223"/>
      <c r="BCQ121" s="223"/>
      <c r="BCR121" s="223"/>
      <c r="BCS121" s="223"/>
      <c r="BCT121" s="223"/>
      <c r="BCU121" s="223"/>
      <c r="BCV121" s="223"/>
      <c r="BCW121" s="223"/>
      <c r="BCX121" s="223"/>
      <c r="BCY121" s="223"/>
      <c r="BCZ121" s="223"/>
      <c r="BDA121" s="223"/>
      <c r="BDB121" s="223"/>
      <c r="BDC121" s="223"/>
      <c r="BDD121" s="223"/>
      <c r="BDE121" s="223"/>
      <c r="BDF121" s="223"/>
      <c r="BDG121" s="223"/>
      <c r="BDH121" s="223"/>
      <c r="BDI121" s="223"/>
      <c r="BDJ121" s="223"/>
      <c r="BDK121" s="223"/>
      <c r="BDL121" s="223"/>
      <c r="BDM121" s="223"/>
      <c r="BDN121" s="223"/>
      <c r="BDO121" s="223"/>
      <c r="BDP121" s="223"/>
      <c r="BDQ121" s="223"/>
      <c r="BDR121" s="223"/>
      <c r="BDS121" s="223"/>
      <c r="BDT121" s="223"/>
      <c r="BDU121" s="223"/>
      <c r="BDV121" s="223"/>
      <c r="BDW121" s="223"/>
      <c r="BDX121" s="223"/>
      <c r="BDY121" s="223"/>
      <c r="BDZ121" s="223"/>
      <c r="BEA121" s="223"/>
      <c r="BEB121" s="223"/>
      <c r="BEC121" s="223"/>
      <c r="BED121" s="223"/>
      <c r="BEE121" s="223"/>
      <c r="BEF121" s="223"/>
      <c r="BEG121" s="223"/>
      <c r="BEH121" s="223"/>
      <c r="BEI121" s="223"/>
      <c r="BEJ121" s="223"/>
      <c r="BEK121" s="223"/>
      <c r="BEL121" s="223"/>
      <c r="BEM121" s="223"/>
      <c r="BEN121" s="223"/>
      <c r="BEO121" s="223"/>
      <c r="BEP121" s="223"/>
      <c r="BEQ121" s="223"/>
      <c r="BER121" s="223"/>
      <c r="BES121" s="223"/>
      <c r="BET121" s="223"/>
      <c r="BEU121" s="223"/>
      <c r="BEV121" s="223"/>
      <c r="BEW121" s="223"/>
      <c r="BEX121" s="223"/>
      <c r="BEY121" s="223"/>
      <c r="BEZ121" s="223"/>
      <c r="BFA121" s="223"/>
      <c r="BFB121" s="223"/>
      <c r="BFC121" s="223"/>
      <c r="BFD121" s="223"/>
      <c r="BFE121" s="223"/>
      <c r="BFF121" s="223"/>
      <c r="BFG121" s="223"/>
      <c r="BFH121" s="223"/>
      <c r="BFI121" s="223"/>
      <c r="BFJ121" s="223"/>
      <c r="BFK121" s="223"/>
      <c r="BFL121" s="223"/>
      <c r="BFM121" s="223"/>
      <c r="BFN121" s="223"/>
      <c r="BFO121" s="223"/>
      <c r="BFP121" s="223"/>
      <c r="BFQ121" s="223"/>
      <c r="BFR121" s="223"/>
      <c r="BFS121" s="223"/>
      <c r="BFT121" s="223"/>
      <c r="BFU121" s="223"/>
      <c r="BFV121" s="223"/>
      <c r="BFW121" s="223"/>
      <c r="BFX121" s="223"/>
      <c r="BFY121" s="223"/>
      <c r="BFZ121" s="223"/>
      <c r="BGA121" s="223"/>
      <c r="BGB121" s="223"/>
      <c r="BGC121" s="223"/>
      <c r="BGD121" s="223"/>
      <c r="BGE121" s="223"/>
      <c r="BGF121" s="223"/>
      <c r="BGG121" s="223"/>
      <c r="BGH121" s="223"/>
      <c r="BGI121" s="223"/>
      <c r="BGJ121" s="223"/>
      <c r="BGK121" s="223"/>
      <c r="BGL121" s="223"/>
      <c r="BGM121" s="223"/>
      <c r="BGN121" s="223"/>
      <c r="BGO121" s="223"/>
      <c r="BGP121" s="223"/>
      <c r="BGQ121" s="223"/>
      <c r="BGR121" s="223"/>
      <c r="BGS121" s="223"/>
      <c r="BGT121" s="223"/>
      <c r="BGU121" s="223"/>
      <c r="BGV121" s="223"/>
      <c r="BGW121" s="223"/>
      <c r="BGX121" s="223"/>
      <c r="BGY121" s="223"/>
      <c r="BGZ121" s="223"/>
      <c r="BHA121" s="223"/>
      <c r="BHB121" s="223"/>
      <c r="BHC121" s="223"/>
      <c r="BHD121" s="223"/>
      <c r="BHE121" s="223"/>
      <c r="BHF121" s="223"/>
      <c r="BHG121" s="223"/>
      <c r="BHH121" s="223"/>
      <c r="BHI121" s="223"/>
      <c r="BHJ121" s="223"/>
      <c r="BHK121" s="223"/>
      <c r="BHL121" s="223"/>
      <c r="BHM121" s="223"/>
      <c r="BHN121" s="223"/>
      <c r="BHO121" s="223"/>
      <c r="BHP121" s="223"/>
      <c r="BHQ121" s="223"/>
      <c r="BHR121" s="223"/>
      <c r="BHS121" s="223"/>
      <c r="BHT121" s="223"/>
      <c r="BHU121" s="223"/>
      <c r="BHV121" s="223"/>
      <c r="BHW121" s="223"/>
      <c r="BHX121" s="223"/>
      <c r="BHY121" s="223"/>
      <c r="BHZ121" s="223"/>
      <c r="BIA121" s="223"/>
      <c r="BIB121" s="223"/>
      <c r="BIC121" s="223"/>
      <c r="BID121" s="223"/>
      <c r="BIE121" s="223"/>
      <c r="BIF121" s="223"/>
      <c r="BIG121" s="223"/>
      <c r="BIH121" s="223"/>
      <c r="BII121" s="223"/>
      <c r="BIJ121" s="223"/>
      <c r="BIK121" s="223"/>
      <c r="BIL121" s="223"/>
      <c r="BIM121" s="223"/>
      <c r="BIN121" s="223"/>
      <c r="BIO121" s="223"/>
      <c r="BIP121" s="223"/>
      <c r="BIQ121" s="223"/>
      <c r="BIR121" s="223"/>
      <c r="BIS121" s="223"/>
      <c r="BIT121" s="223"/>
      <c r="BIU121" s="223"/>
      <c r="BIV121" s="223"/>
      <c r="BIW121" s="223"/>
      <c r="BIX121" s="223"/>
      <c r="BIY121" s="223"/>
      <c r="BIZ121" s="223"/>
      <c r="BJA121" s="223"/>
      <c r="BJB121" s="223"/>
      <c r="BJC121" s="223"/>
      <c r="BJD121" s="223"/>
      <c r="BJE121" s="223"/>
      <c r="BJF121" s="223"/>
      <c r="BJG121" s="223"/>
      <c r="BJH121" s="223"/>
      <c r="BJI121" s="223"/>
      <c r="BJJ121" s="223"/>
      <c r="BJK121" s="223"/>
      <c r="BJL121" s="223"/>
      <c r="BJM121" s="223"/>
      <c r="BJN121" s="223"/>
      <c r="BJO121" s="223"/>
      <c r="BJP121" s="223"/>
      <c r="BJQ121" s="223"/>
      <c r="BJR121" s="223"/>
      <c r="BJS121" s="223"/>
      <c r="BJT121" s="223"/>
      <c r="BJU121" s="223"/>
      <c r="BJV121" s="223"/>
      <c r="BJW121" s="223"/>
      <c r="BJX121" s="223"/>
      <c r="BJY121" s="223"/>
      <c r="BJZ121" s="223"/>
      <c r="BKA121" s="223"/>
      <c r="BKB121" s="223"/>
      <c r="BKC121" s="223"/>
      <c r="BKD121" s="223"/>
      <c r="BKE121" s="223"/>
      <c r="BKF121" s="223"/>
      <c r="BKG121" s="223"/>
      <c r="BKH121" s="223"/>
      <c r="BKI121" s="223"/>
      <c r="BKJ121" s="223"/>
      <c r="BKK121" s="223"/>
      <c r="BKL121" s="223"/>
      <c r="BKM121" s="223"/>
      <c r="BKN121" s="223"/>
      <c r="BKO121" s="223"/>
      <c r="BKP121" s="223"/>
      <c r="BKQ121" s="223"/>
      <c r="BKR121" s="223"/>
      <c r="BKS121" s="223"/>
      <c r="BKT121" s="223"/>
      <c r="BKU121" s="223"/>
      <c r="BKV121" s="223"/>
      <c r="BKW121" s="223"/>
      <c r="BKX121" s="223"/>
      <c r="BKY121" s="223"/>
      <c r="BKZ121" s="223"/>
      <c r="BLA121" s="223"/>
      <c r="BLB121" s="223"/>
      <c r="BLC121" s="223"/>
      <c r="BLD121" s="223"/>
      <c r="BLE121" s="223"/>
      <c r="BLF121" s="223"/>
      <c r="BLG121" s="223"/>
      <c r="BLH121" s="223"/>
      <c r="BLI121" s="223"/>
      <c r="BLJ121" s="223"/>
      <c r="BLK121" s="223"/>
      <c r="BLL121" s="223"/>
      <c r="BLM121" s="223"/>
      <c r="BLN121" s="223"/>
      <c r="BLO121" s="223"/>
      <c r="BLP121" s="223"/>
      <c r="BLQ121" s="223"/>
      <c r="BLR121" s="223"/>
      <c r="BLS121" s="223"/>
      <c r="BLT121" s="223"/>
      <c r="BLU121" s="223"/>
      <c r="BLV121" s="223"/>
      <c r="BLW121" s="223"/>
      <c r="BLX121" s="223"/>
      <c r="BLY121" s="223"/>
      <c r="BLZ121" s="223"/>
      <c r="BMA121" s="223"/>
      <c r="BMB121" s="223"/>
      <c r="BMC121" s="223"/>
      <c r="BMD121" s="223"/>
      <c r="BME121" s="223"/>
      <c r="BMF121" s="223"/>
      <c r="BMG121" s="223"/>
      <c r="BMH121" s="223"/>
      <c r="BMI121" s="223"/>
      <c r="BMJ121" s="223"/>
      <c r="BMK121" s="223"/>
      <c r="BML121" s="223"/>
      <c r="BMM121" s="223"/>
      <c r="BMN121" s="223"/>
      <c r="BMO121" s="223"/>
      <c r="BMP121" s="223"/>
      <c r="BMQ121" s="223"/>
      <c r="BMR121" s="223"/>
      <c r="BMS121" s="223"/>
      <c r="BMT121" s="223"/>
      <c r="BMU121" s="223"/>
      <c r="BMV121" s="223"/>
      <c r="BMW121" s="223"/>
      <c r="BMX121" s="223"/>
      <c r="BMY121" s="223"/>
      <c r="BMZ121" s="223"/>
      <c r="BNA121" s="223"/>
      <c r="BNB121" s="223"/>
      <c r="BNC121" s="223"/>
      <c r="BND121" s="223"/>
      <c r="BNE121" s="223"/>
      <c r="BNF121" s="223"/>
      <c r="BNG121" s="223"/>
      <c r="BNH121" s="223"/>
      <c r="BNI121" s="223"/>
      <c r="BNJ121" s="223"/>
      <c r="BNK121" s="223"/>
      <c r="BNL121" s="223"/>
      <c r="BNM121" s="223"/>
      <c r="BNN121" s="223"/>
      <c r="BNO121" s="223"/>
      <c r="BNP121" s="223"/>
      <c r="BNQ121" s="223"/>
      <c r="BNR121" s="223"/>
      <c r="BNS121" s="223"/>
      <c r="BNT121" s="223"/>
      <c r="BNU121" s="223"/>
      <c r="BNV121" s="223"/>
      <c r="BNW121" s="223"/>
      <c r="BNX121" s="223"/>
      <c r="BNY121" s="223"/>
      <c r="BNZ121" s="223"/>
      <c r="BOA121" s="223"/>
      <c r="BOB121" s="223"/>
      <c r="BOC121" s="223"/>
      <c r="BOD121" s="223"/>
      <c r="BOE121" s="223"/>
      <c r="BOF121" s="223"/>
      <c r="BOG121" s="223"/>
      <c r="BOH121" s="223"/>
      <c r="BOI121" s="223"/>
      <c r="BOJ121" s="223"/>
      <c r="BOK121" s="223"/>
      <c r="BOL121" s="223"/>
      <c r="BOM121" s="223"/>
      <c r="BON121" s="223"/>
      <c r="BOO121" s="223"/>
      <c r="BOP121" s="223"/>
      <c r="BOQ121" s="223"/>
      <c r="BOR121" s="223"/>
      <c r="BOS121" s="223"/>
      <c r="BOT121" s="223"/>
      <c r="BOU121" s="223"/>
      <c r="BOV121" s="223"/>
      <c r="BOW121" s="223"/>
      <c r="BOX121" s="223"/>
      <c r="BOY121" s="223"/>
      <c r="BOZ121" s="223"/>
      <c r="BPA121" s="223"/>
      <c r="BPB121" s="223"/>
      <c r="BPC121" s="223"/>
      <c r="BPD121" s="223"/>
      <c r="BPE121" s="223"/>
      <c r="BPF121" s="223"/>
      <c r="BPG121" s="223"/>
      <c r="BPH121" s="223"/>
      <c r="BPI121" s="223"/>
      <c r="BPJ121" s="223"/>
      <c r="BPK121" s="223"/>
      <c r="BPL121" s="223"/>
      <c r="BPM121" s="223"/>
      <c r="BPN121" s="223"/>
      <c r="BPO121" s="223"/>
      <c r="BPP121" s="223"/>
      <c r="BPQ121" s="223"/>
      <c r="BPR121" s="223"/>
      <c r="BPS121" s="223"/>
      <c r="BPT121" s="223"/>
      <c r="BPU121" s="223"/>
      <c r="BPV121" s="223"/>
      <c r="BPW121" s="223"/>
      <c r="BPX121" s="223"/>
      <c r="BPY121" s="223"/>
      <c r="BPZ121" s="223"/>
      <c r="BQA121" s="223"/>
      <c r="BQB121" s="223"/>
      <c r="BQC121" s="223"/>
      <c r="BQD121" s="223"/>
      <c r="BQE121" s="223"/>
      <c r="BQF121" s="223"/>
      <c r="BQG121" s="223"/>
      <c r="BQH121" s="223"/>
      <c r="BQI121" s="223"/>
      <c r="BQJ121" s="223"/>
      <c r="BQK121" s="223"/>
      <c r="BQL121" s="223"/>
      <c r="BQM121" s="223"/>
      <c r="BQN121" s="223"/>
      <c r="BQO121" s="223"/>
      <c r="BQP121" s="223"/>
      <c r="BQQ121" s="223"/>
      <c r="BQR121" s="223"/>
      <c r="BQS121" s="223"/>
      <c r="BQT121" s="223"/>
      <c r="BQU121" s="223"/>
      <c r="BQV121" s="223"/>
      <c r="BQW121" s="223"/>
      <c r="BQX121" s="223"/>
      <c r="BQY121" s="223"/>
      <c r="BQZ121" s="223"/>
      <c r="BRA121" s="223"/>
      <c r="BRB121" s="223"/>
      <c r="BRC121" s="223"/>
      <c r="BRD121" s="223"/>
      <c r="BRE121" s="223"/>
      <c r="BRF121" s="223"/>
      <c r="BRG121" s="223"/>
      <c r="BRH121" s="223"/>
      <c r="BRI121" s="223"/>
      <c r="BRJ121" s="223"/>
      <c r="BRK121" s="223"/>
      <c r="BRL121" s="223"/>
      <c r="BRM121" s="223"/>
      <c r="BRN121" s="223"/>
      <c r="BRO121" s="223"/>
      <c r="BRP121" s="223"/>
      <c r="BRQ121" s="223"/>
      <c r="BRR121" s="223"/>
      <c r="BRS121" s="223"/>
      <c r="BRT121" s="223"/>
      <c r="BRU121" s="223"/>
      <c r="BRV121" s="223"/>
      <c r="BRW121" s="223"/>
      <c r="BRX121" s="223"/>
      <c r="BRY121" s="223"/>
      <c r="BRZ121" s="223"/>
      <c r="BSA121" s="223"/>
      <c r="BSB121" s="223"/>
      <c r="BSC121" s="223"/>
      <c r="BSD121" s="223"/>
      <c r="BSE121" s="223"/>
      <c r="BSF121" s="223"/>
      <c r="BSG121" s="223"/>
      <c r="BSH121" s="223"/>
      <c r="BSI121" s="223"/>
      <c r="BSJ121" s="223"/>
      <c r="BSK121" s="223"/>
      <c r="BSL121" s="223"/>
      <c r="BSM121" s="223"/>
      <c r="BSN121" s="223"/>
      <c r="BSO121" s="223"/>
      <c r="BSP121" s="223"/>
      <c r="BSQ121" s="223"/>
      <c r="BSR121" s="223"/>
      <c r="BSS121" s="223"/>
      <c r="BST121" s="223"/>
      <c r="BSU121" s="223"/>
      <c r="BSV121" s="223"/>
      <c r="BSW121" s="223"/>
      <c r="BSX121" s="223"/>
      <c r="BSY121" s="223"/>
      <c r="BSZ121" s="223"/>
      <c r="BTA121" s="223"/>
      <c r="BTB121" s="223"/>
      <c r="BTC121" s="223"/>
      <c r="BTD121" s="223"/>
      <c r="BTE121" s="223"/>
      <c r="BTF121" s="223"/>
      <c r="BTG121" s="223"/>
      <c r="BTH121" s="223"/>
      <c r="BTI121" s="223"/>
      <c r="BTJ121" s="223"/>
      <c r="BTK121" s="223"/>
      <c r="BTL121" s="223"/>
      <c r="BTM121" s="223"/>
      <c r="BTN121" s="223"/>
      <c r="BTO121" s="223"/>
      <c r="BTP121" s="223"/>
      <c r="BTQ121" s="223"/>
      <c r="BTR121" s="223"/>
      <c r="BTS121" s="223"/>
      <c r="BTT121" s="223"/>
      <c r="BTU121" s="223"/>
      <c r="BTV121" s="223"/>
      <c r="BTW121" s="223"/>
      <c r="BTX121" s="223"/>
      <c r="BTY121" s="223"/>
      <c r="BTZ121" s="223"/>
      <c r="BUA121" s="223"/>
      <c r="BUB121" s="223"/>
      <c r="BUC121" s="223"/>
      <c r="BUD121" s="223"/>
      <c r="BUE121" s="223"/>
      <c r="BUF121" s="223"/>
      <c r="BUG121" s="223"/>
      <c r="BUH121" s="223"/>
      <c r="BUI121" s="223"/>
      <c r="BUJ121" s="223"/>
      <c r="BUK121" s="223"/>
      <c r="BUL121" s="223"/>
      <c r="BUM121" s="223"/>
      <c r="BUN121" s="223"/>
      <c r="BUO121" s="223"/>
      <c r="BUP121" s="223"/>
      <c r="BUQ121" s="223"/>
      <c r="BUR121" s="223"/>
      <c r="BUS121" s="223"/>
      <c r="BUT121" s="223"/>
      <c r="BUU121" s="223"/>
      <c r="BUV121" s="223"/>
      <c r="BUW121" s="223"/>
      <c r="BUX121" s="223"/>
      <c r="BUY121" s="223"/>
      <c r="BUZ121" s="223"/>
      <c r="BVA121" s="223"/>
      <c r="BVB121" s="223"/>
      <c r="BVC121" s="223"/>
      <c r="BVD121" s="223"/>
      <c r="BVE121" s="223"/>
      <c r="BVF121" s="223"/>
      <c r="BVG121" s="223"/>
      <c r="BVH121" s="223"/>
      <c r="BVI121" s="223"/>
      <c r="BVJ121" s="223"/>
      <c r="BVK121" s="223"/>
      <c r="BVL121" s="223"/>
      <c r="BVM121" s="223"/>
      <c r="BVN121" s="223"/>
      <c r="BVO121" s="223"/>
      <c r="BVP121" s="223"/>
      <c r="BVQ121" s="223"/>
      <c r="BVR121" s="223"/>
      <c r="BVS121" s="223"/>
      <c r="BVT121" s="223"/>
      <c r="BVU121" s="223"/>
      <c r="BVV121" s="223"/>
      <c r="BVW121" s="223"/>
      <c r="BVX121" s="223"/>
      <c r="BVY121" s="223"/>
      <c r="BVZ121" s="223"/>
      <c r="BWA121" s="223"/>
      <c r="BWB121" s="223"/>
      <c r="BWC121" s="223"/>
      <c r="BWD121" s="223"/>
      <c r="BWE121" s="223"/>
      <c r="BWF121" s="223"/>
      <c r="BWG121" s="223"/>
      <c r="BWH121" s="223"/>
      <c r="BWI121" s="223"/>
      <c r="BWJ121" s="223"/>
      <c r="BWK121" s="223"/>
      <c r="BWL121" s="223"/>
      <c r="BWM121" s="223"/>
      <c r="BWN121" s="223"/>
      <c r="BWO121" s="223"/>
      <c r="BWP121" s="223"/>
      <c r="BWQ121" s="223"/>
      <c r="BWR121" s="223"/>
      <c r="BWS121" s="223"/>
      <c r="BWT121" s="223"/>
      <c r="BWU121" s="223"/>
      <c r="BWV121" s="223"/>
      <c r="BWW121" s="223"/>
      <c r="BWX121" s="223"/>
      <c r="BWY121" s="223"/>
      <c r="BWZ121" s="223"/>
      <c r="BXA121" s="223"/>
      <c r="BXB121" s="223"/>
      <c r="BXC121" s="223"/>
      <c r="BXD121" s="223"/>
      <c r="BXE121" s="223"/>
      <c r="BXF121" s="223"/>
      <c r="BXG121" s="223"/>
      <c r="BXH121" s="223"/>
      <c r="BXI121" s="223"/>
      <c r="BXJ121" s="223"/>
      <c r="BXK121" s="223"/>
      <c r="BXL121" s="223"/>
      <c r="BXM121" s="223"/>
      <c r="BXN121" s="223"/>
      <c r="BXO121" s="223"/>
      <c r="BXP121" s="223"/>
      <c r="BXQ121" s="223"/>
      <c r="BXR121" s="223"/>
      <c r="BXS121" s="223"/>
      <c r="BXT121" s="223"/>
      <c r="BXU121" s="223"/>
      <c r="BXV121" s="223"/>
      <c r="BXW121" s="223"/>
      <c r="BXX121" s="223"/>
      <c r="BXY121" s="223"/>
      <c r="BXZ121" s="223"/>
      <c r="BYA121" s="223"/>
      <c r="BYB121" s="223"/>
      <c r="BYC121" s="223"/>
      <c r="BYD121" s="223"/>
      <c r="BYE121" s="223"/>
      <c r="BYF121" s="223"/>
      <c r="BYG121" s="223"/>
      <c r="BYH121" s="223"/>
      <c r="BYI121" s="223"/>
      <c r="BYJ121" s="223"/>
      <c r="BYK121" s="223"/>
      <c r="BYL121" s="223"/>
      <c r="BYM121" s="223"/>
      <c r="BYN121" s="223"/>
      <c r="BYO121" s="223"/>
      <c r="BYP121" s="223"/>
      <c r="BYQ121" s="223"/>
      <c r="BYR121" s="223"/>
      <c r="BYS121" s="223"/>
      <c r="BYT121" s="223"/>
      <c r="BYU121" s="223"/>
      <c r="BYV121" s="223"/>
      <c r="BYW121" s="223"/>
      <c r="BYX121" s="223"/>
      <c r="BYY121" s="223"/>
      <c r="BYZ121" s="223"/>
      <c r="BZA121" s="223"/>
      <c r="BZB121" s="223"/>
      <c r="BZC121" s="223"/>
      <c r="BZD121" s="223"/>
      <c r="BZE121" s="223"/>
      <c r="BZF121" s="223"/>
      <c r="BZG121" s="223"/>
      <c r="BZH121" s="223"/>
      <c r="BZI121" s="223"/>
      <c r="BZJ121" s="223"/>
      <c r="BZK121" s="223"/>
      <c r="BZL121" s="223"/>
      <c r="BZM121" s="223"/>
      <c r="BZN121" s="223"/>
      <c r="BZO121" s="223"/>
      <c r="BZP121" s="223"/>
      <c r="BZQ121" s="223"/>
      <c r="BZR121" s="223"/>
      <c r="BZS121" s="223"/>
      <c r="BZT121" s="223"/>
      <c r="BZU121" s="223"/>
      <c r="BZV121" s="223"/>
      <c r="BZW121" s="223"/>
      <c r="BZX121" s="223"/>
      <c r="BZY121" s="223"/>
      <c r="BZZ121" s="223"/>
      <c r="CAA121" s="223"/>
      <c r="CAB121" s="223"/>
      <c r="CAC121" s="223"/>
      <c r="CAD121" s="223"/>
      <c r="CAE121" s="223"/>
      <c r="CAF121" s="223"/>
      <c r="CAG121" s="223"/>
      <c r="CAH121" s="223"/>
      <c r="CAI121" s="223"/>
      <c r="CAJ121" s="223"/>
      <c r="CAK121" s="223"/>
      <c r="CAL121" s="223"/>
      <c r="CAM121" s="223"/>
      <c r="CAN121" s="223"/>
      <c r="CAO121" s="223"/>
      <c r="CAP121" s="223"/>
      <c r="CAQ121" s="223"/>
      <c r="CAR121" s="223"/>
      <c r="CAS121" s="223"/>
      <c r="CAT121" s="223"/>
      <c r="CAU121" s="223"/>
      <c r="CAV121" s="223"/>
      <c r="CAW121" s="223"/>
      <c r="CAX121" s="223"/>
      <c r="CAY121" s="223"/>
      <c r="CAZ121" s="223"/>
      <c r="CBA121" s="223"/>
      <c r="CBB121" s="223"/>
      <c r="CBC121" s="223"/>
      <c r="CBD121" s="223"/>
      <c r="CBE121" s="223"/>
      <c r="CBF121" s="223"/>
      <c r="CBG121" s="223"/>
      <c r="CBH121" s="223"/>
      <c r="CBI121" s="223"/>
      <c r="CBJ121" s="223"/>
      <c r="CBK121" s="223"/>
      <c r="CBL121" s="223"/>
      <c r="CBM121" s="223"/>
      <c r="CBN121" s="223"/>
      <c r="CBO121" s="223"/>
      <c r="CBP121" s="223"/>
      <c r="CBQ121" s="223"/>
      <c r="CBR121" s="223"/>
      <c r="CBS121" s="223"/>
      <c r="CBT121" s="223"/>
      <c r="CBU121" s="223"/>
      <c r="CBV121" s="223"/>
      <c r="CBW121" s="223"/>
      <c r="CBX121" s="223"/>
      <c r="CBY121" s="223"/>
      <c r="CBZ121" s="223"/>
      <c r="CCA121" s="223"/>
      <c r="CCB121" s="223"/>
      <c r="CCC121" s="223"/>
      <c r="CCD121" s="223"/>
      <c r="CCE121" s="223"/>
      <c r="CCF121" s="223"/>
      <c r="CCG121" s="223"/>
      <c r="CCH121" s="223"/>
      <c r="CCI121" s="223"/>
      <c r="CCJ121" s="223"/>
      <c r="CCK121" s="223"/>
      <c r="CCL121" s="223"/>
      <c r="CCM121" s="223"/>
      <c r="CCN121" s="223"/>
      <c r="CCO121" s="223"/>
      <c r="CCP121" s="223"/>
      <c r="CCQ121" s="223"/>
      <c r="CCR121" s="223"/>
      <c r="CCS121" s="223"/>
      <c r="CCT121" s="223"/>
      <c r="CCU121" s="223"/>
      <c r="CCV121" s="223"/>
      <c r="CCW121" s="223"/>
      <c r="CCX121" s="223"/>
      <c r="CCY121" s="223"/>
      <c r="CCZ121" s="223"/>
      <c r="CDA121" s="223"/>
      <c r="CDB121" s="223"/>
      <c r="CDC121" s="223"/>
      <c r="CDD121" s="223"/>
      <c r="CDE121" s="223"/>
      <c r="CDF121" s="223"/>
      <c r="CDG121" s="223"/>
      <c r="CDH121" s="223"/>
      <c r="CDI121" s="223"/>
      <c r="CDJ121" s="223"/>
      <c r="CDK121" s="223"/>
      <c r="CDL121" s="223"/>
      <c r="CDM121" s="223"/>
      <c r="CDN121" s="223"/>
      <c r="CDO121" s="223"/>
      <c r="CDP121" s="223"/>
      <c r="CDQ121" s="223"/>
      <c r="CDR121" s="223"/>
      <c r="CDS121" s="223"/>
      <c r="CDT121" s="223"/>
      <c r="CDU121" s="223"/>
      <c r="CDV121" s="223"/>
      <c r="CDW121" s="223"/>
      <c r="CDX121" s="223"/>
      <c r="CDY121" s="223"/>
      <c r="CDZ121" s="223"/>
      <c r="CEA121" s="223"/>
      <c r="CEB121" s="223"/>
      <c r="CEC121" s="223"/>
      <c r="CED121" s="223"/>
      <c r="CEE121" s="223"/>
      <c r="CEF121" s="223"/>
      <c r="CEG121" s="223"/>
      <c r="CEH121" s="223"/>
      <c r="CEI121" s="223"/>
      <c r="CEJ121" s="223"/>
      <c r="CEK121" s="223"/>
      <c r="CEL121" s="223"/>
      <c r="CEM121" s="223"/>
      <c r="CEN121" s="223"/>
      <c r="CEO121" s="223"/>
      <c r="CEP121" s="223"/>
      <c r="CEQ121" s="223"/>
      <c r="CER121" s="223"/>
      <c r="CES121" s="223"/>
      <c r="CET121" s="223"/>
      <c r="CEU121" s="223"/>
      <c r="CEV121" s="223"/>
      <c r="CEW121" s="223"/>
      <c r="CEX121" s="223"/>
      <c r="CEY121" s="223"/>
      <c r="CEZ121" s="223"/>
      <c r="CFA121" s="223"/>
      <c r="CFB121" s="223"/>
      <c r="CFC121" s="223"/>
      <c r="CFD121" s="223"/>
      <c r="CFE121" s="223"/>
      <c r="CFF121" s="223"/>
      <c r="CFG121" s="223"/>
      <c r="CFH121" s="223"/>
      <c r="CFI121" s="223"/>
      <c r="CFJ121" s="223"/>
      <c r="CFK121" s="223"/>
      <c r="CFL121" s="223"/>
      <c r="CFM121" s="223"/>
      <c r="CFN121" s="223"/>
      <c r="CFO121" s="223"/>
      <c r="CFP121" s="223"/>
      <c r="CFQ121" s="223"/>
      <c r="CFR121" s="223"/>
      <c r="CFS121" s="223"/>
      <c r="CFT121" s="223"/>
      <c r="CFU121" s="223"/>
      <c r="CFV121" s="223"/>
      <c r="CFW121" s="223"/>
      <c r="CFX121" s="223"/>
      <c r="CFY121" s="223"/>
      <c r="CFZ121" s="223"/>
      <c r="CGA121" s="223"/>
      <c r="CGB121" s="223"/>
      <c r="CGC121" s="223"/>
      <c r="CGD121" s="223"/>
      <c r="CGE121" s="223"/>
      <c r="CGF121" s="223"/>
      <c r="CGG121" s="223"/>
      <c r="CGH121" s="223"/>
      <c r="CGI121" s="223"/>
      <c r="CGJ121" s="223"/>
      <c r="CGK121" s="223"/>
      <c r="CGL121" s="223"/>
      <c r="CGM121" s="223"/>
      <c r="CGN121" s="223"/>
      <c r="CGO121" s="223"/>
      <c r="CGP121" s="223"/>
      <c r="CGQ121" s="223"/>
      <c r="CGR121" s="223"/>
      <c r="CGS121" s="223"/>
      <c r="CGT121" s="223"/>
      <c r="CGU121" s="223"/>
      <c r="CGV121" s="223"/>
      <c r="CGW121" s="223"/>
      <c r="CGX121" s="223"/>
      <c r="CGY121" s="223"/>
      <c r="CGZ121" s="223"/>
      <c r="CHA121" s="223"/>
      <c r="CHB121" s="223"/>
      <c r="CHC121" s="223"/>
      <c r="CHD121" s="223"/>
      <c r="CHE121" s="223"/>
      <c r="CHF121" s="223"/>
      <c r="CHG121" s="223"/>
      <c r="CHH121" s="223"/>
      <c r="CHI121" s="223"/>
      <c r="CHJ121" s="223"/>
      <c r="CHK121" s="223"/>
      <c r="CHL121" s="223"/>
      <c r="CHM121" s="223"/>
      <c r="CHN121" s="223"/>
      <c r="CHO121" s="223"/>
      <c r="CHP121" s="223"/>
      <c r="CHQ121" s="223"/>
      <c r="CHR121" s="223"/>
      <c r="CHS121" s="223"/>
      <c r="CHT121" s="223"/>
      <c r="CHU121" s="223"/>
      <c r="CHV121" s="223"/>
      <c r="CHW121" s="223"/>
      <c r="CHX121" s="223"/>
      <c r="CHY121" s="223"/>
      <c r="CHZ121" s="223"/>
      <c r="CIA121" s="223"/>
      <c r="CIB121" s="223"/>
      <c r="CIC121" s="223"/>
      <c r="CID121" s="223"/>
      <c r="CIE121" s="223"/>
      <c r="CIF121" s="223"/>
      <c r="CIG121" s="223"/>
      <c r="CIH121" s="223"/>
      <c r="CII121" s="223"/>
      <c r="CIJ121" s="223"/>
      <c r="CIK121" s="223"/>
      <c r="CIL121" s="223"/>
      <c r="CIM121" s="223"/>
      <c r="CIN121" s="223"/>
      <c r="CIO121" s="223"/>
      <c r="CIP121" s="223"/>
      <c r="CIQ121" s="223"/>
      <c r="CIR121" s="223"/>
      <c r="CIS121" s="223"/>
      <c r="CIT121" s="223"/>
      <c r="CIU121" s="223"/>
      <c r="CIV121" s="223"/>
      <c r="CIW121" s="223"/>
      <c r="CIX121" s="223"/>
      <c r="CIY121" s="223"/>
      <c r="CIZ121" s="223"/>
      <c r="CJA121" s="223"/>
      <c r="CJB121" s="223"/>
      <c r="CJC121" s="223"/>
      <c r="CJD121" s="223"/>
      <c r="CJE121" s="223"/>
      <c r="CJF121" s="223"/>
      <c r="CJG121" s="223"/>
      <c r="CJH121" s="223"/>
      <c r="CJI121" s="223"/>
      <c r="CJJ121" s="223"/>
      <c r="CJK121" s="223"/>
      <c r="CJL121" s="223"/>
      <c r="CJM121" s="223"/>
      <c r="CJN121" s="223"/>
      <c r="CJO121" s="223"/>
      <c r="CJP121" s="223"/>
      <c r="CJQ121" s="223"/>
      <c r="CJR121" s="223"/>
      <c r="CJS121" s="223"/>
      <c r="CJT121" s="223"/>
      <c r="CJU121" s="223"/>
      <c r="CJV121" s="223"/>
      <c r="CJW121" s="223"/>
      <c r="CJX121" s="223"/>
      <c r="CJY121" s="223"/>
      <c r="CJZ121" s="223"/>
      <c r="CKA121" s="223"/>
      <c r="CKB121" s="223"/>
      <c r="CKC121" s="223"/>
      <c r="CKD121" s="223"/>
      <c r="CKE121" s="223"/>
      <c r="CKF121" s="223"/>
      <c r="CKG121" s="223"/>
      <c r="CKH121" s="223"/>
      <c r="CKI121" s="223"/>
      <c r="CKJ121" s="223"/>
      <c r="CKK121" s="223"/>
      <c r="CKL121" s="223"/>
      <c r="CKM121" s="223"/>
      <c r="CKN121" s="223"/>
      <c r="CKO121" s="223"/>
      <c r="CKP121" s="223"/>
      <c r="CKQ121" s="223"/>
      <c r="CKR121" s="223"/>
      <c r="CKS121" s="223"/>
      <c r="CKT121" s="223"/>
      <c r="CKU121" s="223"/>
      <c r="CKV121" s="223"/>
      <c r="CKW121" s="223"/>
      <c r="CKX121" s="223"/>
      <c r="CKY121" s="223"/>
      <c r="CKZ121" s="223"/>
      <c r="CLA121" s="223"/>
      <c r="CLB121" s="223"/>
      <c r="CLC121" s="223"/>
      <c r="CLD121" s="223"/>
      <c r="CLE121" s="223"/>
      <c r="CLF121" s="223"/>
      <c r="CLG121" s="223"/>
      <c r="CLH121" s="223"/>
      <c r="CLI121" s="223"/>
      <c r="CLJ121" s="223"/>
      <c r="CLK121" s="223"/>
      <c r="CLL121" s="223"/>
      <c r="CLM121" s="223"/>
      <c r="CLN121" s="223"/>
      <c r="CLO121" s="223"/>
      <c r="CLP121" s="223"/>
      <c r="CLQ121" s="223"/>
      <c r="CLR121" s="223"/>
      <c r="CLS121" s="223"/>
      <c r="CLT121" s="223"/>
      <c r="CLU121" s="223"/>
      <c r="CLV121" s="223"/>
      <c r="CLW121" s="223"/>
      <c r="CLX121" s="223"/>
      <c r="CLY121" s="223"/>
      <c r="CLZ121" s="223"/>
      <c r="CMA121" s="223"/>
      <c r="CMB121" s="223"/>
      <c r="CMC121" s="223"/>
      <c r="CMD121" s="223"/>
      <c r="CME121" s="223"/>
      <c r="CMF121" s="223"/>
      <c r="CMG121" s="223"/>
      <c r="CMH121" s="223"/>
      <c r="CMI121" s="223"/>
      <c r="CMJ121" s="223"/>
      <c r="CMK121" s="223"/>
      <c r="CML121" s="223"/>
      <c r="CMM121" s="223"/>
      <c r="CMN121" s="223"/>
      <c r="CMO121" s="223"/>
      <c r="CMP121" s="223"/>
      <c r="CMQ121" s="223"/>
      <c r="CMR121" s="223"/>
      <c r="CMS121" s="223"/>
      <c r="CMT121" s="223"/>
      <c r="CMU121" s="223"/>
      <c r="CMV121" s="223"/>
      <c r="CMW121" s="223"/>
      <c r="CMX121" s="223"/>
      <c r="CMY121" s="223"/>
      <c r="CMZ121" s="223"/>
      <c r="CNA121" s="223"/>
      <c r="CNB121" s="223"/>
      <c r="CNC121" s="223"/>
      <c r="CND121" s="223"/>
      <c r="CNE121" s="223"/>
      <c r="CNF121" s="223"/>
      <c r="CNG121" s="223"/>
      <c r="CNH121" s="223"/>
      <c r="CNI121" s="223"/>
      <c r="CNJ121" s="223"/>
      <c r="CNK121" s="223"/>
      <c r="CNL121" s="223"/>
      <c r="CNM121" s="223"/>
      <c r="CNN121" s="223"/>
      <c r="CNO121" s="223"/>
      <c r="CNP121" s="223"/>
      <c r="CNQ121" s="223"/>
      <c r="CNR121" s="223"/>
      <c r="CNS121" s="223"/>
      <c r="CNT121" s="223"/>
      <c r="CNU121" s="223"/>
      <c r="CNV121" s="223"/>
      <c r="CNW121" s="223"/>
      <c r="CNX121" s="223"/>
      <c r="CNY121" s="223"/>
      <c r="CNZ121" s="223"/>
      <c r="COA121" s="223"/>
      <c r="COB121" s="223"/>
      <c r="COC121" s="223"/>
      <c r="COD121" s="223"/>
      <c r="COE121" s="223"/>
      <c r="COF121" s="223"/>
      <c r="COG121" s="223"/>
      <c r="COH121" s="223"/>
      <c r="COI121" s="223"/>
      <c r="COJ121" s="223"/>
      <c r="COK121" s="223"/>
      <c r="COL121" s="223"/>
      <c r="COM121" s="223"/>
      <c r="CON121" s="223"/>
      <c r="COO121" s="223"/>
      <c r="COP121" s="223"/>
      <c r="COQ121" s="223"/>
      <c r="COR121" s="223"/>
      <c r="COS121" s="223"/>
      <c r="COT121" s="223"/>
      <c r="COU121" s="223"/>
      <c r="COV121" s="223"/>
      <c r="COW121" s="223"/>
      <c r="COX121" s="223"/>
      <c r="COY121" s="223"/>
      <c r="COZ121" s="223"/>
      <c r="CPA121" s="223"/>
      <c r="CPB121" s="223"/>
      <c r="CPC121" s="223"/>
      <c r="CPD121" s="223"/>
      <c r="CPE121" s="223"/>
      <c r="CPF121" s="223"/>
      <c r="CPG121" s="223"/>
      <c r="CPH121" s="223"/>
      <c r="CPI121" s="223"/>
      <c r="CPJ121" s="223"/>
      <c r="CPK121" s="223"/>
      <c r="CPL121" s="223"/>
      <c r="CPM121" s="223"/>
      <c r="CPN121" s="223"/>
      <c r="CPO121" s="223"/>
      <c r="CPP121" s="223"/>
      <c r="CPQ121" s="223"/>
      <c r="CPR121" s="223"/>
      <c r="CPS121" s="223"/>
      <c r="CPT121" s="223"/>
      <c r="CPU121" s="223"/>
      <c r="CPV121" s="223"/>
      <c r="CPW121" s="223"/>
      <c r="CPX121" s="223"/>
      <c r="CPY121" s="223"/>
      <c r="CPZ121" s="223"/>
      <c r="CQA121" s="223"/>
      <c r="CQB121" s="223"/>
      <c r="CQC121" s="223"/>
      <c r="CQD121" s="223"/>
      <c r="CQE121" s="223"/>
      <c r="CQF121" s="223"/>
      <c r="CQG121" s="223"/>
      <c r="CQH121" s="223"/>
      <c r="CQI121" s="223"/>
      <c r="CQJ121" s="223"/>
      <c r="CQK121" s="223"/>
      <c r="CQL121" s="223"/>
      <c r="CQM121" s="223"/>
      <c r="CQN121" s="223"/>
      <c r="CQO121" s="223"/>
      <c r="CQP121" s="223"/>
      <c r="CQQ121" s="223"/>
      <c r="CQR121" s="223"/>
      <c r="CQS121" s="223"/>
      <c r="CQT121" s="223"/>
      <c r="CQU121" s="223"/>
      <c r="CQV121" s="223"/>
      <c r="CQW121" s="223"/>
      <c r="CQX121" s="223"/>
      <c r="CQY121" s="223"/>
      <c r="CQZ121" s="223"/>
      <c r="CRA121" s="223"/>
      <c r="CRB121" s="223"/>
      <c r="CRC121" s="223"/>
      <c r="CRD121" s="223"/>
      <c r="CRE121" s="223"/>
      <c r="CRF121" s="223"/>
      <c r="CRG121" s="223"/>
      <c r="CRH121" s="223"/>
      <c r="CRI121" s="223"/>
      <c r="CRJ121" s="223"/>
      <c r="CRK121" s="223"/>
      <c r="CRL121" s="223"/>
      <c r="CRM121" s="223"/>
      <c r="CRN121" s="223"/>
      <c r="CRO121" s="223"/>
      <c r="CRP121" s="223"/>
      <c r="CRQ121" s="223"/>
      <c r="CRR121" s="223"/>
      <c r="CRS121" s="223"/>
      <c r="CRT121" s="223"/>
      <c r="CRU121" s="223"/>
      <c r="CRV121" s="223"/>
      <c r="CRW121" s="223"/>
      <c r="CRX121" s="223"/>
      <c r="CRY121" s="223"/>
      <c r="CRZ121" s="223"/>
      <c r="CSA121" s="223"/>
      <c r="CSB121" s="223"/>
      <c r="CSC121" s="223"/>
      <c r="CSD121" s="223"/>
      <c r="CSE121" s="223"/>
      <c r="CSF121" s="223"/>
      <c r="CSG121" s="223"/>
      <c r="CSH121" s="223"/>
      <c r="CSI121" s="223"/>
      <c r="CSJ121" s="223"/>
      <c r="CSK121" s="223"/>
      <c r="CSL121" s="223"/>
      <c r="CSM121" s="223"/>
      <c r="CSN121" s="223"/>
      <c r="CSO121" s="223"/>
      <c r="CSP121" s="223"/>
      <c r="CSQ121" s="223"/>
      <c r="CSR121" s="223"/>
      <c r="CSS121" s="223"/>
      <c r="CST121" s="223"/>
      <c r="CSU121" s="223"/>
      <c r="CSV121" s="223"/>
      <c r="CSW121" s="223"/>
      <c r="CSX121" s="223"/>
      <c r="CSY121" s="223"/>
      <c r="CSZ121" s="223"/>
      <c r="CTA121" s="223"/>
      <c r="CTB121" s="223"/>
      <c r="CTC121" s="223"/>
      <c r="CTD121" s="223"/>
      <c r="CTE121" s="223"/>
      <c r="CTF121" s="223"/>
      <c r="CTG121" s="223"/>
      <c r="CTH121" s="223"/>
      <c r="CTI121" s="223"/>
      <c r="CTJ121" s="223"/>
      <c r="CTK121" s="223"/>
      <c r="CTL121" s="223"/>
      <c r="CTM121" s="223"/>
      <c r="CTN121" s="223"/>
      <c r="CTO121" s="223"/>
      <c r="CTP121" s="223"/>
      <c r="CTQ121" s="223"/>
      <c r="CTR121" s="223"/>
      <c r="CTS121" s="223"/>
      <c r="CTT121" s="223"/>
      <c r="CTU121" s="223"/>
      <c r="CTV121" s="223"/>
      <c r="CTW121" s="223"/>
      <c r="CTX121" s="223"/>
      <c r="CTY121" s="223"/>
      <c r="CTZ121" s="223"/>
      <c r="CUA121" s="223"/>
      <c r="CUB121" s="223"/>
      <c r="CUC121" s="223"/>
      <c r="CUD121" s="223"/>
      <c r="CUE121" s="223"/>
      <c r="CUF121" s="223"/>
      <c r="CUG121" s="223"/>
      <c r="CUH121" s="223"/>
      <c r="CUI121" s="223"/>
      <c r="CUJ121" s="223"/>
      <c r="CUK121" s="223"/>
      <c r="CUL121" s="223"/>
      <c r="CUM121" s="223"/>
      <c r="CUN121" s="223"/>
      <c r="CUO121" s="223"/>
      <c r="CUP121" s="223"/>
      <c r="CUQ121" s="223"/>
      <c r="CUR121" s="223"/>
      <c r="CUS121" s="223"/>
      <c r="CUT121" s="223"/>
      <c r="CUU121" s="223"/>
      <c r="CUV121" s="223"/>
      <c r="CUW121" s="223"/>
      <c r="CUX121" s="223"/>
      <c r="CUY121" s="223"/>
      <c r="CUZ121" s="223"/>
      <c r="CVA121" s="223"/>
      <c r="CVB121" s="223"/>
      <c r="CVC121" s="223"/>
      <c r="CVD121" s="223"/>
      <c r="CVE121" s="223"/>
      <c r="CVF121" s="223"/>
      <c r="CVG121" s="223"/>
      <c r="CVH121" s="223"/>
      <c r="CVI121" s="223"/>
      <c r="CVJ121" s="223"/>
      <c r="CVK121" s="223"/>
      <c r="CVL121" s="223"/>
      <c r="CVM121" s="223"/>
      <c r="CVN121" s="223"/>
      <c r="CVO121" s="223"/>
      <c r="CVP121" s="223"/>
      <c r="CVQ121" s="223"/>
      <c r="CVR121" s="223"/>
      <c r="CVS121" s="223"/>
      <c r="CVT121" s="223"/>
      <c r="CVU121" s="223"/>
      <c r="CVV121" s="223"/>
      <c r="CVW121" s="223"/>
      <c r="CVX121" s="223"/>
      <c r="CVY121" s="223"/>
      <c r="CVZ121" s="223"/>
      <c r="CWA121" s="223"/>
      <c r="CWB121" s="223"/>
      <c r="CWC121" s="223"/>
      <c r="CWD121" s="223"/>
      <c r="CWE121" s="223"/>
      <c r="CWF121" s="223"/>
      <c r="CWG121" s="223"/>
      <c r="CWH121" s="223"/>
      <c r="CWI121" s="223"/>
      <c r="CWJ121" s="223"/>
      <c r="CWK121" s="223"/>
      <c r="CWL121" s="223"/>
      <c r="CWM121" s="223"/>
      <c r="CWN121" s="223"/>
      <c r="CWO121" s="223"/>
      <c r="CWP121" s="223"/>
      <c r="CWQ121" s="223"/>
      <c r="CWR121" s="223"/>
      <c r="CWS121" s="223"/>
      <c r="CWT121" s="223"/>
      <c r="CWU121" s="223"/>
      <c r="CWV121" s="223"/>
      <c r="CWW121" s="223"/>
      <c r="CWX121" s="223"/>
      <c r="CWY121" s="223"/>
      <c r="CWZ121" s="223"/>
      <c r="CXA121" s="223"/>
      <c r="CXB121" s="223"/>
      <c r="CXC121" s="223"/>
      <c r="CXD121" s="223"/>
      <c r="CXE121" s="223"/>
      <c r="CXF121" s="223"/>
      <c r="CXG121" s="223"/>
      <c r="CXH121" s="223"/>
      <c r="CXI121" s="223"/>
      <c r="CXJ121" s="223"/>
      <c r="CXK121" s="223"/>
      <c r="CXL121" s="223"/>
      <c r="CXM121" s="223"/>
      <c r="CXN121" s="223"/>
      <c r="CXO121" s="223"/>
      <c r="CXP121" s="223"/>
      <c r="CXQ121" s="223"/>
      <c r="CXR121" s="223"/>
      <c r="CXS121" s="223"/>
      <c r="CXT121" s="223"/>
      <c r="CXU121" s="223"/>
      <c r="CXV121" s="223"/>
      <c r="CXW121" s="223"/>
      <c r="CXX121" s="223"/>
      <c r="CXY121" s="223"/>
      <c r="CXZ121" s="223"/>
      <c r="CYA121" s="223"/>
      <c r="CYB121" s="223"/>
      <c r="CYC121" s="223"/>
      <c r="CYD121" s="223"/>
      <c r="CYE121" s="223"/>
      <c r="CYF121" s="223"/>
      <c r="CYG121" s="223"/>
      <c r="CYH121" s="223"/>
      <c r="CYI121" s="223"/>
      <c r="CYJ121" s="223"/>
      <c r="CYK121" s="223"/>
      <c r="CYL121" s="223"/>
      <c r="CYM121" s="223"/>
      <c r="CYN121" s="223"/>
      <c r="CYO121" s="223"/>
      <c r="CYP121" s="223"/>
      <c r="CYQ121" s="223"/>
      <c r="CYR121" s="223"/>
      <c r="CYS121" s="223"/>
      <c r="CYT121" s="223"/>
      <c r="CYU121" s="223"/>
      <c r="CYV121" s="223"/>
      <c r="CYW121" s="223"/>
      <c r="CYX121" s="223"/>
      <c r="CYY121" s="223"/>
      <c r="CYZ121" s="223"/>
      <c r="CZA121" s="223"/>
      <c r="CZB121" s="223"/>
      <c r="CZC121" s="223"/>
      <c r="CZD121" s="223"/>
      <c r="CZE121" s="223"/>
      <c r="CZF121" s="223"/>
      <c r="CZG121" s="223"/>
      <c r="CZH121" s="223"/>
      <c r="CZI121" s="223"/>
      <c r="CZJ121" s="223"/>
      <c r="CZK121" s="223"/>
      <c r="CZL121" s="223"/>
      <c r="CZM121" s="223"/>
      <c r="CZN121" s="223"/>
      <c r="CZO121" s="223"/>
      <c r="CZP121" s="223"/>
      <c r="CZQ121" s="223"/>
      <c r="CZR121" s="223"/>
      <c r="CZS121" s="223"/>
      <c r="CZT121" s="223"/>
      <c r="CZU121" s="223"/>
      <c r="CZV121" s="223"/>
      <c r="CZW121" s="223"/>
      <c r="CZX121" s="223"/>
      <c r="CZY121" s="223"/>
      <c r="CZZ121" s="223"/>
      <c r="DAA121" s="223"/>
      <c r="DAB121" s="223"/>
      <c r="DAC121" s="223"/>
      <c r="DAD121" s="223"/>
      <c r="DAE121" s="223"/>
      <c r="DAF121" s="223"/>
      <c r="DAG121" s="223"/>
      <c r="DAH121" s="223"/>
      <c r="DAI121" s="223"/>
      <c r="DAJ121" s="223"/>
      <c r="DAK121" s="223"/>
      <c r="DAL121" s="223"/>
      <c r="DAM121" s="223"/>
      <c r="DAN121" s="223"/>
      <c r="DAO121" s="223"/>
      <c r="DAP121" s="223"/>
      <c r="DAQ121" s="223"/>
      <c r="DAR121" s="223"/>
      <c r="DAS121" s="223"/>
      <c r="DAT121" s="223"/>
      <c r="DAU121" s="223"/>
      <c r="DAV121" s="223"/>
      <c r="DAW121" s="223"/>
      <c r="DAX121" s="223"/>
      <c r="DAY121" s="223"/>
      <c r="DAZ121" s="223"/>
      <c r="DBA121" s="223"/>
      <c r="DBB121" s="223"/>
      <c r="DBC121" s="223"/>
      <c r="DBD121" s="223"/>
      <c r="DBE121" s="223"/>
      <c r="DBF121" s="223"/>
      <c r="DBG121" s="223"/>
      <c r="DBH121" s="223"/>
      <c r="DBI121" s="223"/>
      <c r="DBJ121" s="223"/>
      <c r="DBK121" s="223"/>
      <c r="DBL121" s="223"/>
      <c r="DBM121" s="223"/>
      <c r="DBN121" s="223"/>
      <c r="DBO121" s="223"/>
      <c r="DBP121" s="223"/>
      <c r="DBQ121" s="223"/>
      <c r="DBR121" s="223"/>
      <c r="DBS121" s="223"/>
      <c r="DBT121" s="223"/>
      <c r="DBU121" s="223"/>
      <c r="DBV121" s="223"/>
      <c r="DBW121" s="223"/>
      <c r="DBX121" s="223"/>
      <c r="DBY121" s="223"/>
      <c r="DBZ121" s="223"/>
      <c r="DCA121" s="223"/>
      <c r="DCB121" s="223"/>
      <c r="DCC121" s="223"/>
      <c r="DCD121" s="223"/>
      <c r="DCE121" s="223"/>
      <c r="DCF121" s="223"/>
      <c r="DCG121" s="223"/>
      <c r="DCH121" s="223"/>
      <c r="DCI121" s="223"/>
      <c r="DCJ121" s="223"/>
      <c r="DCK121" s="223"/>
      <c r="DCL121" s="223"/>
      <c r="DCM121" s="223"/>
      <c r="DCN121" s="223"/>
      <c r="DCO121" s="223"/>
      <c r="DCP121" s="223"/>
      <c r="DCQ121" s="223"/>
      <c r="DCR121" s="223"/>
      <c r="DCS121" s="223"/>
      <c r="DCT121" s="223"/>
      <c r="DCU121" s="223"/>
      <c r="DCV121" s="223"/>
      <c r="DCW121" s="223"/>
      <c r="DCX121" s="223"/>
      <c r="DCY121" s="223"/>
      <c r="DCZ121" s="223"/>
      <c r="DDA121" s="223"/>
      <c r="DDB121" s="223"/>
      <c r="DDC121" s="223"/>
      <c r="DDD121" s="223"/>
      <c r="DDE121" s="223"/>
      <c r="DDF121" s="223"/>
      <c r="DDG121" s="223"/>
      <c r="DDH121" s="223"/>
      <c r="DDI121" s="223"/>
      <c r="DDJ121" s="223"/>
      <c r="DDK121" s="223"/>
      <c r="DDL121" s="223"/>
      <c r="DDM121" s="223"/>
      <c r="DDN121" s="223"/>
      <c r="DDO121" s="223"/>
      <c r="DDP121" s="223"/>
      <c r="DDQ121" s="223"/>
      <c r="DDR121" s="223"/>
      <c r="DDS121" s="223"/>
      <c r="DDT121" s="223"/>
      <c r="DDU121" s="223"/>
      <c r="DDV121" s="223"/>
      <c r="DDW121" s="223"/>
      <c r="DDX121" s="223"/>
      <c r="DDY121" s="223"/>
      <c r="DDZ121" s="223"/>
      <c r="DEA121" s="223"/>
      <c r="DEB121" s="223"/>
      <c r="DEC121" s="223"/>
      <c r="DED121" s="223"/>
      <c r="DEE121" s="223"/>
      <c r="DEF121" s="223"/>
      <c r="DEG121" s="223"/>
      <c r="DEH121" s="223"/>
      <c r="DEI121" s="223"/>
      <c r="DEJ121" s="223"/>
      <c r="DEK121" s="223"/>
      <c r="DEL121" s="223"/>
      <c r="DEM121" s="223"/>
      <c r="DEN121" s="223"/>
      <c r="DEO121" s="223"/>
      <c r="DEP121" s="223"/>
      <c r="DEQ121" s="223"/>
      <c r="DER121" s="223"/>
      <c r="DES121" s="223"/>
      <c r="DET121" s="223"/>
      <c r="DEU121" s="223"/>
      <c r="DEV121" s="223"/>
      <c r="DEW121" s="223"/>
      <c r="DEX121" s="223"/>
      <c r="DEY121" s="223"/>
      <c r="DEZ121" s="223"/>
      <c r="DFA121" s="223"/>
      <c r="DFB121" s="223"/>
      <c r="DFC121" s="223"/>
      <c r="DFD121" s="223"/>
      <c r="DFE121" s="223"/>
      <c r="DFF121" s="223"/>
      <c r="DFG121" s="223"/>
      <c r="DFH121" s="223"/>
      <c r="DFI121" s="223"/>
      <c r="DFJ121" s="223"/>
      <c r="DFK121" s="223"/>
      <c r="DFL121" s="223"/>
      <c r="DFM121" s="223"/>
      <c r="DFN121" s="223"/>
      <c r="DFO121" s="223"/>
      <c r="DFP121" s="223"/>
      <c r="DFQ121" s="223"/>
      <c r="DFR121" s="223"/>
      <c r="DFS121" s="223"/>
      <c r="DFT121" s="223"/>
      <c r="DFU121" s="223"/>
      <c r="DFV121" s="223"/>
      <c r="DFW121" s="223"/>
      <c r="DFX121" s="223"/>
      <c r="DFY121" s="223"/>
      <c r="DFZ121" s="223"/>
      <c r="DGA121" s="223"/>
      <c r="DGB121" s="223"/>
      <c r="DGC121" s="223"/>
      <c r="DGD121" s="223"/>
      <c r="DGE121" s="223"/>
      <c r="DGF121" s="223"/>
      <c r="DGG121" s="223"/>
      <c r="DGH121" s="223"/>
      <c r="DGI121" s="223"/>
      <c r="DGJ121" s="223"/>
      <c r="DGK121" s="223"/>
      <c r="DGL121" s="223"/>
      <c r="DGM121" s="223"/>
      <c r="DGN121" s="223"/>
      <c r="DGO121" s="223"/>
      <c r="DGP121" s="223"/>
      <c r="DGQ121" s="223"/>
      <c r="DGR121" s="223"/>
      <c r="DGS121" s="223"/>
      <c r="DGT121" s="223"/>
      <c r="DGU121" s="223"/>
      <c r="DGV121" s="223"/>
      <c r="DGW121" s="223"/>
      <c r="DGX121" s="223"/>
      <c r="DGY121" s="223"/>
      <c r="DGZ121" s="223"/>
      <c r="DHA121" s="223"/>
      <c r="DHB121" s="223"/>
      <c r="DHC121" s="223"/>
      <c r="DHD121" s="223"/>
      <c r="DHE121" s="223"/>
      <c r="DHF121" s="223"/>
      <c r="DHG121" s="223"/>
      <c r="DHH121" s="223"/>
      <c r="DHI121" s="223"/>
      <c r="DHJ121" s="223"/>
      <c r="DHK121" s="223"/>
      <c r="DHL121" s="223"/>
      <c r="DHM121" s="223"/>
      <c r="DHN121" s="223"/>
      <c r="DHO121" s="223"/>
      <c r="DHP121" s="223"/>
      <c r="DHQ121" s="223"/>
      <c r="DHR121" s="223"/>
      <c r="DHS121" s="223"/>
      <c r="DHT121" s="223"/>
      <c r="DHU121" s="223"/>
      <c r="DHV121" s="223"/>
      <c r="DHW121" s="223"/>
      <c r="DHX121" s="223"/>
      <c r="DHY121" s="223"/>
      <c r="DHZ121" s="223"/>
      <c r="DIA121" s="223"/>
      <c r="DIB121" s="223"/>
      <c r="DIC121" s="223"/>
      <c r="DID121" s="223"/>
      <c r="DIE121" s="223"/>
      <c r="DIF121" s="223"/>
      <c r="DIG121" s="223"/>
      <c r="DIH121" s="223"/>
      <c r="DII121" s="223"/>
      <c r="DIJ121" s="223"/>
      <c r="DIK121" s="223"/>
      <c r="DIL121" s="223"/>
      <c r="DIM121" s="223"/>
      <c r="DIN121" s="223"/>
      <c r="DIO121" s="223"/>
      <c r="DIP121" s="223"/>
      <c r="DIQ121" s="223"/>
      <c r="DIR121" s="223"/>
      <c r="DIS121" s="223"/>
      <c r="DIT121" s="223"/>
      <c r="DIU121" s="223"/>
      <c r="DIV121" s="223"/>
      <c r="DIW121" s="223"/>
      <c r="DIX121" s="223"/>
      <c r="DIY121" s="223"/>
      <c r="DIZ121" s="223"/>
      <c r="DJA121" s="223"/>
      <c r="DJB121" s="223"/>
      <c r="DJC121" s="223"/>
      <c r="DJD121" s="223"/>
      <c r="DJE121" s="223"/>
      <c r="DJF121" s="223"/>
      <c r="DJG121" s="223"/>
      <c r="DJH121" s="223"/>
      <c r="DJI121" s="223"/>
      <c r="DJJ121" s="223"/>
      <c r="DJK121" s="223"/>
      <c r="DJL121" s="223"/>
      <c r="DJM121" s="223"/>
      <c r="DJN121" s="223"/>
      <c r="DJO121" s="223"/>
      <c r="DJP121" s="223"/>
      <c r="DJQ121" s="223"/>
      <c r="DJR121" s="223"/>
      <c r="DJS121" s="223"/>
      <c r="DJT121" s="223"/>
      <c r="DJU121" s="223"/>
      <c r="DJV121" s="223"/>
      <c r="DJW121" s="223"/>
      <c r="DJX121" s="223"/>
      <c r="DJY121" s="223"/>
      <c r="DJZ121" s="223"/>
      <c r="DKA121" s="223"/>
      <c r="DKB121" s="223"/>
      <c r="DKC121" s="223"/>
      <c r="DKD121" s="223"/>
      <c r="DKE121" s="223"/>
      <c r="DKF121" s="223"/>
      <c r="DKG121" s="223"/>
      <c r="DKH121" s="223"/>
      <c r="DKI121" s="223"/>
      <c r="DKJ121" s="223"/>
      <c r="DKK121" s="223"/>
      <c r="DKL121" s="223"/>
      <c r="DKM121" s="223"/>
      <c r="DKN121" s="223"/>
      <c r="DKO121" s="223"/>
      <c r="DKP121" s="223"/>
      <c r="DKQ121" s="223"/>
      <c r="DKR121" s="223"/>
      <c r="DKS121" s="223"/>
      <c r="DKT121" s="223"/>
      <c r="DKU121" s="223"/>
      <c r="DKV121" s="223"/>
      <c r="DKW121" s="223"/>
      <c r="DKX121" s="223"/>
      <c r="DKY121" s="223"/>
      <c r="DKZ121" s="223"/>
      <c r="DLA121" s="223"/>
      <c r="DLB121" s="223"/>
      <c r="DLC121" s="223"/>
      <c r="DLD121" s="223"/>
      <c r="DLE121" s="223"/>
      <c r="DLF121" s="223"/>
      <c r="DLG121" s="223"/>
      <c r="DLH121" s="223"/>
      <c r="DLI121" s="223"/>
      <c r="DLJ121" s="223"/>
      <c r="DLK121" s="223"/>
      <c r="DLL121" s="223"/>
      <c r="DLM121" s="223"/>
      <c r="DLN121" s="223"/>
      <c r="DLO121" s="223"/>
      <c r="DLP121" s="223"/>
      <c r="DLQ121" s="223"/>
      <c r="DLR121" s="223"/>
      <c r="DLS121" s="223"/>
      <c r="DLT121" s="223"/>
      <c r="DLU121" s="223"/>
      <c r="DLV121" s="223"/>
      <c r="DLW121" s="223"/>
      <c r="DLX121" s="223"/>
      <c r="DLY121" s="223"/>
      <c r="DLZ121" s="223"/>
      <c r="DMA121" s="223"/>
      <c r="DMB121" s="223"/>
      <c r="DMC121" s="223"/>
      <c r="DMD121" s="223"/>
      <c r="DME121" s="223"/>
      <c r="DMF121" s="223"/>
      <c r="DMG121" s="223"/>
      <c r="DMH121" s="223"/>
      <c r="DMI121" s="223"/>
      <c r="DMJ121" s="223"/>
      <c r="DMK121" s="223"/>
      <c r="DML121" s="223"/>
      <c r="DMM121" s="223"/>
      <c r="DMN121" s="223"/>
      <c r="DMO121" s="223"/>
      <c r="DMP121" s="223"/>
      <c r="DMQ121" s="223"/>
      <c r="DMR121" s="223"/>
      <c r="DMS121" s="223"/>
      <c r="DMT121" s="223"/>
      <c r="DMU121" s="223"/>
      <c r="DMV121" s="223"/>
      <c r="DMW121" s="223"/>
      <c r="DMX121" s="223"/>
      <c r="DMY121" s="223"/>
      <c r="DMZ121" s="223"/>
      <c r="DNA121" s="223"/>
      <c r="DNB121" s="223"/>
      <c r="DNC121" s="223"/>
      <c r="DND121" s="223"/>
      <c r="DNE121" s="223"/>
      <c r="DNF121" s="223"/>
      <c r="DNG121" s="223"/>
      <c r="DNH121" s="223"/>
      <c r="DNI121" s="223"/>
      <c r="DNJ121" s="223"/>
      <c r="DNK121" s="223"/>
      <c r="DNL121" s="223"/>
      <c r="DNM121" s="223"/>
      <c r="DNN121" s="223"/>
      <c r="DNO121" s="223"/>
      <c r="DNP121" s="223"/>
      <c r="DNQ121" s="223"/>
      <c r="DNR121" s="223"/>
      <c r="DNS121" s="223"/>
      <c r="DNT121" s="223"/>
      <c r="DNU121" s="223"/>
      <c r="DNV121" s="223"/>
      <c r="DNW121" s="223"/>
    </row>
    <row r="122" spans="1:3091" s="308" customFormat="1" ht="79.5" customHeight="1" x14ac:dyDescent="0.2">
      <c r="A122" s="552"/>
      <c r="B122" s="481"/>
      <c r="C122" s="551"/>
      <c r="D122" s="491"/>
      <c r="E122" s="546"/>
      <c r="F122" s="491" t="s">
        <v>72</v>
      </c>
      <c r="G122" s="476" t="s">
        <v>934</v>
      </c>
      <c r="H122" s="491"/>
      <c r="I122" s="615"/>
      <c r="J122" s="491"/>
      <c r="K122" s="491"/>
      <c r="L122" s="491"/>
      <c r="M122" s="538"/>
      <c r="N122" s="489"/>
      <c r="O122" s="485"/>
      <c r="P122" s="484"/>
      <c r="Q122" s="487"/>
      <c r="R122" s="306" t="s">
        <v>935</v>
      </c>
      <c r="S122" s="273" t="s">
        <v>83</v>
      </c>
      <c r="T122" s="279" t="s">
        <v>936</v>
      </c>
      <c r="U122" s="273" t="s">
        <v>84</v>
      </c>
      <c r="V122" s="273" t="s">
        <v>85</v>
      </c>
      <c r="W122" s="301">
        <v>0.25</v>
      </c>
      <c r="X122" s="279" t="s">
        <v>111</v>
      </c>
      <c r="Y122" s="277">
        <v>0.15</v>
      </c>
      <c r="Z122" s="273" t="s">
        <v>87</v>
      </c>
      <c r="AA122" s="287" t="s">
        <v>937</v>
      </c>
      <c r="AB122" s="273" t="s">
        <v>89</v>
      </c>
      <c r="AC122" s="412" t="s">
        <v>938</v>
      </c>
      <c r="AD122" s="494"/>
      <c r="AE122" s="282">
        <f t="shared" si="64"/>
        <v>0.4</v>
      </c>
      <c r="AF122" s="307" t="str">
        <f t="shared" si="66"/>
        <v>MUY BAJA</v>
      </c>
      <c r="AG122" s="283">
        <f t="shared" si="67"/>
        <v>0.12095999999999998</v>
      </c>
      <c r="AH122" s="490"/>
      <c r="AI122" s="490"/>
      <c r="AJ122" s="487"/>
      <c r="AK122" s="491"/>
      <c r="AL122" s="492"/>
      <c r="AM122" s="492"/>
      <c r="AN122" s="495"/>
      <c r="AO122" s="491"/>
      <c r="AP122" s="492"/>
      <c r="AQ122" s="492"/>
      <c r="AR122" s="491"/>
      <c r="AS122" s="492"/>
      <c r="AT122" s="492"/>
      <c r="AU122" s="491"/>
      <c r="AV122" s="492"/>
      <c r="AW122" s="492"/>
      <c r="AX122" s="491"/>
      <c r="AY122" s="492"/>
      <c r="AZ122" s="492"/>
      <c r="BA122" s="491"/>
      <c r="BB122" s="492"/>
      <c r="BC122" s="492"/>
      <c r="BD122" s="491"/>
      <c r="BE122" s="492"/>
      <c r="BF122" s="492"/>
      <c r="BG122" s="491"/>
      <c r="BH122" s="491"/>
      <c r="BI122" s="477"/>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3"/>
      <c r="CJ122" s="223"/>
      <c r="CK122" s="223"/>
      <c r="CL122" s="223"/>
      <c r="CM122" s="223"/>
      <c r="CN122" s="223"/>
      <c r="CO122" s="223"/>
      <c r="CP122" s="223"/>
      <c r="CQ122" s="223"/>
      <c r="CR122" s="223"/>
      <c r="CS122" s="223"/>
      <c r="CT122" s="223"/>
      <c r="CU122" s="223"/>
      <c r="CV122" s="223"/>
      <c r="CW122" s="223"/>
      <c r="CX122" s="223"/>
      <c r="CY122" s="223"/>
      <c r="CZ122" s="223"/>
      <c r="DA122" s="223"/>
      <c r="DB122" s="223"/>
      <c r="DC122" s="223"/>
      <c r="DD122" s="223"/>
      <c r="DE122" s="223"/>
      <c r="DF122" s="223"/>
      <c r="DG122" s="223"/>
      <c r="DH122" s="223"/>
      <c r="DI122" s="223"/>
      <c r="DJ122" s="223"/>
      <c r="DK122" s="223"/>
      <c r="DL122" s="223"/>
      <c r="DM122" s="223"/>
      <c r="DN122" s="223"/>
      <c r="DO122" s="223"/>
      <c r="DP122" s="223"/>
      <c r="DQ122" s="223"/>
      <c r="DR122" s="223"/>
      <c r="DS122" s="223"/>
      <c r="DT122" s="223"/>
      <c r="DU122" s="223"/>
      <c r="DV122" s="223"/>
      <c r="DW122" s="223"/>
      <c r="DX122" s="223"/>
      <c r="DY122" s="223"/>
      <c r="DZ122" s="223"/>
      <c r="EA122" s="223"/>
      <c r="EB122" s="223"/>
      <c r="EC122" s="223"/>
      <c r="ED122" s="223"/>
      <c r="EE122" s="223"/>
      <c r="EF122" s="223"/>
      <c r="EG122" s="223"/>
      <c r="EH122" s="223"/>
      <c r="EI122" s="223"/>
      <c r="EJ122" s="223"/>
      <c r="EK122" s="223"/>
      <c r="EL122" s="223"/>
      <c r="EM122" s="223"/>
      <c r="EN122" s="223"/>
      <c r="EO122" s="223"/>
      <c r="EP122" s="223"/>
      <c r="EQ122" s="223"/>
      <c r="ER122" s="223"/>
      <c r="ES122" s="223"/>
      <c r="ET122" s="223"/>
      <c r="EU122" s="223"/>
      <c r="EV122" s="223"/>
      <c r="EW122" s="223"/>
      <c r="EX122" s="223"/>
      <c r="EY122" s="223"/>
      <c r="EZ122" s="223"/>
      <c r="FA122" s="223"/>
      <c r="FB122" s="223"/>
      <c r="FC122" s="223"/>
      <c r="FD122" s="223"/>
      <c r="FE122" s="223"/>
      <c r="FF122" s="223"/>
      <c r="FG122" s="223"/>
      <c r="FH122" s="223"/>
      <c r="FI122" s="223"/>
      <c r="FJ122" s="223"/>
      <c r="FK122" s="223"/>
      <c r="FL122" s="223"/>
      <c r="FM122" s="223"/>
      <c r="FN122" s="223"/>
      <c r="FO122" s="223"/>
      <c r="FP122" s="223"/>
      <c r="FQ122" s="223"/>
      <c r="FR122" s="223"/>
      <c r="FS122" s="223"/>
      <c r="FT122" s="223"/>
      <c r="FU122" s="223"/>
      <c r="FV122" s="223"/>
      <c r="FW122" s="223"/>
      <c r="FX122" s="223"/>
      <c r="FY122" s="223"/>
      <c r="FZ122" s="223"/>
      <c r="GA122" s="223"/>
      <c r="GB122" s="223"/>
      <c r="GC122" s="223"/>
      <c r="GD122" s="223"/>
      <c r="GE122" s="223"/>
      <c r="GF122" s="223"/>
      <c r="GG122" s="223"/>
      <c r="GH122" s="223"/>
      <c r="GI122" s="223"/>
      <c r="GJ122" s="223"/>
      <c r="GK122" s="223"/>
      <c r="GL122" s="223"/>
      <c r="GM122" s="223"/>
      <c r="GN122" s="223"/>
      <c r="GO122" s="223"/>
      <c r="GP122" s="223"/>
      <c r="GQ122" s="223"/>
      <c r="GR122" s="223"/>
      <c r="GS122" s="223"/>
      <c r="GT122" s="223"/>
      <c r="GU122" s="223"/>
      <c r="GV122" s="223"/>
      <c r="GW122" s="223"/>
      <c r="GX122" s="223"/>
      <c r="GY122" s="223"/>
      <c r="GZ122" s="223"/>
      <c r="HA122" s="223"/>
      <c r="HB122" s="223"/>
      <c r="HC122" s="223"/>
      <c r="HD122" s="223"/>
      <c r="HE122" s="223"/>
      <c r="HF122" s="223"/>
      <c r="HG122" s="223"/>
      <c r="HH122" s="223"/>
      <c r="HI122" s="223"/>
      <c r="HJ122" s="223"/>
      <c r="HK122" s="223"/>
      <c r="HL122" s="223"/>
      <c r="HM122" s="223"/>
      <c r="HN122" s="223"/>
      <c r="HO122" s="223"/>
      <c r="HP122" s="223"/>
      <c r="HQ122" s="223"/>
      <c r="HR122" s="223"/>
      <c r="HS122" s="223"/>
      <c r="HT122" s="223"/>
      <c r="HU122" s="223"/>
      <c r="HV122" s="223"/>
      <c r="HW122" s="223"/>
      <c r="HX122" s="223"/>
      <c r="HY122" s="223"/>
      <c r="HZ122" s="223"/>
      <c r="IA122" s="223"/>
      <c r="IB122" s="223"/>
      <c r="IC122" s="223"/>
      <c r="ID122" s="223"/>
      <c r="IE122" s="223"/>
      <c r="IF122" s="223"/>
      <c r="IG122" s="223"/>
      <c r="IH122" s="223"/>
      <c r="II122" s="223"/>
      <c r="IJ122" s="223"/>
      <c r="IK122" s="223"/>
      <c r="IL122" s="223"/>
      <c r="IM122" s="223"/>
      <c r="IN122" s="223"/>
      <c r="IO122" s="223"/>
      <c r="IP122" s="223"/>
      <c r="IQ122" s="223"/>
      <c r="IR122" s="223"/>
      <c r="IS122" s="223"/>
      <c r="IT122" s="223"/>
      <c r="IU122" s="223"/>
      <c r="IV122" s="223"/>
      <c r="IW122" s="223"/>
      <c r="IX122" s="223"/>
      <c r="IY122" s="223"/>
      <c r="IZ122" s="223"/>
      <c r="JA122" s="223"/>
      <c r="JB122" s="223"/>
      <c r="JC122" s="223"/>
      <c r="JD122" s="223"/>
      <c r="JE122" s="223"/>
      <c r="JF122" s="223"/>
      <c r="JG122" s="223"/>
      <c r="JH122" s="223"/>
      <c r="JI122" s="223"/>
      <c r="JJ122" s="223"/>
      <c r="JK122" s="223"/>
      <c r="JL122" s="223"/>
      <c r="JM122" s="223"/>
      <c r="JN122" s="223"/>
      <c r="JO122" s="223"/>
      <c r="JP122" s="223"/>
      <c r="JQ122" s="223"/>
      <c r="JR122" s="223"/>
      <c r="JS122" s="223"/>
      <c r="JT122" s="223"/>
      <c r="JU122" s="223"/>
      <c r="JV122" s="223"/>
      <c r="JW122" s="223"/>
      <c r="JX122" s="223"/>
      <c r="JY122" s="223"/>
      <c r="JZ122" s="223"/>
      <c r="KA122" s="223"/>
      <c r="KB122" s="223"/>
      <c r="KC122" s="223"/>
      <c r="KD122" s="223"/>
      <c r="KE122" s="223"/>
      <c r="KF122" s="223"/>
      <c r="KG122" s="223"/>
      <c r="KH122" s="223"/>
      <c r="KI122" s="223"/>
      <c r="KJ122" s="223"/>
      <c r="KK122" s="223"/>
      <c r="KL122" s="223"/>
      <c r="KM122" s="223"/>
      <c r="KN122" s="223"/>
      <c r="KO122" s="223"/>
      <c r="KP122" s="223"/>
      <c r="KQ122" s="223"/>
      <c r="KR122" s="223"/>
      <c r="KS122" s="223"/>
      <c r="KT122" s="223"/>
      <c r="KU122" s="223"/>
      <c r="KV122" s="223"/>
      <c r="KW122" s="223"/>
      <c r="KX122" s="223"/>
      <c r="KY122" s="223"/>
      <c r="KZ122" s="223"/>
      <c r="LA122" s="223"/>
      <c r="LB122" s="223"/>
      <c r="LC122" s="223"/>
      <c r="LD122" s="223"/>
      <c r="LE122" s="223"/>
      <c r="LF122" s="223"/>
      <c r="LG122" s="223"/>
      <c r="LH122" s="223"/>
      <c r="LI122" s="223"/>
      <c r="LJ122" s="223"/>
      <c r="LK122" s="223"/>
      <c r="LL122" s="223"/>
      <c r="LM122" s="223"/>
      <c r="LN122" s="223"/>
      <c r="LO122" s="223"/>
      <c r="LP122" s="223"/>
      <c r="LQ122" s="223"/>
      <c r="LR122" s="223"/>
      <c r="LS122" s="223"/>
      <c r="LT122" s="223"/>
      <c r="LU122" s="223"/>
      <c r="LV122" s="223"/>
      <c r="LW122" s="223"/>
      <c r="LX122" s="223"/>
      <c r="LY122" s="223"/>
      <c r="LZ122" s="223"/>
      <c r="MA122" s="223"/>
      <c r="MB122" s="223"/>
      <c r="MC122" s="223"/>
      <c r="MD122" s="223"/>
      <c r="ME122" s="223"/>
      <c r="MF122" s="223"/>
      <c r="MG122" s="223"/>
      <c r="MH122" s="223"/>
      <c r="MI122" s="223"/>
      <c r="MJ122" s="223"/>
      <c r="MK122" s="223"/>
      <c r="ML122" s="223"/>
      <c r="MM122" s="223"/>
      <c r="MN122" s="223"/>
      <c r="MO122" s="223"/>
      <c r="MP122" s="223"/>
      <c r="MQ122" s="223"/>
      <c r="MR122" s="223"/>
      <c r="MS122" s="223"/>
      <c r="MT122" s="223"/>
      <c r="MU122" s="223"/>
      <c r="MV122" s="223"/>
      <c r="MW122" s="223"/>
      <c r="MX122" s="223"/>
      <c r="MY122" s="223"/>
      <c r="MZ122" s="223"/>
      <c r="NA122" s="223"/>
      <c r="NB122" s="223"/>
      <c r="NC122" s="223"/>
      <c r="ND122" s="223"/>
      <c r="NE122" s="223"/>
      <c r="NF122" s="223"/>
      <c r="NG122" s="223"/>
      <c r="NH122" s="223"/>
      <c r="NI122" s="223"/>
      <c r="NJ122" s="223"/>
      <c r="NK122" s="223"/>
      <c r="NL122" s="223"/>
      <c r="NM122" s="223"/>
      <c r="NN122" s="223"/>
      <c r="NO122" s="223"/>
      <c r="NP122" s="223"/>
      <c r="NQ122" s="223"/>
      <c r="NR122" s="223"/>
      <c r="NS122" s="223"/>
      <c r="NT122" s="223"/>
      <c r="NU122" s="223"/>
      <c r="NV122" s="223"/>
      <c r="NW122" s="223"/>
      <c r="NX122" s="223"/>
      <c r="NY122" s="223"/>
      <c r="NZ122" s="223"/>
      <c r="OA122" s="223"/>
      <c r="OB122" s="223"/>
      <c r="OC122" s="223"/>
      <c r="OD122" s="223"/>
      <c r="OE122" s="223"/>
      <c r="OF122" s="223"/>
      <c r="OG122" s="223"/>
      <c r="OH122" s="223"/>
      <c r="OI122" s="223"/>
      <c r="OJ122" s="223"/>
      <c r="OK122" s="223"/>
      <c r="OL122" s="223"/>
      <c r="OM122" s="223"/>
      <c r="ON122" s="223"/>
      <c r="OO122" s="223"/>
      <c r="OP122" s="223"/>
      <c r="OQ122" s="223"/>
      <c r="OR122" s="223"/>
      <c r="OS122" s="223"/>
      <c r="OT122" s="223"/>
      <c r="OU122" s="223"/>
      <c r="OV122" s="223"/>
      <c r="OW122" s="223"/>
      <c r="OX122" s="223"/>
      <c r="OY122" s="223"/>
      <c r="OZ122" s="223"/>
      <c r="PA122" s="223"/>
      <c r="PB122" s="223"/>
      <c r="PC122" s="223"/>
      <c r="PD122" s="223"/>
      <c r="PE122" s="223"/>
      <c r="PF122" s="223"/>
      <c r="PG122" s="223"/>
      <c r="PH122" s="223"/>
      <c r="PI122" s="223"/>
      <c r="PJ122" s="223"/>
      <c r="PK122" s="223"/>
      <c r="PL122" s="223"/>
      <c r="PM122" s="223"/>
      <c r="PN122" s="223"/>
      <c r="PO122" s="223"/>
      <c r="PP122" s="223"/>
      <c r="PQ122" s="223"/>
      <c r="PR122" s="223"/>
      <c r="PS122" s="223"/>
      <c r="PT122" s="223"/>
      <c r="PU122" s="223"/>
      <c r="PV122" s="223"/>
      <c r="PW122" s="223"/>
      <c r="PX122" s="223"/>
      <c r="PY122" s="223"/>
      <c r="PZ122" s="223"/>
      <c r="QA122" s="223"/>
      <c r="QB122" s="223"/>
      <c r="QC122" s="223"/>
      <c r="QD122" s="223"/>
      <c r="QE122" s="223"/>
      <c r="QF122" s="223"/>
      <c r="QG122" s="223"/>
      <c r="QH122" s="223"/>
      <c r="QI122" s="223"/>
      <c r="QJ122" s="223"/>
      <c r="QK122" s="223"/>
      <c r="QL122" s="223"/>
      <c r="QM122" s="223"/>
      <c r="QN122" s="223"/>
      <c r="QO122" s="223"/>
      <c r="QP122" s="223"/>
      <c r="QQ122" s="223"/>
      <c r="QR122" s="223"/>
      <c r="QS122" s="223"/>
      <c r="QT122" s="223"/>
      <c r="QU122" s="223"/>
      <c r="QV122" s="223"/>
      <c r="QW122" s="223"/>
      <c r="QX122" s="223"/>
      <c r="QY122" s="223"/>
      <c r="QZ122" s="223"/>
      <c r="RA122" s="223"/>
      <c r="RB122" s="223"/>
      <c r="RC122" s="223"/>
      <c r="RD122" s="223"/>
      <c r="RE122" s="223"/>
      <c r="RF122" s="223"/>
      <c r="RG122" s="223"/>
      <c r="RH122" s="223"/>
      <c r="RI122" s="223"/>
      <c r="RJ122" s="223"/>
      <c r="RK122" s="223"/>
      <c r="RL122" s="223"/>
      <c r="RM122" s="223"/>
      <c r="RN122" s="223"/>
      <c r="RO122" s="223"/>
      <c r="RP122" s="223"/>
      <c r="RQ122" s="223"/>
      <c r="RR122" s="223"/>
      <c r="RS122" s="223"/>
      <c r="RT122" s="223"/>
      <c r="RU122" s="223"/>
      <c r="RV122" s="223"/>
      <c r="RW122" s="223"/>
      <c r="RX122" s="223"/>
      <c r="RY122" s="223"/>
      <c r="RZ122" s="223"/>
      <c r="SA122" s="223"/>
      <c r="SB122" s="223"/>
      <c r="SC122" s="223"/>
      <c r="SD122" s="223"/>
      <c r="SE122" s="223"/>
      <c r="SF122" s="223"/>
      <c r="SG122" s="223"/>
      <c r="SH122" s="223"/>
      <c r="SI122" s="223"/>
      <c r="SJ122" s="223"/>
      <c r="SK122" s="223"/>
      <c r="SL122" s="223"/>
      <c r="SM122" s="223"/>
      <c r="SN122" s="223"/>
      <c r="SO122" s="223"/>
      <c r="SP122" s="223"/>
      <c r="SQ122" s="223"/>
      <c r="SR122" s="223"/>
      <c r="SS122" s="223"/>
      <c r="ST122" s="223"/>
      <c r="SU122" s="223"/>
      <c r="SV122" s="223"/>
      <c r="SW122" s="223"/>
      <c r="SX122" s="223"/>
      <c r="SY122" s="223"/>
      <c r="SZ122" s="223"/>
      <c r="TA122" s="223"/>
      <c r="TB122" s="223"/>
      <c r="TC122" s="223"/>
      <c r="TD122" s="223"/>
      <c r="TE122" s="223"/>
      <c r="TF122" s="223"/>
      <c r="TG122" s="223"/>
      <c r="TH122" s="223"/>
      <c r="TI122" s="223"/>
      <c r="TJ122" s="223"/>
      <c r="TK122" s="223"/>
      <c r="TL122" s="223"/>
      <c r="TM122" s="223"/>
      <c r="TN122" s="223"/>
      <c r="TO122" s="223"/>
      <c r="TP122" s="223"/>
      <c r="TQ122" s="223"/>
      <c r="TR122" s="223"/>
      <c r="TS122" s="223"/>
      <c r="TT122" s="223"/>
      <c r="TU122" s="223"/>
      <c r="TV122" s="223"/>
      <c r="TW122" s="223"/>
      <c r="TX122" s="223"/>
      <c r="TY122" s="223"/>
      <c r="TZ122" s="223"/>
      <c r="UA122" s="223"/>
      <c r="UB122" s="223"/>
      <c r="UC122" s="223"/>
      <c r="UD122" s="223"/>
      <c r="UE122" s="223"/>
      <c r="UF122" s="223"/>
      <c r="UG122" s="223"/>
      <c r="UH122" s="223"/>
      <c r="UI122" s="223"/>
      <c r="UJ122" s="223"/>
      <c r="UK122" s="223"/>
      <c r="UL122" s="223"/>
      <c r="UM122" s="223"/>
      <c r="UN122" s="223"/>
      <c r="UO122" s="223"/>
      <c r="UP122" s="223"/>
      <c r="UQ122" s="223"/>
      <c r="UR122" s="223"/>
      <c r="US122" s="223"/>
      <c r="UT122" s="223"/>
      <c r="UU122" s="223"/>
      <c r="UV122" s="223"/>
      <c r="UW122" s="223"/>
      <c r="UX122" s="223"/>
      <c r="UY122" s="223"/>
      <c r="UZ122" s="223"/>
      <c r="VA122" s="223"/>
      <c r="VB122" s="223"/>
      <c r="VC122" s="223"/>
      <c r="VD122" s="223"/>
      <c r="VE122" s="223"/>
      <c r="VF122" s="223"/>
      <c r="VG122" s="223"/>
      <c r="VH122" s="223"/>
      <c r="VI122" s="223"/>
      <c r="VJ122" s="223"/>
      <c r="VK122" s="223"/>
      <c r="VL122" s="223"/>
      <c r="VM122" s="223"/>
      <c r="VN122" s="223"/>
      <c r="VO122" s="223"/>
      <c r="VP122" s="223"/>
      <c r="VQ122" s="223"/>
      <c r="VR122" s="223"/>
      <c r="VS122" s="223"/>
      <c r="VT122" s="223"/>
      <c r="VU122" s="223"/>
      <c r="VV122" s="223"/>
      <c r="VW122" s="223"/>
      <c r="VX122" s="223"/>
      <c r="VY122" s="223"/>
      <c r="VZ122" s="223"/>
      <c r="WA122" s="223"/>
      <c r="WB122" s="223"/>
      <c r="WC122" s="223"/>
      <c r="WD122" s="223"/>
      <c r="WE122" s="223"/>
      <c r="WF122" s="223"/>
      <c r="WG122" s="223"/>
      <c r="WH122" s="223"/>
      <c r="WI122" s="223"/>
      <c r="WJ122" s="223"/>
      <c r="WK122" s="223"/>
      <c r="WL122" s="223"/>
      <c r="WM122" s="223"/>
      <c r="WN122" s="223"/>
      <c r="WO122" s="223"/>
      <c r="WP122" s="223"/>
      <c r="WQ122" s="223"/>
      <c r="WR122" s="223"/>
      <c r="WS122" s="223"/>
      <c r="WT122" s="223"/>
      <c r="WU122" s="223"/>
      <c r="WV122" s="223"/>
      <c r="WW122" s="223"/>
      <c r="WX122" s="223"/>
      <c r="WY122" s="223"/>
      <c r="WZ122" s="223"/>
      <c r="XA122" s="223"/>
      <c r="XB122" s="223"/>
      <c r="XC122" s="223"/>
      <c r="XD122" s="223"/>
      <c r="XE122" s="223"/>
      <c r="XF122" s="223"/>
      <c r="XG122" s="223"/>
      <c r="XH122" s="223"/>
      <c r="XI122" s="223"/>
      <c r="XJ122" s="223"/>
      <c r="XK122" s="223"/>
      <c r="XL122" s="223"/>
      <c r="XM122" s="223"/>
      <c r="XN122" s="223"/>
      <c r="XO122" s="223"/>
      <c r="XP122" s="223"/>
      <c r="XQ122" s="223"/>
      <c r="XR122" s="223"/>
      <c r="XS122" s="223"/>
      <c r="XT122" s="223"/>
      <c r="XU122" s="223"/>
      <c r="XV122" s="223"/>
      <c r="XW122" s="223"/>
      <c r="XX122" s="223"/>
      <c r="XY122" s="223"/>
      <c r="XZ122" s="223"/>
      <c r="YA122" s="223"/>
      <c r="YB122" s="223"/>
      <c r="YC122" s="223"/>
      <c r="YD122" s="223"/>
      <c r="YE122" s="223"/>
      <c r="YF122" s="223"/>
      <c r="YG122" s="223"/>
      <c r="YH122" s="223"/>
      <c r="YI122" s="223"/>
      <c r="YJ122" s="223"/>
      <c r="YK122" s="223"/>
      <c r="YL122" s="223"/>
      <c r="YM122" s="223"/>
      <c r="YN122" s="223"/>
      <c r="YO122" s="223"/>
      <c r="YP122" s="223"/>
      <c r="YQ122" s="223"/>
      <c r="YR122" s="223"/>
      <c r="YS122" s="223"/>
      <c r="YT122" s="223"/>
      <c r="YU122" s="223"/>
      <c r="YV122" s="223"/>
      <c r="YW122" s="223"/>
      <c r="YX122" s="223"/>
      <c r="YY122" s="223"/>
      <c r="YZ122" s="223"/>
      <c r="ZA122" s="223"/>
      <c r="ZB122" s="223"/>
      <c r="ZC122" s="223"/>
      <c r="ZD122" s="223"/>
      <c r="ZE122" s="223"/>
      <c r="ZF122" s="223"/>
      <c r="ZG122" s="223"/>
      <c r="ZH122" s="223"/>
      <c r="ZI122" s="223"/>
      <c r="ZJ122" s="223"/>
      <c r="ZK122" s="223"/>
      <c r="ZL122" s="223"/>
      <c r="ZM122" s="223"/>
      <c r="ZN122" s="223"/>
      <c r="ZO122" s="223"/>
      <c r="ZP122" s="223"/>
      <c r="ZQ122" s="223"/>
      <c r="ZR122" s="223"/>
      <c r="ZS122" s="223"/>
      <c r="ZT122" s="223"/>
      <c r="ZU122" s="223"/>
      <c r="ZV122" s="223"/>
      <c r="ZW122" s="223"/>
      <c r="ZX122" s="223"/>
      <c r="ZY122" s="223"/>
      <c r="ZZ122" s="223"/>
      <c r="AAA122" s="223"/>
      <c r="AAB122" s="223"/>
      <c r="AAC122" s="223"/>
      <c r="AAD122" s="223"/>
      <c r="AAE122" s="223"/>
      <c r="AAF122" s="223"/>
      <c r="AAG122" s="223"/>
      <c r="AAH122" s="223"/>
      <c r="AAI122" s="223"/>
      <c r="AAJ122" s="223"/>
      <c r="AAK122" s="223"/>
      <c r="AAL122" s="223"/>
      <c r="AAM122" s="223"/>
      <c r="AAN122" s="223"/>
      <c r="AAO122" s="223"/>
      <c r="AAP122" s="223"/>
      <c r="AAQ122" s="223"/>
      <c r="AAR122" s="223"/>
      <c r="AAS122" s="223"/>
      <c r="AAT122" s="223"/>
      <c r="AAU122" s="223"/>
      <c r="AAV122" s="223"/>
      <c r="AAW122" s="223"/>
      <c r="AAX122" s="223"/>
      <c r="AAY122" s="223"/>
      <c r="AAZ122" s="223"/>
      <c r="ABA122" s="223"/>
      <c r="ABB122" s="223"/>
      <c r="ABC122" s="223"/>
      <c r="ABD122" s="223"/>
      <c r="ABE122" s="223"/>
      <c r="ABF122" s="223"/>
      <c r="ABG122" s="223"/>
      <c r="ABH122" s="223"/>
      <c r="ABI122" s="223"/>
      <c r="ABJ122" s="223"/>
      <c r="ABK122" s="223"/>
      <c r="ABL122" s="223"/>
      <c r="ABM122" s="223"/>
      <c r="ABN122" s="223"/>
      <c r="ABO122" s="223"/>
      <c r="ABP122" s="223"/>
      <c r="ABQ122" s="223"/>
      <c r="ABR122" s="223"/>
      <c r="ABS122" s="223"/>
      <c r="ABT122" s="223"/>
      <c r="ABU122" s="223"/>
      <c r="ABV122" s="223"/>
      <c r="ABW122" s="223"/>
      <c r="ABX122" s="223"/>
      <c r="ABY122" s="223"/>
      <c r="ABZ122" s="223"/>
      <c r="ACA122" s="223"/>
      <c r="ACB122" s="223"/>
      <c r="ACC122" s="223"/>
      <c r="ACD122" s="223"/>
      <c r="ACE122" s="223"/>
      <c r="ACF122" s="223"/>
      <c r="ACG122" s="223"/>
      <c r="ACH122" s="223"/>
      <c r="ACI122" s="223"/>
      <c r="ACJ122" s="223"/>
      <c r="ACK122" s="223"/>
      <c r="ACL122" s="223"/>
      <c r="ACM122" s="223"/>
      <c r="ACN122" s="223"/>
      <c r="ACO122" s="223"/>
      <c r="ACP122" s="223"/>
      <c r="ACQ122" s="223"/>
      <c r="ACR122" s="223"/>
      <c r="ACS122" s="223"/>
      <c r="ACT122" s="223"/>
      <c r="ACU122" s="223"/>
      <c r="ACV122" s="223"/>
      <c r="ACW122" s="223"/>
      <c r="ACX122" s="223"/>
      <c r="ACY122" s="223"/>
      <c r="ACZ122" s="223"/>
      <c r="ADA122" s="223"/>
      <c r="ADB122" s="223"/>
      <c r="ADC122" s="223"/>
      <c r="ADD122" s="223"/>
      <c r="ADE122" s="223"/>
      <c r="ADF122" s="223"/>
      <c r="ADG122" s="223"/>
      <c r="ADH122" s="223"/>
      <c r="ADI122" s="223"/>
      <c r="ADJ122" s="223"/>
      <c r="ADK122" s="223"/>
      <c r="ADL122" s="223"/>
      <c r="ADM122" s="223"/>
      <c r="ADN122" s="223"/>
      <c r="ADO122" s="223"/>
      <c r="ADP122" s="223"/>
      <c r="ADQ122" s="223"/>
      <c r="ADR122" s="223"/>
      <c r="ADS122" s="223"/>
      <c r="ADT122" s="223"/>
      <c r="ADU122" s="223"/>
      <c r="ADV122" s="223"/>
      <c r="ADW122" s="223"/>
      <c r="ADX122" s="223"/>
      <c r="ADY122" s="223"/>
      <c r="ADZ122" s="223"/>
      <c r="AEA122" s="223"/>
      <c r="AEB122" s="223"/>
      <c r="AEC122" s="223"/>
      <c r="AED122" s="223"/>
      <c r="AEE122" s="223"/>
      <c r="AEF122" s="223"/>
      <c r="AEG122" s="223"/>
      <c r="AEH122" s="223"/>
      <c r="AEI122" s="223"/>
      <c r="AEJ122" s="223"/>
      <c r="AEK122" s="223"/>
      <c r="AEL122" s="223"/>
      <c r="AEM122" s="223"/>
      <c r="AEN122" s="223"/>
      <c r="AEO122" s="223"/>
      <c r="AEP122" s="223"/>
      <c r="AEQ122" s="223"/>
      <c r="AER122" s="223"/>
      <c r="AES122" s="223"/>
      <c r="AET122" s="223"/>
      <c r="AEU122" s="223"/>
      <c r="AEV122" s="223"/>
      <c r="AEW122" s="223"/>
      <c r="AEX122" s="223"/>
      <c r="AEY122" s="223"/>
      <c r="AEZ122" s="223"/>
      <c r="AFA122" s="223"/>
      <c r="AFB122" s="223"/>
      <c r="AFC122" s="223"/>
      <c r="AFD122" s="223"/>
      <c r="AFE122" s="223"/>
      <c r="AFF122" s="223"/>
      <c r="AFG122" s="223"/>
      <c r="AFH122" s="223"/>
      <c r="AFI122" s="223"/>
      <c r="AFJ122" s="223"/>
      <c r="AFK122" s="223"/>
      <c r="AFL122" s="223"/>
      <c r="AFM122" s="223"/>
      <c r="AFN122" s="223"/>
      <c r="AFO122" s="223"/>
      <c r="AFP122" s="223"/>
      <c r="AFQ122" s="223"/>
      <c r="AFR122" s="223"/>
      <c r="AFS122" s="223"/>
      <c r="AFT122" s="223"/>
      <c r="AFU122" s="223"/>
      <c r="AFV122" s="223"/>
      <c r="AFW122" s="223"/>
      <c r="AFX122" s="223"/>
      <c r="AFY122" s="223"/>
      <c r="AFZ122" s="223"/>
      <c r="AGA122" s="223"/>
      <c r="AGB122" s="223"/>
      <c r="AGC122" s="223"/>
      <c r="AGD122" s="223"/>
      <c r="AGE122" s="223"/>
      <c r="AGF122" s="223"/>
      <c r="AGG122" s="223"/>
      <c r="AGH122" s="223"/>
      <c r="AGI122" s="223"/>
      <c r="AGJ122" s="223"/>
      <c r="AGK122" s="223"/>
      <c r="AGL122" s="223"/>
      <c r="AGM122" s="223"/>
      <c r="AGN122" s="223"/>
      <c r="AGO122" s="223"/>
      <c r="AGP122" s="223"/>
      <c r="AGQ122" s="223"/>
      <c r="AGR122" s="223"/>
      <c r="AGS122" s="223"/>
      <c r="AGT122" s="223"/>
      <c r="AGU122" s="223"/>
      <c r="AGV122" s="223"/>
      <c r="AGW122" s="223"/>
      <c r="AGX122" s="223"/>
      <c r="AGY122" s="223"/>
      <c r="AGZ122" s="223"/>
      <c r="AHA122" s="223"/>
      <c r="AHB122" s="223"/>
      <c r="AHC122" s="223"/>
      <c r="AHD122" s="223"/>
      <c r="AHE122" s="223"/>
      <c r="AHF122" s="223"/>
      <c r="AHG122" s="223"/>
      <c r="AHH122" s="223"/>
      <c r="AHI122" s="223"/>
      <c r="AHJ122" s="223"/>
      <c r="AHK122" s="223"/>
      <c r="AHL122" s="223"/>
      <c r="AHM122" s="223"/>
      <c r="AHN122" s="223"/>
      <c r="AHO122" s="223"/>
      <c r="AHP122" s="223"/>
      <c r="AHQ122" s="223"/>
      <c r="AHR122" s="223"/>
      <c r="AHS122" s="223"/>
      <c r="AHT122" s="223"/>
      <c r="AHU122" s="223"/>
      <c r="AHV122" s="223"/>
      <c r="AHW122" s="223"/>
      <c r="AHX122" s="223"/>
      <c r="AHY122" s="223"/>
      <c r="AHZ122" s="223"/>
      <c r="AIA122" s="223"/>
      <c r="AIB122" s="223"/>
      <c r="AIC122" s="223"/>
      <c r="AID122" s="223"/>
      <c r="AIE122" s="223"/>
      <c r="AIF122" s="223"/>
      <c r="AIG122" s="223"/>
      <c r="AIH122" s="223"/>
      <c r="AII122" s="223"/>
      <c r="AIJ122" s="223"/>
      <c r="AIK122" s="223"/>
      <c r="AIL122" s="223"/>
      <c r="AIM122" s="223"/>
      <c r="AIN122" s="223"/>
      <c r="AIO122" s="223"/>
      <c r="AIP122" s="223"/>
      <c r="AIQ122" s="223"/>
      <c r="AIR122" s="223"/>
      <c r="AIS122" s="223"/>
      <c r="AIT122" s="223"/>
      <c r="AIU122" s="223"/>
      <c r="AIV122" s="223"/>
      <c r="AIW122" s="223"/>
      <c r="AIX122" s="223"/>
      <c r="AIY122" s="223"/>
      <c r="AIZ122" s="223"/>
      <c r="AJA122" s="223"/>
      <c r="AJB122" s="223"/>
      <c r="AJC122" s="223"/>
      <c r="AJD122" s="223"/>
      <c r="AJE122" s="223"/>
      <c r="AJF122" s="223"/>
      <c r="AJG122" s="223"/>
      <c r="AJH122" s="223"/>
      <c r="AJI122" s="223"/>
      <c r="AJJ122" s="223"/>
      <c r="AJK122" s="223"/>
      <c r="AJL122" s="223"/>
      <c r="AJM122" s="223"/>
      <c r="AJN122" s="223"/>
      <c r="AJO122" s="223"/>
      <c r="AJP122" s="223"/>
      <c r="AJQ122" s="223"/>
      <c r="AJR122" s="223"/>
      <c r="AJS122" s="223"/>
      <c r="AJT122" s="223"/>
      <c r="AJU122" s="223"/>
      <c r="AJV122" s="223"/>
      <c r="AJW122" s="223"/>
      <c r="AJX122" s="223"/>
      <c r="AJY122" s="223"/>
      <c r="AJZ122" s="223"/>
      <c r="AKA122" s="223"/>
      <c r="AKB122" s="223"/>
      <c r="AKC122" s="223"/>
      <c r="AKD122" s="223"/>
      <c r="AKE122" s="223"/>
      <c r="AKF122" s="223"/>
      <c r="AKG122" s="223"/>
      <c r="AKH122" s="223"/>
      <c r="AKI122" s="223"/>
      <c r="AKJ122" s="223"/>
      <c r="AKK122" s="223"/>
      <c r="AKL122" s="223"/>
      <c r="AKM122" s="223"/>
      <c r="AKN122" s="223"/>
      <c r="AKO122" s="223"/>
      <c r="AKP122" s="223"/>
      <c r="AKQ122" s="223"/>
      <c r="AKR122" s="223"/>
      <c r="AKS122" s="223"/>
      <c r="AKT122" s="223"/>
      <c r="AKU122" s="223"/>
      <c r="AKV122" s="223"/>
      <c r="AKW122" s="223"/>
      <c r="AKX122" s="223"/>
      <c r="AKY122" s="223"/>
      <c r="AKZ122" s="223"/>
      <c r="ALA122" s="223"/>
      <c r="ALB122" s="223"/>
      <c r="ALC122" s="223"/>
      <c r="ALD122" s="223"/>
      <c r="ALE122" s="223"/>
      <c r="ALF122" s="223"/>
      <c r="ALG122" s="223"/>
      <c r="ALH122" s="223"/>
      <c r="ALI122" s="223"/>
      <c r="ALJ122" s="223"/>
      <c r="ALK122" s="223"/>
      <c r="ALL122" s="223"/>
      <c r="ALM122" s="223"/>
      <c r="ALN122" s="223"/>
      <c r="ALO122" s="223"/>
      <c r="ALP122" s="223"/>
      <c r="ALQ122" s="223"/>
      <c r="ALR122" s="223"/>
      <c r="ALS122" s="223"/>
      <c r="ALT122" s="223"/>
      <c r="ALU122" s="223"/>
      <c r="ALV122" s="223"/>
      <c r="ALW122" s="223"/>
      <c r="ALX122" s="223"/>
      <c r="ALY122" s="223"/>
      <c r="ALZ122" s="223"/>
      <c r="AMA122" s="223"/>
      <c r="AMB122" s="223"/>
      <c r="AMC122" s="223"/>
      <c r="AMD122" s="223"/>
      <c r="AME122" s="223"/>
      <c r="AMF122" s="223"/>
      <c r="AMG122" s="223"/>
      <c r="AMH122" s="223"/>
      <c r="AMI122" s="223"/>
      <c r="AMJ122" s="223"/>
      <c r="AMK122" s="223"/>
      <c r="AML122" s="223"/>
      <c r="AMM122" s="223"/>
      <c r="AMN122" s="223"/>
      <c r="AMO122" s="223"/>
      <c r="AMP122" s="223"/>
      <c r="AMQ122" s="223"/>
      <c r="AMR122" s="223"/>
      <c r="AMS122" s="223"/>
      <c r="AMT122" s="223"/>
      <c r="AMU122" s="223"/>
      <c r="AMV122" s="223"/>
      <c r="AMW122" s="223"/>
      <c r="AMX122" s="223"/>
      <c r="AMY122" s="223"/>
      <c r="AMZ122" s="223"/>
      <c r="ANA122" s="223"/>
      <c r="ANB122" s="223"/>
      <c r="ANC122" s="223"/>
      <c r="AND122" s="223"/>
      <c r="ANE122" s="223"/>
      <c r="ANF122" s="223"/>
      <c r="ANG122" s="223"/>
      <c r="ANH122" s="223"/>
      <c r="ANI122" s="223"/>
      <c r="ANJ122" s="223"/>
      <c r="ANK122" s="223"/>
      <c r="ANL122" s="223"/>
      <c r="ANM122" s="223"/>
      <c r="ANN122" s="223"/>
      <c r="ANO122" s="223"/>
      <c r="ANP122" s="223"/>
      <c r="ANQ122" s="223"/>
      <c r="ANR122" s="223"/>
      <c r="ANS122" s="223"/>
      <c r="ANT122" s="223"/>
      <c r="ANU122" s="223"/>
      <c r="ANV122" s="223"/>
      <c r="ANW122" s="223"/>
      <c r="ANX122" s="223"/>
      <c r="ANY122" s="223"/>
      <c r="ANZ122" s="223"/>
      <c r="AOA122" s="223"/>
      <c r="AOB122" s="223"/>
      <c r="AOC122" s="223"/>
      <c r="AOD122" s="223"/>
      <c r="AOE122" s="223"/>
      <c r="AOF122" s="223"/>
      <c r="AOG122" s="223"/>
      <c r="AOH122" s="223"/>
      <c r="AOI122" s="223"/>
      <c r="AOJ122" s="223"/>
      <c r="AOK122" s="223"/>
      <c r="AOL122" s="223"/>
      <c r="AOM122" s="223"/>
      <c r="AON122" s="223"/>
      <c r="AOO122" s="223"/>
      <c r="AOP122" s="223"/>
      <c r="AOQ122" s="223"/>
      <c r="AOR122" s="223"/>
      <c r="AOS122" s="223"/>
      <c r="AOT122" s="223"/>
      <c r="AOU122" s="223"/>
      <c r="AOV122" s="223"/>
      <c r="AOW122" s="223"/>
      <c r="AOX122" s="223"/>
      <c r="AOY122" s="223"/>
      <c r="AOZ122" s="223"/>
      <c r="APA122" s="223"/>
      <c r="APB122" s="223"/>
      <c r="APC122" s="223"/>
      <c r="APD122" s="223"/>
      <c r="APE122" s="223"/>
      <c r="APF122" s="223"/>
      <c r="APG122" s="223"/>
      <c r="APH122" s="223"/>
      <c r="API122" s="223"/>
      <c r="APJ122" s="223"/>
      <c r="APK122" s="223"/>
      <c r="APL122" s="223"/>
      <c r="APM122" s="223"/>
      <c r="APN122" s="223"/>
      <c r="APO122" s="223"/>
      <c r="APP122" s="223"/>
      <c r="APQ122" s="223"/>
      <c r="APR122" s="223"/>
      <c r="APS122" s="223"/>
      <c r="APT122" s="223"/>
      <c r="APU122" s="223"/>
      <c r="APV122" s="223"/>
      <c r="APW122" s="223"/>
      <c r="APX122" s="223"/>
      <c r="APY122" s="223"/>
      <c r="APZ122" s="223"/>
      <c r="AQA122" s="223"/>
      <c r="AQB122" s="223"/>
      <c r="AQC122" s="223"/>
      <c r="AQD122" s="223"/>
      <c r="AQE122" s="223"/>
      <c r="AQF122" s="223"/>
      <c r="AQG122" s="223"/>
      <c r="AQH122" s="223"/>
      <c r="AQI122" s="223"/>
      <c r="AQJ122" s="223"/>
      <c r="AQK122" s="223"/>
      <c r="AQL122" s="223"/>
      <c r="AQM122" s="223"/>
      <c r="AQN122" s="223"/>
      <c r="AQO122" s="223"/>
      <c r="AQP122" s="223"/>
      <c r="AQQ122" s="223"/>
      <c r="AQR122" s="223"/>
      <c r="AQS122" s="223"/>
      <c r="AQT122" s="223"/>
      <c r="AQU122" s="223"/>
      <c r="AQV122" s="223"/>
      <c r="AQW122" s="223"/>
      <c r="AQX122" s="223"/>
      <c r="AQY122" s="223"/>
      <c r="AQZ122" s="223"/>
      <c r="ARA122" s="223"/>
      <c r="ARB122" s="223"/>
      <c r="ARC122" s="223"/>
      <c r="ARD122" s="223"/>
      <c r="ARE122" s="223"/>
      <c r="ARF122" s="223"/>
      <c r="ARG122" s="223"/>
      <c r="ARH122" s="223"/>
      <c r="ARI122" s="223"/>
      <c r="ARJ122" s="223"/>
      <c r="ARK122" s="223"/>
      <c r="ARL122" s="223"/>
      <c r="ARM122" s="223"/>
      <c r="ARN122" s="223"/>
      <c r="ARO122" s="223"/>
      <c r="ARP122" s="223"/>
      <c r="ARQ122" s="223"/>
      <c r="ARR122" s="223"/>
      <c r="ARS122" s="223"/>
      <c r="ART122" s="223"/>
      <c r="ARU122" s="223"/>
      <c r="ARV122" s="223"/>
      <c r="ARW122" s="223"/>
      <c r="ARX122" s="223"/>
      <c r="ARY122" s="223"/>
      <c r="ARZ122" s="223"/>
      <c r="ASA122" s="223"/>
      <c r="ASB122" s="223"/>
      <c r="ASC122" s="223"/>
      <c r="ASD122" s="223"/>
      <c r="ASE122" s="223"/>
      <c r="ASF122" s="223"/>
      <c r="ASG122" s="223"/>
      <c r="ASH122" s="223"/>
      <c r="ASI122" s="223"/>
      <c r="ASJ122" s="223"/>
      <c r="ASK122" s="223"/>
      <c r="ASL122" s="223"/>
      <c r="ASM122" s="223"/>
      <c r="ASN122" s="223"/>
      <c r="ASO122" s="223"/>
      <c r="ASP122" s="223"/>
      <c r="ASQ122" s="223"/>
      <c r="ASR122" s="223"/>
      <c r="ASS122" s="223"/>
      <c r="AST122" s="223"/>
      <c r="ASU122" s="223"/>
      <c r="ASV122" s="223"/>
      <c r="ASW122" s="223"/>
      <c r="ASX122" s="223"/>
      <c r="ASY122" s="223"/>
      <c r="ASZ122" s="223"/>
      <c r="ATA122" s="223"/>
      <c r="ATB122" s="223"/>
      <c r="ATC122" s="223"/>
      <c r="ATD122" s="223"/>
      <c r="ATE122" s="223"/>
      <c r="ATF122" s="223"/>
      <c r="ATG122" s="223"/>
      <c r="ATH122" s="223"/>
      <c r="ATI122" s="223"/>
      <c r="ATJ122" s="223"/>
      <c r="ATK122" s="223"/>
      <c r="ATL122" s="223"/>
      <c r="ATM122" s="223"/>
      <c r="ATN122" s="223"/>
      <c r="ATO122" s="223"/>
      <c r="ATP122" s="223"/>
      <c r="ATQ122" s="223"/>
      <c r="ATR122" s="223"/>
      <c r="ATS122" s="223"/>
      <c r="ATT122" s="223"/>
      <c r="ATU122" s="223"/>
      <c r="ATV122" s="223"/>
      <c r="ATW122" s="223"/>
      <c r="ATX122" s="223"/>
      <c r="ATY122" s="223"/>
      <c r="ATZ122" s="223"/>
      <c r="AUA122" s="223"/>
      <c r="AUB122" s="223"/>
      <c r="AUC122" s="223"/>
      <c r="AUD122" s="223"/>
      <c r="AUE122" s="223"/>
      <c r="AUF122" s="223"/>
      <c r="AUG122" s="223"/>
      <c r="AUH122" s="223"/>
      <c r="AUI122" s="223"/>
      <c r="AUJ122" s="223"/>
      <c r="AUK122" s="223"/>
      <c r="AUL122" s="223"/>
      <c r="AUM122" s="223"/>
      <c r="AUN122" s="223"/>
      <c r="AUO122" s="223"/>
      <c r="AUP122" s="223"/>
      <c r="AUQ122" s="223"/>
      <c r="AUR122" s="223"/>
      <c r="AUS122" s="223"/>
      <c r="AUT122" s="223"/>
      <c r="AUU122" s="223"/>
      <c r="AUV122" s="223"/>
      <c r="AUW122" s="223"/>
      <c r="AUX122" s="223"/>
      <c r="AUY122" s="223"/>
      <c r="AUZ122" s="223"/>
      <c r="AVA122" s="223"/>
      <c r="AVB122" s="223"/>
      <c r="AVC122" s="223"/>
      <c r="AVD122" s="223"/>
      <c r="AVE122" s="223"/>
      <c r="AVF122" s="223"/>
      <c r="AVG122" s="223"/>
      <c r="AVH122" s="223"/>
      <c r="AVI122" s="223"/>
      <c r="AVJ122" s="223"/>
      <c r="AVK122" s="223"/>
      <c r="AVL122" s="223"/>
      <c r="AVM122" s="223"/>
      <c r="AVN122" s="223"/>
      <c r="AVO122" s="223"/>
      <c r="AVP122" s="223"/>
      <c r="AVQ122" s="223"/>
      <c r="AVR122" s="223"/>
      <c r="AVS122" s="223"/>
      <c r="AVT122" s="223"/>
      <c r="AVU122" s="223"/>
      <c r="AVV122" s="223"/>
      <c r="AVW122" s="223"/>
      <c r="AVX122" s="223"/>
      <c r="AVY122" s="223"/>
      <c r="AVZ122" s="223"/>
      <c r="AWA122" s="223"/>
      <c r="AWB122" s="223"/>
      <c r="AWC122" s="223"/>
      <c r="AWD122" s="223"/>
      <c r="AWE122" s="223"/>
      <c r="AWF122" s="223"/>
      <c r="AWG122" s="223"/>
      <c r="AWH122" s="223"/>
      <c r="AWI122" s="223"/>
      <c r="AWJ122" s="223"/>
      <c r="AWK122" s="223"/>
      <c r="AWL122" s="223"/>
      <c r="AWM122" s="223"/>
      <c r="AWN122" s="223"/>
      <c r="AWO122" s="223"/>
      <c r="AWP122" s="223"/>
      <c r="AWQ122" s="223"/>
      <c r="AWR122" s="223"/>
      <c r="AWS122" s="223"/>
      <c r="AWT122" s="223"/>
      <c r="AWU122" s="223"/>
      <c r="AWV122" s="223"/>
      <c r="AWW122" s="223"/>
      <c r="AWX122" s="223"/>
      <c r="AWY122" s="223"/>
      <c r="AWZ122" s="223"/>
      <c r="AXA122" s="223"/>
      <c r="AXB122" s="223"/>
      <c r="AXC122" s="223"/>
      <c r="AXD122" s="223"/>
      <c r="AXE122" s="223"/>
      <c r="AXF122" s="223"/>
      <c r="AXG122" s="223"/>
      <c r="AXH122" s="223"/>
      <c r="AXI122" s="223"/>
      <c r="AXJ122" s="223"/>
      <c r="AXK122" s="223"/>
      <c r="AXL122" s="223"/>
      <c r="AXM122" s="223"/>
      <c r="AXN122" s="223"/>
      <c r="AXO122" s="223"/>
      <c r="AXP122" s="223"/>
      <c r="AXQ122" s="223"/>
      <c r="AXR122" s="223"/>
      <c r="AXS122" s="223"/>
      <c r="AXT122" s="223"/>
      <c r="AXU122" s="223"/>
      <c r="AXV122" s="223"/>
      <c r="AXW122" s="223"/>
      <c r="AXX122" s="223"/>
      <c r="AXY122" s="223"/>
      <c r="AXZ122" s="223"/>
      <c r="AYA122" s="223"/>
      <c r="AYB122" s="223"/>
      <c r="AYC122" s="223"/>
      <c r="AYD122" s="223"/>
      <c r="AYE122" s="223"/>
      <c r="AYF122" s="223"/>
      <c r="AYG122" s="223"/>
      <c r="AYH122" s="223"/>
      <c r="AYI122" s="223"/>
      <c r="AYJ122" s="223"/>
      <c r="AYK122" s="223"/>
      <c r="AYL122" s="223"/>
      <c r="AYM122" s="223"/>
      <c r="AYN122" s="223"/>
      <c r="AYO122" s="223"/>
      <c r="AYP122" s="223"/>
      <c r="AYQ122" s="223"/>
      <c r="AYR122" s="223"/>
      <c r="AYS122" s="223"/>
      <c r="AYT122" s="223"/>
      <c r="AYU122" s="223"/>
      <c r="AYV122" s="223"/>
      <c r="AYW122" s="223"/>
      <c r="AYX122" s="223"/>
      <c r="AYY122" s="223"/>
      <c r="AYZ122" s="223"/>
      <c r="AZA122" s="223"/>
      <c r="AZB122" s="223"/>
      <c r="AZC122" s="223"/>
      <c r="AZD122" s="223"/>
      <c r="AZE122" s="223"/>
      <c r="AZF122" s="223"/>
      <c r="AZG122" s="223"/>
      <c r="AZH122" s="223"/>
      <c r="AZI122" s="223"/>
      <c r="AZJ122" s="223"/>
      <c r="AZK122" s="223"/>
      <c r="AZL122" s="223"/>
      <c r="AZM122" s="223"/>
      <c r="AZN122" s="223"/>
      <c r="AZO122" s="223"/>
      <c r="AZP122" s="223"/>
      <c r="AZQ122" s="223"/>
      <c r="AZR122" s="223"/>
      <c r="AZS122" s="223"/>
      <c r="AZT122" s="223"/>
      <c r="AZU122" s="223"/>
      <c r="AZV122" s="223"/>
      <c r="AZW122" s="223"/>
      <c r="AZX122" s="223"/>
      <c r="AZY122" s="223"/>
      <c r="AZZ122" s="223"/>
      <c r="BAA122" s="223"/>
      <c r="BAB122" s="223"/>
      <c r="BAC122" s="223"/>
      <c r="BAD122" s="223"/>
      <c r="BAE122" s="223"/>
      <c r="BAF122" s="223"/>
      <c r="BAG122" s="223"/>
      <c r="BAH122" s="223"/>
      <c r="BAI122" s="223"/>
      <c r="BAJ122" s="223"/>
      <c r="BAK122" s="223"/>
      <c r="BAL122" s="223"/>
      <c r="BAM122" s="223"/>
      <c r="BAN122" s="223"/>
      <c r="BAO122" s="223"/>
      <c r="BAP122" s="223"/>
      <c r="BAQ122" s="223"/>
      <c r="BAR122" s="223"/>
      <c r="BAS122" s="223"/>
      <c r="BAT122" s="223"/>
      <c r="BAU122" s="223"/>
      <c r="BAV122" s="223"/>
      <c r="BAW122" s="223"/>
      <c r="BAX122" s="223"/>
      <c r="BAY122" s="223"/>
      <c r="BAZ122" s="223"/>
      <c r="BBA122" s="223"/>
      <c r="BBB122" s="223"/>
      <c r="BBC122" s="223"/>
      <c r="BBD122" s="223"/>
      <c r="BBE122" s="223"/>
      <c r="BBF122" s="223"/>
      <c r="BBG122" s="223"/>
      <c r="BBH122" s="223"/>
      <c r="BBI122" s="223"/>
      <c r="BBJ122" s="223"/>
      <c r="BBK122" s="223"/>
      <c r="BBL122" s="223"/>
      <c r="BBM122" s="223"/>
      <c r="BBN122" s="223"/>
      <c r="BBO122" s="223"/>
      <c r="BBP122" s="223"/>
      <c r="BBQ122" s="223"/>
      <c r="BBR122" s="223"/>
      <c r="BBS122" s="223"/>
      <c r="BBT122" s="223"/>
      <c r="BBU122" s="223"/>
      <c r="BBV122" s="223"/>
      <c r="BBW122" s="223"/>
      <c r="BBX122" s="223"/>
      <c r="BBY122" s="223"/>
      <c r="BBZ122" s="223"/>
      <c r="BCA122" s="223"/>
      <c r="BCB122" s="223"/>
      <c r="BCC122" s="223"/>
      <c r="BCD122" s="223"/>
      <c r="BCE122" s="223"/>
      <c r="BCF122" s="223"/>
      <c r="BCG122" s="223"/>
      <c r="BCH122" s="223"/>
      <c r="BCI122" s="223"/>
      <c r="BCJ122" s="223"/>
      <c r="BCK122" s="223"/>
      <c r="BCL122" s="223"/>
      <c r="BCM122" s="223"/>
      <c r="BCN122" s="223"/>
      <c r="BCO122" s="223"/>
      <c r="BCP122" s="223"/>
      <c r="BCQ122" s="223"/>
      <c r="BCR122" s="223"/>
      <c r="BCS122" s="223"/>
      <c r="BCT122" s="223"/>
      <c r="BCU122" s="223"/>
      <c r="BCV122" s="223"/>
      <c r="BCW122" s="223"/>
      <c r="BCX122" s="223"/>
      <c r="BCY122" s="223"/>
      <c r="BCZ122" s="223"/>
      <c r="BDA122" s="223"/>
      <c r="BDB122" s="223"/>
      <c r="BDC122" s="223"/>
      <c r="BDD122" s="223"/>
      <c r="BDE122" s="223"/>
      <c r="BDF122" s="223"/>
      <c r="BDG122" s="223"/>
      <c r="BDH122" s="223"/>
      <c r="BDI122" s="223"/>
      <c r="BDJ122" s="223"/>
      <c r="BDK122" s="223"/>
      <c r="BDL122" s="223"/>
      <c r="BDM122" s="223"/>
      <c r="BDN122" s="223"/>
      <c r="BDO122" s="223"/>
      <c r="BDP122" s="223"/>
      <c r="BDQ122" s="223"/>
      <c r="BDR122" s="223"/>
      <c r="BDS122" s="223"/>
      <c r="BDT122" s="223"/>
      <c r="BDU122" s="223"/>
      <c r="BDV122" s="223"/>
      <c r="BDW122" s="223"/>
      <c r="BDX122" s="223"/>
      <c r="BDY122" s="223"/>
      <c r="BDZ122" s="223"/>
      <c r="BEA122" s="223"/>
      <c r="BEB122" s="223"/>
      <c r="BEC122" s="223"/>
      <c r="BED122" s="223"/>
      <c r="BEE122" s="223"/>
      <c r="BEF122" s="223"/>
      <c r="BEG122" s="223"/>
      <c r="BEH122" s="223"/>
      <c r="BEI122" s="223"/>
      <c r="BEJ122" s="223"/>
      <c r="BEK122" s="223"/>
      <c r="BEL122" s="223"/>
      <c r="BEM122" s="223"/>
      <c r="BEN122" s="223"/>
      <c r="BEO122" s="223"/>
      <c r="BEP122" s="223"/>
      <c r="BEQ122" s="223"/>
      <c r="BER122" s="223"/>
      <c r="BES122" s="223"/>
      <c r="BET122" s="223"/>
      <c r="BEU122" s="223"/>
      <c r="BEV122" s="223"/>
      <c r="BEW122" s="223"/>
      <c r="BEX122" s="223"/>
      <c r="BEY122" s="223"/>
      <c r="BEZ122" s="223"/>
      <c r="BFA122" s="223"/>
      <c r="BFB122" s="223"/>
      <c r="BFC122" s="223"/>
      <c r="BFD122" s="223"/>
      <c r="BFE122" s="223"/>
      <c r="BFF122" s="223"/>
      <c r="BFG122" s="223"/>
      <c r="BFH122" s="223"/>
      <c r="BFI122" s="223"/>
      <c r="BFJ122" s="223"/>
      <c r="BFK122" s="223"/>
      <c r="BFL122" s="223"/>
      <c r="BFM122" s="223"/>
      <c r="BFN122" s="223"/>
      <c r="BFO122" s="223"/>
      <c r="BFP122" s="223"/>
      <c r="BFQ122" s="223"/>
      <c r="BFR122" s="223"/>
      <c r="BFS122" s="223"/>
      <c r="BFT122" s="223"/>
      <c r="BFU122" s="223"/>
      <c r="BFV122" s="223"/>
      <c r="BFW122" s="223"/>
      <c r="BFX122" s="223"/>
      <c r="BFY122" s="223"/>
      <c r="BFZ122" s="223"/>
      <c r="BGA122" s="223"/>
      <c r="BGB122" s="223"/>
      <c r="BGC122" s="223"/>
      <c r="BGD122" s="223"/>
      <c r="BGE122" s="223"/>
      <c r="BGF122" s="223"/>
      <c r="BGG122" s="223"/>
      <c r="BGH122" s="223"/>
      <c r="BGI122" s="223"/>
      <c r="BGJ122" s="223"/>
      <c r="BGK122" s="223"/>
      <c r="BGL122" s="223"/>
      <c r="BGM122" s="223"/>
      <c r="BGN122" s="223"/>
      <c r="BGO122" s="223"/>
      <c r="BGP122" s="223"/>
      <c r="BGQ122" s="223"/>
      <c r="BGR122" s="223"/>
      <c r="BGS122" s="223"/>
      <c r="BGT122" s="223"/>
      <c r="BGU122" s="223"/>
      <c r="BGV122" s="223"/>
      <c r="BGW122" s="223"/>
      <c r="BGX122" s="223"/>
      <c r="BGY122" s="223"/>
      <c r="BGZ122" s="223"/>
      <c r="BHA122" s="223"/>
      <c r="BHB122" s="223"/>
      <c r="BHC122" s="223"/>
      <c r="BHD122" s="223"/>
      <c r="BHE122" s="223"/>
      <c r="BHF122" s="223"/>
      <c r="BHG122" s="223"/>
      <c r="BHH122" s="223"/>
      <c r="BHI122" s="223"/>
      <c r="BHJ122" s="223"/>
      <c r="BHK122" s="223"/>
      <c r="BHL122" s="223"/>
      <c r="BHM122" s="223"/>
      <c r="BHN122" s="223"/>
      <c r="BHO122" s="223"/>
      <c r="BHP122" s="223"/>
      <c r="BHQ122" s="223"/>
      <c r="BHR122" s="223"/>
      <c r="BHS122" s="223"/>
      <c r="BHT122" s="223"/>
      <c r="BHU122" s="223"/>
      <c r="BHV122" s="223"/>
      <c r="BHW122" s="223"/>
      <c r="BHX122" s="223"/>
      <c r="BHY122" s="223"/>
      <c r="BHZ122" s="223"/>
      <c r="BIA122" s="223"/>
      <c r="BIB122" s="223"/>
      <c r="BIC122" s="223"/>
      <c r="BID122" s="223"/>
      <c r="BIE122" s="223"/>
      <c r="BIF122" s="223"/>
      <c r="BIG122" s="223"/>
      <c r="BIH122" s="223"/>
      <c r="BII122" s="223"/>
      <c r="BIJ122" s="223"/>
      <c r="BIK122" s="223"/>
      <c r="BIL122" s="223"/>
      <c r="BIM122" s="223"/>
      <c r="BIN122" s="223"/>
      <c r="BIO122" s="223"/>
      <c r="BIP122" s="223"/>
      <c r="BIQ122" s="223"/>
      <c r="BIR122" s="223"/>
      <c r="BIS122" s="223"/>
      <c r="BIT122" s="223"/>
      <c r="BIU122" s="223"/>
      <c r="BIV122" s="223"/>
      <c r="BIW122" s="223"/>
      <c r="BIX122" s="223"/>
      <c r="BIY122" s="223"/>
      <c r="BIZ122" s="223"/>
      <c r="BJA122" s="223"/>
      <c r="BJB122" s="223"/>
      <c r="BJC122" s="223"/>
      <c r="BJD122" s="223"/>
      <c r="BJE122" s="223"/>
      <c r="BJF122" s="223"/>
      <c r="BJG122" s="223"/>
      <c r="BJH122" s="223"/>
      <c r="BJI122" s="223"/>
      <c r="BJJ122" s="223"/>
      <c r="BJK122" s="223"/>
      <c r="BJL122" s="223"/>
      <c r="BJM122" s="223"/>
      <c r="BJN122" s="223"/>
      <c r="BJO122" s="223"/>
      <c r="BJP122" s="223"/>
      <c r="BJQ122" s="223"/>
      <c r="BJR122" s="223"/>
      <c r="BJS122" s="223"/>
      <c r="BJT122" s="223"/>
      <c r="BJU122" s="223"/>
      <c r="BJV122" s="223"/>
      <c r="BJW122" s="223"/>
      <c r="BJX122" s="223"/>
      <c r="BJY122" s="223"/>
      <c r="BJZ122" s="223"/>
      <c r="BKA122" s="223"/>
      <c r="BKB122" s="223"/>
      <c r="BKC122" s="223"/>
      <c r="BKD122" s="223"/>
      <c r="BKE122" s="223"/>
      <c r="BKF122" s="223"/>
      <c r="BKG122" s="223"/>
      <c r="BKH122" s="223"/>
      <c r="BKI122" s="223"/>
      <c r="BKJ122" s="223"/>
      <c r="BKK122" s="223"/>
      <c r="BKL122" s="223"/>
      <c r="BKM122" s="223"/>
      <c r="BKN122" s="223"/>
      <c r="BKO122" s="223"/>
      <c r="BKP122" s="223"/>
      <c r="BKQ122" s="223"/>
      <c r="BKR122" s="223"/>
      <c r="BKS122" s="223"/>
      <c r="BKT122" s="223"/>
      <c r="BKU122" s="223"/>
      <c r="BKV122" s="223"/>
      <c r="BKW122" s="223"/>
      <c r="BKX122" s="223"/>
      <c r="BKY122" s="223"/>
      <c r="BKZ122" s="223"/>
      <c r="BLA122" s="223"/>
      <c r="BLB122" s="223"/>
      <c r="BLC122" s="223"/>
      <c r="BLD122" s="223"/>
      <c r="BLE122" s="223"/>
      <c r="BLF122" s="223"/>
      <c r="BLG122" s="223"/>
      <c r="BLH122" s="223"/>
      <c r="BLI122" s="223"/>
      <c r="BLJ122" s="223"/>
      <c r="BLK122" s="223"/>
      <c r="BLL122" s="223"/>
      <c r="BLM122" s="223"/>
      <c r="BLN122" s="223"/>
      <c r="BLO122" s="223"/>
      <c r="BLP122" s="223"/>
      <c r="BLQ122" s="223"/>
      <c r="BLR122" s="223"/>
      <c r="BLS122" s="223"/>
      <c r="BLT122" s="223"/>
      <c r="BLU122" s="223"/>
      <c r="BLV122" s="223"/>
      <c r="BLW122" s="223"/>
      <c r="BLX122" s="223"/>
      <c r="BLY122" s="223"/>
      <c r="BLZ122" s="223"/>
      <c r="BMA122" s="223"/>
      <c r="BMB122" s="223"/>
      <c r="BMC122" s="223"/>
      <c r="BMD122" s="223"/>
      <c r="BME122" s="223"/>
      <c r="BMF122" s="223"/>
      <c r="BMG122" s="223"/>
      <c r="BMH122" s="223"/>
      <c r="BMI122" s="223"/>
      <c r="BMJ122" s="223"/>
      <c r="BMK122" s="223"/>
      <c r="BML122" s="223"/>
      <c r="BMM122" s="223"/>
      <c r="BMN122" s="223"/>
      <c r="BMO122" s="223"/>
      <c r="BMP122" s="223"/>
      <c r="BMQ122" s="223"/>
      <c r="BMR122" s="223"/>
      <c r="BMS122" s="223"/>
      <c r="BMT122" s="223"/>
      <c r="BMU122" s="223"/>
      <c r="BMV122" s="223"/>
      <c r="BMW122" s="223"/>
      <c r="BMX122" s="223"/>
      <c r="BMY122" s="223"/>
      <c r="BMZ122" s="223"/>
      <c r="BNA122" s="223"/>
      <c r="BNB122" s="223"/>
      <c r="BNC122" s="223"/>
      <c r="BND122" s="223"/>
      <c r="BNE122" s="223"/>
      <c r="BNF122" s="223"/>
      <c r="BNG122" s="223"/>
      <c r="BNH122" s="223"/>
      <c r="BNI122" s="223"/>
      <c r="BNJ122" s="223"/>
      <c r="BNK122" s="223"/>
      <c r="BNL122" s="223"/>
      <c r="BNM122" s="223"/>
      <c r="BNN122" s="223"/>
      <c r="BNO122" s="223"/>
      <c r="BNP122" s="223"/>
      <c r="BNQ122" s="223"/>
      <c r="BNR122" s="223"/>
      <c r="BNS122" s="223"/>
      <c r="BNT122" s="223"/>
      <c r="BNU122" s="223"/>
      <c r="BNV122" s="223"/>
      <c r="BNW122" s="223"/>
      <c r="BNX122" s="223"/>
      <c r="BNY122" s="223"/>
      <c r="BNZ122" s="223"/>
      <c r="BOA122" s="223"/>
      <c r="BOB122" s="223"/>
      <c r="BOC122" s="223"/>
      <c r="BOD122" s="223"/>
      <c r="BOE122" s="223"/>
      <c r="BOF122" s="223"/>
      <c r="BOG122" s="223"/>
      <c r="BOH122" s="223"/>
      <c r="BOI122" s="223"/>
      <c r="BOJ122" s="223"/>
      <c r="BOK122" s="223"/>
      <c r="BOL122" s="223"/>
      <c r="BOM122" s="223"/>
      <c r="BON122" s="223"/>
      <c r="BOO122" s="223"/>
      <c r="BOP122" s="223"/>
      <c r="BOQ122" s="223"/>
      <c r="BOR122" s="223"/>
      <c r="BOS122" s="223"/>
      <c r="BOT122" s="223"/>
      <c r="BOU122" s="223"/>
      <c r="BOV122" s="223"/>
      <c r="BOW122" s="223"/>
      <c r="BOX122" s="223"/>
      <c r="BOY122" s="223"/>
      <c r="BOZ122" s="223"/>
      <c r="BPA122" s="223"/>
      <c r="BPB122" s="223"/>
      <c r="BPC122" s="223"/>
      <c r="BPD122" s="223"/>
      <c r="BPE122" s="223"/>
      <c r="BPF122" s="223"/>
      <c r="BPG122" s="223"/>
      <c r="BPH122" s="223"/>
      <c r="BPI122" s="223"/>
      <c r="BPJ122" s="223"/>
      <c r="BPK122" s="223"/>
      <c r="BPL122" s="223"/>
      <c r="BPM122" s="223"/>
      <c r="BPN122" s="223"/>
      <c r="BPO122" s="223"/>
      <c r="BPP122" s="223"/>
      <c r="BPQ122" s="223"/>
      <c r="BPR122" s="223"/>
      <c r="BPS122" s="223"/>
      <c r="BPT122" s="223"/>
      <c r="BPU122" s="223"/>
      <c r="BPV122" s="223"/>
      <c r="BPW122" s="223"/>
      <c r="BPX122" s="223"/>
      <c r="BPY122" s="223"/>
      <c r="BPZ122" s="223"/>
      <c r="BQA122" s="223"/>
      <c r="BQB122" s="223"/>
      <c r="BQC122" s="223"/>
      <c r="BQD122" s="223"/>
      <c r="BQE122" s="223"/>
      <c r="BQF122" s="223"/>
      <c r="BQG122" s="223"/>
      <c r="BQH122" s="223"/>
      <c r="BQI122" s="223"/>
      <c r="BQJ122" s="223"/>
      <c r="BQK122" s="223"/>
      <c r="BQL122" s="223"/>
      <c r="BQM122" s="223"/>
      <c r="BQN122" s="223"/>
      <c r="BQO122" s="223"/>
      <c r="BQP122" s="223"/>
      <c r="BQQ122" s="223"/>
      <c r="BQR122" s="223"/>
      <c r="BQS122" s="223"/>
      <c r="BQT122" s="223"/>
      <c r="BQU122" s="223"/>
      <c r="BQV122" s="223"/>
      <c r="BQW122" s="223"/>
      <c r="BQX122" s="223"/>
      <c r="BQY122" s="223"/>
      <c r="BQZ122" s="223"/>
      <c r="BRA122" s="223"/>
      <c r="BRB122" s="223"/>
      <c r="BRC122" s="223"/>
      <c r="BRD122" s="223"/>
      <c r="BRE122" s="223"/>
      <c r="BRF122" s="223"/>
      <c r="BRG122" s="223"/>
      <c r="BRH122" s="223"/>
      <c r="BRI122" s="223"/>
      <c r="BRJ122" s="223"/>
      <c r="BRK122" s="223"/>
      <c r="BRL122" s="223"/>
      <c r="BRM122" s="223"/>
      <c r="BRN122" s="223"/>
      <c r="BRO122" s="223"/>
      <c r="BRP122" s="223"/>
      <c r="BRQ122" s="223"/>
      <c r="BRR122" s="223"/>
      <c r="BRS122" s="223"/>
      <c r="BRT122" s="223"/>
      <c r="BRU122" s="223"/>
      <c r="BRV122" s="223"/>
      <c r="BRW122" s="223"/>
      <c r="BRX122" s="223"/>
      <c r="BRY122" s="223"/>
      <c r="BRZ122" s="223"/>
      <c r="BSA122" s="223"/>
      <c r="BSB122" s="223"/>
      <c r="BSC122" s="223"/>
      <c r="BSD122" s="223"/>
      <c r="BSE122" s="223"/>
      <c r="BSF122" s="223"/>
      <c r="BSG122" s="223"/>
      <c r="BSH122" s="223"/>
      <c r="BSI122" s="223"/>
      <c r="BSJ122" s="223"/>
      <c r="BSK122" s="223"/>
      <c r="BSL122" s="223"/>
      <c r="BSM122" s="223"/>
      <c r="BSN122" s="223"/>
      <c r="BSO122" s="223"/>
      <c r="BSP122" s="223"/>
      <c r="BSQ122" s="223"/>
      <c r="BSR122" s="223"/>
      <c r="BSS122" s="223"/>
      <c r="BST122" s="223"/>
      <c r="BSU122" s="223"/>
      <c r="BSV122" s="223"/>
      <c r="BSW122" s="223"/>
      <c r="BSX122" s="223"/>
      <c r="BSY122" s="223"/>
      <c r="BSZ122" s="223"/>
      <c r="BTA122" s="223"/>
      <c r="BTB122" s="223"/>
      <c r="BTC122" s="223"/>
      <c r="BTD122" s="223"/>
      <c r="BTE122" s="223"/>
      <c r="BTF122" s="223"/>
      <c r="BTG122" s="223"/>
      <c r="BTH122" s="223"/>
      <c r="BTI122" s="223"/>
      <c r="BTJ122" s="223"/>
      <c r="BTK122" s="223"/>
      <c r="BTL122" s="223"/>
      <c r="BTM122" s="223"/>
      <c r="BTN122" s="223"/>
      <c r="BTO122" s="223"/>
      <c r="BTP122" s="223"/>
      <c r="BTQ122" s="223"/>
      <c r="BTR122" s="223"/>
      <c r="BTS122" s="223"/>
      <c r="BTT122" s="223"/>
      <c r="BTU122" s="223"/>
      <c r="BTV122" s="223"/>
      <c r="BTW122" s="223"/>
      <c r="BTX122" s="223"/>
      <c r="BTY122" s="223"/>
      <c r="BTZ122" s="223"/>
      <c r="BUA122" s="223"/>
      <c r="BUB122" s="223"/>
      <c r="BUC122" s="223"/>
      <c r="BUD122" s="223"/>
      <c r="BUE122" s="223"/>
      <c r="BUF122" s="223"/>
      <c r="BUG122" s="223"/>
      <c r="BUH122" s="223"/>
      <c r="BUI122" s="223"/>
      <c r="BUJ122" s="223"/>
      <c r="BUK122" s="223"/>
      <c r="BUL122" s="223"/>
      <c r="BUM122" s="223"/>
      <c r="BUN122" s="223"/>
      <c r="BUO122" s="223"/>
      <c r="BUP122" s="223"/>
      <c r="BUQ122" s="223"/>
      <c r="BUR122" s="223"/>
      <c r="BUS122" s="223"/>
      <c r="BUT122" s="223"/>
      <c r="BUU122" s="223"/>
      <c r="BUV122" s="223"/>
      <c r="BUW122" s="223"/>
      <c r="BUX122" s="223"/>
      <c r="BUY122" s="223"/>
      <c r="BUZ122" s="223"/>
      <c r="BVA122" s="223"/>
      <c r="BVB122" s="223"/>
      <c r="BVC122" s="223"/>
      <c r="BVD122" s="223"/>
      <c r="BVE122" s="223"/>
      <c r="BVF122" s="223"/>
      <c r="BVG122" s="223"/>
      <c r="BVH122" s="223"/>
      <c r="BVI122" s="223"/>
      <c r="BVJ122" s="223"/>
      <c r="BVK122" s="223"/>
      <c r="BVL122" s="223"/>
      <c r="BVM122" s="223"/>
      <c r="BVN122" s="223"/>
      <c r="BVO122" s="223"/>
      <c r="BVP122" s="223"/>
      <c r="BVQ122" s="223"/>
      <c r="BVR122" s="223"/>
      <c r="BVS122" s="223"/>
      <c r="BVT122" s="223"/>
      <c r="BVU122" s="223"/>
      <c r="BVV122" s="223"/>
      <c r="BVW122" s="223"/>
      <c r="BVX122" s="223"/>
      <c r="BVY122" s="223"/>
      <c r="BVZ122" s="223"/>
      <c r="BWA122" s="223"/>
      <c r="BWB122" s="223"/>
      <c r="BWC122" s="223"/>
      <c r="BWD122" s="223"/>
      <c r="BWE122" s="223"/>
      <c r="BWF122" s="223"/>
      <c r="BWG122" s="223"/>
      <c r="BWH122" s="223"/>
      <c r="BWI122" s="223"/>
      <c r="BWJ122" s="223"/>
      <c r="BWK122" s="223"/>
      <c r="BWL122" s="223"/>
      <c r="BWM122" s="223"/>
      <c r="BWN122" s="223"/>
      <c r="BWO122" s="223"/>
      <c r="BWP122" s="223"/>
      <c r="BWQ122" s="223"/>
      <c r="BWR122" s="223"/>
      <c r="BWS122" s="223"/>
      <c r="BWT122" s="223"/>
      <c r="BWU122" s="223"/>
      <c r="BWV122" s="223"/>
      <c r="BWW122" s="223"/>
      <c r="BWX122" s="223"/>
      <c r="BWY122" s="223"/>
      <c r="BWZ122" s="223"/>
      <c r="BXA122" s="223"/>
      <c r="BXB122" s="223"/>
      <c r="BXC122" s="223"/>
      <c r="BXD122" s="223"/>
      <c r="BXE122" s="223"/>
      <c r="BXF122" s="223"/>
      <c r="BXG122" s="223"/>
      <c r="BXH122" s="223"/>
      <c r="BXI122" s="223"/>
      <c r="BXJ122" s="223"/>
      <c r="BXK122" s="223"/>
      <c r="BXL122" s="223"/>
      <c r="BXM122" s="223"/>
      <c r="BXN122" s="223"/>
      <c r="BXO122" s="223"/>
      <c r="BXP122" s="223"/>
      <c r="BXQ122" s="223"/>
      <c r="BXR122" s="223"/>
      <c r="BXS122" s="223"/>
      <c r="BXT122" s="223"/>
      <c r="BXU122" s="223"/>
      <c r="BXV122" s="223"/>
      <c r="BXW122" s="223"/>
      <c r="BXX122" s="223"/>
      <c r="BXY122" s="223"/>
      <c r="BXZ122" s="223"/>
      <c r="BYA122" s="223"/>
      <c r="BYB122" s="223"/>
      <c r="BYC122" s="223"/>
      <c r="BYD122" s="223"/>
      <c r="BYE122" s="223"/>
      <c r="BYF122" s="223"/>
      <c r="BYG122" s="223"/>
      <c r="BYH122" s="223"/>
      <c r="BYI122" s="223"/>
      <c r="BYJ122" s="223"/>
      <c r="BYK122" s="223"/>
      <c r="BYL122" s="223"/>
      <c r="BYM122" s="223"/>
      <c r="BYN122" s="223"/>
      <c r="BYO122" s="223"/>
      <c r="BYP122" s="223"/>
      <c r="BYQ122" s="223"/>
      <c r="BYR122" s="223"/>
      <c r="BYS122" s="223"/>
      <c r="BYT122" s="223"/>
      <c r="BYU122" s="223"/>
      <c r="BYV122" s="223"/>
      <c r="BYW122" s="223"/>
      <c r="BYX122" s="223"/>
      <c r="BYY122" s="223"/>
      <c r="BYZ122" s="223"/>
      <c r="BZA122" s="223"/>
      <c r="BZB122" s="223"/>
      <c r="BZC122" s="223"/>
      <c r="BZD122" s="223"/>
      <c r="BZE122" s="223"/>
      <c r="BZF122" s="223"/>
      <c r="BZG122" s="223"/>
      <c r="BZH122" s="223"/>
      <c r="BZI122" s="223"/>
      <c r="BZJ122" s="223"/>
      <c r="BZK122" s="223"/>
      <c r="BZL122" s="223"/>
      <c r="BZM122" s="223"/>
      <c r="BZN122" s="223"/>
      <c r="BZO122" s="223"/>
      <c r="BZP122" s="223"/>
      <c r="BZQ122" s="223"/>
      <c r="BZR122" s="223"/>
      <c r="BZS122" s="223"/>
      <c r="BZT122" s="223"/>
      <c r="BZU122" s="223"/>
      <c r="BZV122" s="223"/>
      <c r="BZW122" s="223"/>
      <c r="BZX122" s="223"/>
      <c r="BZY122" s="223"/>
      <c r="BZZ122" s="223"/>
      <c r="CAA122" s="223"/>
      <c r="CAB122" s="223"/>
      <c r="CAC122" s="223"/>
      <c r="CAD122" s="223"/>
      <c r="CAE122" s="223"/>
      <c r="CAF122" s="223"/>
      <c r="CAG122" s="223"/>
      <c r="CAH122" s="223"/>
      <c r="CAI122" s="223"/>
      <c r="CAJ122" s="223"/>
      <c r="CAK122" s="223"/>
      <c r="CAL122" s="223"/>
      <c r="CAM122" s="223"/>
      <c r="CAN122" s="223"/>
      <c r="CAO122" s="223"/>
      <c r="CAP122" s="223"/>
      <c r="CAQ122" s="223"/>
      <c r="CAR122" s="223"/>
      <c r="CAS122" s="223"/>
      <c r="CAT122" s="223"/>
      <c r="CAU122" s="223"/>
      <c r="CAV122" s="223"/>
      <c r="CAW122" s="223"/>
      <c r="CAX122" s="223"/>
      <c r="CAY122" s="223"/>
      <c r="CAZ122" s="223"/>
      <c r="CBA122" s="223"/>
      <c r="CBB122" s="223"/>
      <c r="CBC122" s="223"/>
      <c r="CBD122" s="223"/>
      <c r="CBE122" s="223"/>
      <c r="CBF122" s="223"/>
      <c r="CBG122" s="223"/>
      <c r="CBH122" s="223"/>
      <c r="CBI122" s="223"/>
      <c r="CBJ122" s="223"/>
      <c r="CBK122" s="223"/>
      <c r="CBL122" s="223"/>
      <c r="CBM122" s="223"/>
      <c r="CBN122" s="223"/>
      <c r="CBO122" s="223"/>
      <c r="CBP122" s="223"/>
      <c r="CBQ122" s="223"/>
      <c r="CBR122" s="223"/>
      <c r="CBS122" s="223"/>
      <c r="CBT122" s="223"/>
      <c r="CBU122" s="223"/>
      <c r="CBV122" s="223"/>
      <c r="CBW122" s="223"/>
      <c r="CBX122" s="223"/>
      <c r="CBY122" s="223"/>
      <c r="CBZ122" s="223"/>
      <c r="CCA122" s="223"/>
      <c r="CCB122" s="223"/>
      <c r="CCC122" s="223"/>
      <c r="CCD122" s="223"/>
      <c r="CCE122" s="223"/>
      <c r="CCF122" s="223"/>
      <c r="CCG122" s="223"/>
      <c r="CCH122" s="223"/>
      <c r="CCI122" s="223"/>
      <c r="CCJ122" s="223"/>
      <c r="CCK122" s="223"/>
      <c r="CCL122" s="223"/>
      <c r="CCM122" s="223"/>
      <c r="CCN122" s="223"/>
      <c r="CCO122" s="223"/>
      <c r="CCP122" s="223"/>
      <c r="CCQ122" s="223"/>
      <c r="CCR122" s="223"/>
      <c r="CCS122" s="223"/>
      <c r="CCT122" s="223"/>
      <c r="CCU122" s="223"/>
      <c r="CCV122" s="223"/>
      <c r="CCW122" s="223"/>
      <c r="CCX122" s="223"/>
      <c r="CCY122" s="223"/>
      <c r="CCZ122" s="223"/>
      <c r="CDA122" s="223"/>
      <c r="CDB122" s="223"/>
      <c r="CDC122" s="223"/>
      <c r="CDD122" s="223"/>
      <c r="CDE122" s="223"/>
      <c r="CDF122" s="223"/>
      <c r="CDG122" s="223"/>
      <c r="CDH122" s="223"/>
      <c r="CDI122" s="223"/>
      <c r="CDJ122" s="223"/>
      <c r="CDK122" s="223"/>
      <c r="CDL122" s="223"/>
      <c r="CDM122" s="223"/>
      <c r="CDN122" s="223"/>
      <c r="CDO122" s="223"/>
      <c r="CDP122" s="223"/>
      <c r="CDQ122" s="223"/>
      <c r="CDR122" s="223"/>
      <c r="CDS122" s="223"/>
      <c r="CDT122" s="223"/>
      <c r="CDU122" s="223"/>
      <c r="CDV122" s="223"/>
      <c r="CDW122" s="223"/>
      <c r="CDX122" s="223"/>
      <c r="CDY122" s="223"/>
      <c r="CDZ122" s="223"/>
      <c r="CEA122" s="223"/>
      <c r="CEB122" s="223"/>
      <c r="CEC122" s="223"/>
      <c r="CED122" s="223"/>
      <c r="CEE122" s="223"/>
      <c r="CEF122" s="223"/>
      <c r="CEG122" s="223"/>
      <c r="CEH122" s="223"/>
      <c r="CEI122" s="223"/>
      <c r="CEJ122" s="223"/>
      <c r="CEK122" s="223"/>
      <c r="CEL122" s="223"/>
      <c r="CEM122" s="223"/>
      <c r="CEN122" s="223"/>
      <c r="CEO122" s="223"/>
      <c r="CEP122" s="223"/>
      <c r="CEQ122" s="223"/>
      <c r="CER122" s="223"/>
      <c r="CES122" s="223"/>
      <c r="CET122" s="223"/>
      <c r="CEU122" s="223"/>
      <c r="CEV122" s="223"/>
      <c r="CEW122" s="223"/>
      <c r="CEX122" s="223"/>
      <c r="CEY122" s="223"/>
      <c r="CEZ122" s="223"/>
      <c r="CFA122" s="223"/>
      <c r="CFB122" s="223"/>
      <c r="CFC122" s="223"/>
      <c r="CFD122" s="223"/>
      <c r="CFE122" s="223"/>
      <c r="CFF122" s="223"/>
      <c r="CFG122" s="223"/>
      <c r="CFH122" s="223"/>
      <c r="CFI122" s="223"/>
      <c r="CFJ122" s="223"/>
      <c r="CFK122" s="223"/>
      <c r="CFL122" s="223"/>
      <c r="CFM122" s="223"/>
      <c r="CFN122" s="223"/>
      <c r="CFO122" s="223"/>
      <c r="CFP122" s="223"/>
      <c r="CFQ122" s="223"/>
      <c r="CFR122" s="223"/>
      <c r="CFS122" s="223"/>
      <c r="CFT122" s="223"/>
      <c r="CFU122" s="223"/>
      <c r="CFV122" s="223"/>
      <c r="CFW122" s="223"/>
      <c r="CFX122" s="223"/>
      <c r="CFY122" s="223"/>
      <c r="CFZ122" s="223"/>
      <c r="CGA122" s="223"/>
      <c r="CGB122" s="223"/>
      <c r="CGC122" s="223"/>
      <c r="CGD122" s="223"/>
      <c r="CGE122" s="223"/>
      <c r="CGF122" s="223"/>
      <c r="CGG122" s="223"/>
      <c r="CGH122" s="223"/>
      <c r="CGI122" s="223"/>
      <c r="CGJ122" s="223"/>
      <c r="CGK122" s="223"/>
      <c r="CGL122" s="223"/>
      <c r="CGM122" s="223"/>
      <c r="CGN122" s="223"/>
      <c r="CGO122" s="223"/>
      <c r="CGP122" s="223"/>
      <c r="CGQ122" s="223"/>
      <c r="CGR122" s="223"/>
      <c r="CGS122" s="223"/>
      <c r="CGT122" s="223"/>
      <c r="CGU122" s="223"/>
      <c r="CGV122" s="223"/>
      <c r="CGW122" s="223"/>
      <c r="CGX122" s="223"/>
      <c r="CGY122" s="223"/>
      <c r="CGZ122" s="223"/>
      <c r="CHA122" s="223"/>
      <c r="CHB122" s="223"/>
      <c r="CHC122" s="223"/>
      <c r="CHD122" s="223"/>
      <c r="CHE122" s="223"/>
      <c r="CHF122" s="223"/>
      <c r="CHG122" s="223"/>
      <c r="CHH122" s="223"/>
      <c r="CHI122" s="223"/>
      <c r="CHJ122" s="223"/>
      <c r="CHK122" s="223"/>
      <c r="CHL122" s="223"/>
      <c r="CHM122" s="223"/>
      <c r="CHN122" s="223"/>
      <c r="CHO122" s="223"/>
      <c r="CHP122" s="223"/>
      <c r="CHQ122" s="223"/>
      <c r="CHR122" s="223"/>
      <c r="CHS122" s="223"/>
      <c r="CHT122" s="223"/>
      <c r="CHU122" s="223"/>
      <c r="CHV122" s="223"/>
      <c r="CHW122" s="223"/>
      <c r="CHX122" s="223"/>
      <c r="CHY122" s="223"/>
      <c r="CHZ122" s="223"/>
      <c r="CIA122" s="223"/>
      <c r="CIB122" s="223"/>
      <c r="CIC122" s="223"/>
      <c r="CID122" s="223"/>
      <c r="CIE122" s="223"/>
      <c r="CIF122" s="223"/>
      <c r="CIG122" s="223"/>
      <c r="CIH122" s="223"/>
      <c r="CII122" s="223"/>
      <c r="CIJ122" s="223"/>
      <c r="CIK122" s="223"/>
      <c r="CIL122" s="223"/>
      <c r="CIM122" s="223"/>
      <c r="CIN122" s="223"/>
      <c r="CIO122" s="223"/>
      <c r="CIP122" s="223"/>
      <c r="CIQ122" s="223"/>
      <c r="CIR122" s="223"/>
      <c r="CIS122" s="223"/>
      <c r="CIT122" s="223"/>
      <c r="CIU122" s="223"/>
      <c r="CIV122" s="223"/>
      <c r="CIW122" s="223"/>
      <c r="CIX122" s="223"/>
      <c r="CIY122" s="223"/>
      <c r="CIZ122" s="223"/>
      <c r="CJA122" s="223"/>
      <c r="CJB122" s="223"/>
      <c r="CJC122" s="223"/>
      <c r="CJD122" s="223"/>
      <c r="CJE122" s="223"/>
      <c r="CJF122" s="223"/>
      <c r="CJG122" s="223"/>
      <c r="CJH122" s="223"/>
      <c r="CJI122" s="223"/>
      <c r="CJJ122" s="223"/>
      <c r="CJK122" s="223"/>
      <c r="CJL122" s="223"/>
      <c r="CJM122" s="223"/>
      <c r="CJN122" s="223"/>
      <c r="CJO122" s="223"/>
      <c r="CJP122" s="223"/>
      <c r="CJQ122" s="223"/>
      <c r="CJR122" s="223"/>
      <c r="CJS122" s="223"/>
      <c r="CJT122" s="223"/>
      <c r="CJU122" s="223"/>
      <c r="CJV122" s="223"/>
      <c r="CJW122" s="223"/>
      <c r="CJX122" s="223"/>
      <c r="CJY122" s="223"/>
      <c r="CJZ122" s="223"/>
      <c r="CKA122" s="223"/>
      <c r="CKB122" s="223"/>
      <c r="CKC122" s="223"/>
      <c r="CKD122" s="223"/>
      <c r="CKE122" s="223"/>
      <c r="CKF122" s="223"/>
      <c r="CKG122" s="223"/>
      <c r="CKH122" s="223"/>
      <c r="CKI122" s="223"/>
      <c r="CKJ122" s="223"/>
      <c r="CKK122" s="223"/>
      <c r="CKL122" s="223"/>
      <c r="CKM122" s="223"/>
      <c r="CKN122" s="223"/>
      <c r="CKO122" s="223"/>
      <c r="CKP122" s="223"/>
      <c r="CKQ122" s="223"/>
      <c r="CKR122" s="223"/>
      <c r="CKS122" s="223"/>
      <c r="CKT122" s="223"/>
      <c r="CKU122" s="223"/>
      <c r="CKV122" s="223"/>
      <c r="CKW122" s="223"/>
      <c r="CKX122" s="223"/>
      <c r="CKY122" s="223"/>
      <c r="CKZ122" s="223"/>
      <c r="CLA122" s="223"/>
      <c r="CLB122" s="223"/>
      <c r="CLC122" s="223"/>
      <c r="CLD122" s="223"/>
      <c r="CLE122" s="223"/>
      <c r="CLF122" s="223"/>
      <c r="CLG122" s="223"/>
      <c r="CLH122" s="223"/>
      <c r="CLI122" s="223"/>
      <c r="CLJ122" s="223"/>
      <c r="CLK122" s="223"/>
      <c r="CLL122" s="223"/>
      <c r="CLM122" s="223"/>
      <c r="CLN122" s="223"/>
      <c r="CLO122" s="223"/>
      <c r="CLP122" s="223"/>
      <c r="CLQ122" s="223"/>
      <c r="CLR122" s="223"/>
      <c r="CLS122" s="223"/>
      <c r="CLT122" s="223"/>
      <c r="CLU122" s="223"/>
      <c r="CLV122" s="223"/>
      <c r="CLW122" s="223"/>
      <c r="CLX122" s="223"/>
      <c r="CLY122" s="223"/>
      <c r="CLZ122" s="223"/>
      <c r="CMA122" s="223"/>
      <c r="CMB122" s="223"/>
      <c r="CMC122" s="223"/>
      <c r="CMD122" s="223"/>
      <c r="CME122" s="223"/>
      <c r="CMF122" s="223"/>
      <c r="CMG122" s="223"/>
      <c r="CMH122" s="223"/>
      <c r="CMI122" s="223"/>
      <c r="CMJ122" s="223"/>
      <c r="CMK122" s="223"/>
      <c r="CML122" s="223"/>
      <c r="CMM122" s="223"/>
      <c r="CMN122" s="223"/>
      <c r="CMO122" s="223"/>
      <c r="CMP122" s="223"/>
      <c r="CMQ122" s="223"/>
      <c r="CMR122" s="223"/>
      <c r="CMS122" s="223"/>
      <c r="CMT122" s="223"/>
      <c r="CMU122" s="223"/>
      <c r="CMV122" s="223"/>
      <c r="CMW122" s="223"/>
      <c r="CMX122" s="223"/>
      <c r="CMY122" s="223"/>
      <c r="CMZ122" s="223"/>
      <c r="CNA122" s="223"/>
      <c r="CNB122" s="223"/>
      <c r="CNC122" s="223"/>
      <c r="CND122" s="223"/>
      <c r="CNE122" s="223"/>
      <c r="CNF122" s="223"/>
      <c r="CNG122" s="223"/>
      <c r="CNH122" s="223"/>
      <c r="CNI122" s="223"/>
      <c r="CNJ122" s="223"/>
      <c r="CNK122" s="223"/>
      <c r="CNL122" s="223"/>
      <c r="CNM122" s="223"/>
      <c r="CNN122" s="223"/>
      <c r="CNO122" s="223"/>
      <c r="CNP122" s="223"/>
      <c r="CNQ122" s="223"/>
      <c r="CNR122" s="223"/>
      <c r="CNS122" s="223"/>
      <c r="CNT122" s="223"/>
      <c r="CNU122" s="223"/>
      <c r="CNV122" s="223"/>
      <c r="CNW122" s="223"/>
      <c r="CNX122" s="223"/>
      <c r="CNY122" s="223"/>
      <c r="CNZ122" s="223"/>
      <c r="COA122" s="223"/>
      <c r="COB122" s="223"/>
      <c r="COC122" s="223"/>
      <c r="COD122" s="223"/>
      <c r="COE122" s="223"/>
      <c r="COF122" s="223"/>
      <c r="COG122" s="223"/>
      <c r="COH122" s="223"/>
      <c r="COI122" s="223"/>
      <c r="COJ122" s="223"/>
      <c r="COK122" s="223"/>
      <c r="COL122" s="223"/>
      <c r="COM122" s="223"/>
      <c r="CON122" s="223"/>
      <c r="COO122" s="223"/>
      <c r="COP122" s="223"/>
      <c r="COQ122" s="223"/>
      <c r="COR122" s="223"/>
      <c r="COS122" s="223"/>
      <c r="COT122" s="223"/>
      <c r="COU122" s="223"/>
      <c r="COV122" s="223"/>
      <c r="COW122" s="223"/>
      <c r="COX122" s="223"/>
      <c r="COY122" s="223"/>
      <c r="COZ122" s="223"/>
      <c r="CPA122" s="223"/>
      <c r="CPB122" s="223"/>
      <c r="CPC122" s="223"/>
      <c r="CPD122" s="223"/>
      <c r="CPE122" s="223"/>
      <c r="CPF122" s="223"/>
      <c r="CPG122" s="223"/>
      <c r="CPH122" s="223"/>
      <c r="CPI122" s="223"/>
      <c r="CPJ122" s="223"/>
      <c r="CPK122" s="223"/>
      <c r="CPL122" s="223"/>
      <c r="CPM122" s="223"/>
      <c r="CPN122" s="223"/>
      <c r="CPO122" s="223"/>
      <c r="CPP122" s="223"/>
      <c r="CPQ122" s="223"/>
      <c r="CPR122" s="223"/>
      <c r="CPS122" s="223"/>
      <c r="CPT122" s="223"/>
      <c r="CPU122" s="223"/>
      <c r="CPV122" s="223"/>
      <c r="CPW122" s="223"/>
      <c r="CPX122" s="223"/>
      <c r="CPY122" s="223"/>
      <c r="CPZ122" s="223"/>
      <c r="CQA122" s="223"/>
      <c r="CQB122" s="223"/>
      <c r="CQC122" s="223"/>
      <c r="CQD122" s="223"/>
      <c r="CQE122" s="223"/>
      <c r="CQF122" s="223"/>
      <c r="CQG122" s="223"/>
      <c r="CQH122" s="223"/>
      <c r="CQI122" s="223"/>
      <c r="CQJ122" s="223"/>
      <c r="CQK122" s="223"/>
      <c r="CQL122" s="223"/>
      <c r="CQM122" s="223"/>
      <c r="CQN122" s="223"/>
      <c r="CQO122" s="223"/>
      <c r="CQP122" s="223"/>
      <c r="CQQ122" s="223"/>
      <c r="CQR122" s="223"/>
      <c r="CQS122" s="223"/>
      <c r="CQT122" s="223"/>
      <c r="CQU122" s="223"/>
      <c r="CQV122" s="223"/>
      <c r="CQW122" s="223"/>
      <c r="CQX122" s="223"/>
      <c r="CQY122" s="223"/>
      <c r="CQZ122" s="223"/>
      <c r="CRA122" s="223"/>
      <c r="CRB122" s="223"/>
      <c r="CRC122" s="223"/>
      <c r="CRD122" s="223"/>
      <c r="CRE122" s="223"/>
      <c r="CRF122" s="223"/>
      <c r="CRG122" s="223"/>
      <c r="CRH122" s="223"/>
      <c r="CRI122" s="223"/>
      <c r="CRJ122" s="223"/>
      <c r="CRK122" s="223"/>
      <c r="CRL122" s="223"/>
      <c r="CRM122" s="223"/>
      <c r="CRN122" s="223"/>
      <c r="CRO122" s="223"/>
      <c r="CRP122" s="223"/>
      <c r="CRQ122" s="223"/>
      <c r="CRR122" s="223"/>
      <c r="CRS122" s="223"/>
      <c r="CRT122" s="223"/>
      <c r="CRU122" s="223"/>
      <c r="CRV122" s="223"/>
      <c r="CRW122" s="223"/>
      <c r="CRX122" s="223"/>
      <c r="CRY122" s="223"/>
      <c r="CRZ122" s="223"/>
      <c r="CSA122" s="223"/>
      <c r="CSB122" s="223"/>
      <c r="CSC122" s="223"/>
      <c r="CSD122" s="223"/>
      <c r="CSE122" s="223"/>
      <c r="CSF122" s="223"/>
      <c r="CSG122" s="223"/>
      <c r="CSH122" s="223"/>
      <c r="CSI122" s="223"/>
      <c r="CSJ122" s="223"/>
      <c r="CSK122" s="223"/>
      <c r="CSL122" s="223"/>
      <c r="CSM122" s="223"/>
      <c r="CSN122" s="223"/>
      <c r="CSO122" s="223"/>
      <c r="CSP122" s="223"/>
      <c r="CSQ122" s="223"/>
      <c r="CSR122" s="223"/>
      <c r="CSS122" s="223"/>
      <c r="CST122" s="223"/>
      <c r="CSU122" s="223"/>
      <c r="CSV122" s="223"/>
      <c r="CSW122" s="223"/>
      <c r="CSX122" s="223"/>
      <c r="CSY122" s="223"/>
      <c r="CSZ122" s="223"/>
      <c r="CTA122" s="223"/>
      <c r="CTB122" s="223"/>
      <c r="CTC122" s="223"/>
      <c r="CTD122" s="223"/>
      <c r="CTE122" s="223"/>
      <c r="CTF122" s="223"/>
      <c r="CTG122" s="223"/>
      <c r="CTH122" s="223"/>
      <c r="CTI122" s="223"/>
      <c r="CTJ122" s="223"/>
      <c r="CTK122" s="223"/>
      <c r="CTL122" s="223"/>
      <c r="CTM122" s="223"/>
      <c r="CTN122" s="223"/>
      <c r="CTO122" s="223"/>
      <c r="CTP122" s="223"/>
      <c r="CTQ122" s="223"/>
      <c r="CTR122" s="223"/>
      <c r="CTS122" s="223"/>
      <c r="CTT122" s="223"/>
      <c r="CTU122" s="223"/>
      <c r="CTV122" s="223"/>
      <c r="CTW122" s="223"/>
      <c r="CTX122" s="223"/>
      <c r="CTY122" s="223"/>
      <c r="CTZ122" s="223"/>
      <c r="CUA122" s="223"/>
      <c r="CUB122" s="223"/>
      <c r="CUC122" s="223"/>
      <c r="CUD122" s="223"/>
      <c r="CUE122" s="223"/>
      <c r="CUF122" s="223"/>
      <c r="CUG122" s="223"/>
      <c r="CUH122" s="223"/>
      <c r="CUI122" s="223"/>
      <c r="CUJ122" s="223"/>
      <c r="CUK122" s="223"/>
      <c r="CUL122" s="223"/>
      <c r="CUM122" s="223"/>
      <c r="CUN122" s="223"/>
      <c r="CUO122" s="223"/>
      <c r="CUP122" s="223"/>
      <c r="CUQ122" s="223"/>
      <c r="CUR122" s="223"/>
      <c r="CUS122" s="223"/>
      <c r="CUT122" s="223"/>
      <c r="CUU122" s="223"/>
      <c r="CUV122" s="223"/>
      <c r="CUW122" s="223"/>
      <c r="CUX122" s="223"/>
      <c r="CUY122" s="223"/>
      <c r="CUZ122" s="223"/>
      <c r="CVA122" s="223"/>
      <c r="CVB122" s="223"/>
      <c r="CVC122" s="223"/>
      <c r="CVD122" s="223"/>
      <c r="CVE122" s="223"/>
      <c r="CVF122" s="223"/>
      <c r="CVG122" s="223"/>
      <c r="CVH122" s="223"/>
      <c r="CVI122" s="223"/>
      <c r="CVJ122" s="223"/>
      <c r="CVK122" s="223"/>
      <c r="CVL122" s="223"/>
      <c r="CVM122" s="223"/>
      <c r="CVN122" s="223"/>
      <c r="CVO122" s="223"/>
      <c r="CVP122" s="223"/>
      <c r="CVQ122" s="223"/>
      <c r="CVR122" s="223"/>
      <c r="CVS122" s="223"/>
      <c r="CVT122" s="223"/>
      <c r="CVU122" s="223"/>
      <c r="CVV122" s="223"/>
      <c r="CVW122" s="223"/>
      <c r="CVX122" s="223"/>
      <c r="CVY122" s="223"/>
      <c r="CVZ122" s="223"/>
      <c r="CWA122" s="223"/>
      <c r="CWB122" s="223"/>
      <c r="CWC122" s="223"/>
      <c r="CWD122" s="223"/>
      <c r="CWE122" s="223"/>
      <c r="CWF122" s="223"/>
      <c r="CWG122" s="223"/>
      <c r="CWH122" s="223"/>
      <c r="CWI122" s="223"/>
      <c r="CWJ122" s="223"/>
      <c r="CWK122" s="223"/>
      <c r="CWL122" s="223"/>
      <c r="CWM122" s="223"/>
      <c r="CWN122" s="223"/>
      <c r="CWO122" s="223"/>
      <c r="CWP122" s="223"/>
      <c r="CWQ122" s="223"/>
      <c r="CWR122" s="223"/>
      <c r="CWS122" s="223"/>
      <c r="CWT122" s="223"/>
      <c r="CWU122" s="223"/>
      <c r="CWV122" s="223"/>
      <c r="CWW122" s="223"/>
      <c r="CWX122" s="223"/>
      <c r="CWY122" s="223"/>
      <c r="CWZ122" s="223"/>
      <c r="CXA122" s="223"/>
      <c r="CXB122" s="223"/>
      <c r="CXC122" s="223"/>
      <c r="CXD122" s="223"/>
      <c r="CXE122" s="223"/>
      <c r="CXF122" s="223"/>
      <c r="CXG122" s="223"/>
      <c r="CXH122" s="223"/>
      <c r="CXI122" s="223"/>
      <c r="CXJ122" s="223"/>
      <c r="CXK122" s="223"/>
      <c r="CXL122" s="223"/>
      <c r="CXM122" s="223"/>
      <c r="CXN122" s="223"/>
      <c r="CXO122" s="223"/>
      <c r="CXP122" s="223"/>
      <c r="CXQ122" s="223"/>
      <c r="CXR122" s="223"/>
      <c r="CXS122" s="223"/>
      <c r="CXT122" s="223"/>
      <c r="CXU122" s="223"/>
      <c r="CXV122" s="223"/>
      <c r="CXW122" s="223"/>
      <c r="CXX122" s="223"/>
      <c r="CXY122" s="223"/>
      <c r="CXZ122" s="223"/>
      <c r="CYA122" s="223"/>
      <c r="CYB122" s="223"/>
      <c r="CYC122" s="223"/>
      <c r="CYD122" s="223"/>
      <c r="CYE122" s="223"/>
      <c r="CYF122" s="223"/>
      <c r="CYG122" s="223"/>
      <c r="CYH122" s="223"/>
      <c r="CYI122" s="223"/>
      <c r="CYJ122" s="223"/>
      <c r="CYK122" s="223"/>
      <c r="CYL122" s="223"/>
      <c r="CYM122" s="223"/>
      <c r="CYN122" s="223"/>
      <c r="CYO122" s="223"/>
      <c r="CYP122" s="223"/>
      <c r="CYQ122" s="223"/>
      <c r="CYR122" s="223"/>
      <c r="CYS122" s="223"/>
      <c r="CYT122" s="223"/>
      <c r="CYU122" s="223"/>
      <c r="CYV122" s="223"/>
      <c r="CYW122" s="223"/>
      <c r="CYX122" s="223"/>
      <c r="CYY122" s="223"/>
      <c r="CYZ122" s="223"/>
      <c r="CZA122" s="223"/>
      <c r="CZB122" s="223"/>
      <c r="CZC122" s="223"/>
      <c r="CZD122" s="223"/>
      <c r="CZE122" s="223"/>
      <c r="CZF122" s="223"/>
      <c r="CZG122" s="223"/>
      <c r="CZH122" s="223"/>
      <c r="CZI122" s="223"/>
      <c r="CZJ122" s="223"/>
      <c r="CZK122" s="223"/>
      <c r="CZL122" s="223"/>
      <c r="CZM122" s="223"/>
      <c r="CZN122" s="223"/>
      <c r="CZO122" s="223"/>
      <c r="CZP122" s="223"/>
      <c r="CZQ122" s="223"/>
      <c r="CZR122" s="223"/>
      <c r="CZS122" s="223"/>
      <c r="CZT122" s="223"/>
      <c r="CZU122" s="223"/>
      <c r="CZV122" s="223"/>
      <c r="CZW122" s="223"/>
      <c r="CZX122" s="223"/>
      <c r="CZY122" s="223"/>
      <c r="CZZ122" s="223"/>
      <c r="DAA122" s="223"/>
      <c r="DAB122" s="223"/>
      <c r="DAC122" s="223"/>
      <c r="DAD122" s="223"/>
      <c r="DAE122" s="223"/>
      <c r="DAF122" s="223"/>
      <c r="DAG122" s="223"/>
      <c r="DAH122" s="223"/>
      <c r="DAI122" s="223"/>
      <c r="DAJ122" s="223"/>
      <c r="DAK122" s="223"/>
      <c r="DAL122" s="223"/>
      <c r="DAM122" s="223"/>
      <c r="DAN122" s="223"/>
      <c r="DAO122" s="223"/>
      <c r="DAP122" s="223"/>
      <c r="DAQ122" s="223"/>
      <c r="DAR122" s="223"/>
      <c r="DAS122" s="223"/>
      <c r="DAT122" s="223"/>
      <c r="DAU122" s="223"/>
      <c r="DAV122" s="223"/>
      <c r="DAW122" s="223"/>
      <c r="DAX122" s="223"/>
      <c r="DAY122" s="223"/>
      <c r="DAZ122" s="223"/>
      <c r="DBA122" s="223"/>
      <c r="DBB122" s="223"/>
      <c r="DBC122" s="223"/>
      <c r="DBD122" s="223"/>
      <c r="DBE122" s="223"/>
      <c r="DBF122" s="223"/>
      <c r="DBG122" s="223"/>
      <c r="DBH122" s="223"/>
      <c r="DBI122" s="223"/>
      <c r="DBJ122" s="223"/>
      <c r="DBK122" s="223"/>
      <c r="DBL122" s="223"/>
      <c r="DBM122" s="223"/>
      <c r="DBN122" s="223"/>
      <c r="DBO122" s="223"/>
      <c r="DBP122" s="223"/>
      <c r="DBQ122" s="223"/>
      <c r="DBR122" s="223"/>
      <c r="DBS122" s="223"/>
      <c r="DBT122" s="223"/>
      <c r="DBU122" s="223"/>
      <c r="DBV122" s="223"/>
      <c r="DBW122" s="223"/>
      <c r="DBX122" s="223"/>
      <c r="DBY122" s="223"/>
      <c r="DBZ122" s="223"/>
      <c r="DCA122" s="223"/>
      <c r="DCB122" s="223"/>
      <c r="DCC122" s="223"/>
      <c r="DCD122" s="223"/>
      <c r="DCE122" s="223"/>
      <c r="DCF122" s="223"/>
      <c r="DCG122" s="223"/>
      <c r="DCH122" s="223"/>
      <c r="DCI122" s="223"/>
      <c r="DCJ122" s="223"/>
      <c r="DCK122" s="223"/>
      <c r="DCL122" s="223"/>
      <c r="DCM122" s="223"/>
      <c r="DCN122" s="223"/>
      <c r="DCO122" s="223"/>
      <c r="DCP122" s="223"/>
      <c r="DCQ122" s="223"/>
      <c r="DCR122" s="223"/>
      <c r="DCS122" s="223"/>
      <c r="DCT122" s="223"/>
      <c r="DCU122" s="223"/>
      <c r="DCV122" s="223"/>
      <c r="DCW122" s="223"/>
      <c r="DCX122" s="223"/>
      <c r="DCY122" s="223"/>
      <c r="DCZ122" s="223"/>
      <c r="DDA122" s="223"/>
      <c r="DDB122" s="223"/>
      <c r="DDC122" s="223"/>
      <c r="DDD122" s="223"/>
      <c r="DDE122" s="223"/>
      <c r="DDF122" s="223"/>
      <c r="DDG122" s="223"/>
      <c r="DDH122" s="223"/>
      <c r="DDI122" s="223"/>
      <c r="DDJ122" s="223"/>
      <c r="DDK122" s="223"/>
      <c r="DDL122" s="223"/>
      <c r="DDM122" s="223"/>
      <c r="DDN122" s="223"/>
      <c r="DDO122" s="223"/>
      <c r="DDP122" s="223"/>
      <c r="DDQ122" s="223"/>
      <c r="DDR122" s="223"/>
      <c r="DDS122" s="223"/>
      <c r="DDT122" s="223"/>
      <c r="DDU122" s="223"/>
      <c r="DDV122" s="223"/>
      <c r="DDW122" s="223"/>
      <c r="DDX122" s="223"/>
      <c r="DDY122" s="223"/>
      <c r="DDZ122" s="223"/>
      <c r="DEA122" s="223"/>
      <c r="DEB122" s="223"/>
      <c r="DEC122" s="223"/>
      <c r="DED122" s="223"/>
      <c r="DEE122" s="223"/>
      <c r="DEF122" s="223"/>
      <c r="DEG122" s="223"/>
      <c r="DEH122" s="223"/>
      <c r="DEI122" s="223"/>
      <c r="DEJ122" s="223"/>
      <c r="DEK122" s="223"/>
      <c r="DEL122" s="223"/>
      <c r="DEM122" s="223"/>
      <c r="DEN122" s="223"/>
      <c r="DEO122" s="223"/>
      <c r="DEP122" s="223"/>
      <c r="DEQ122" s="223"/>
      <c r="DER122" s="223"/>
      <c r="DES122" s="223"/>
      <c r="DET122" s="223"/>
      <c r="DEU122" s="223"/>
      <c r="DEV122" s="223"/>
      <c r="DEW122" s="223"/>
      <c r="DEX122" s="223"/>
      <c r="DEY122" s="223"/>
      <c r="DEZ122" s="223"/>
      <c r="DFA122" s="223"/>
      <c r="DFB122" s="223"/>
      <c r="DFC122" s="223"/>
      <c r="DFD122" s="223"/>
      <c r="DFE122" s="223"/>
      <c r="DFF122" s="223"/>
      <c r="DFG122" s="223"/>
      <c r="DFH122" s="223"/>
      <c r="DFI122" s="223"/>
      <c r="DFJ122" s="223"/>
      <c r="DFK122" s="223"/>
      <c r="DFL122" s="223"/>
      <c r="DFM122" s="223"/>
      <c r="DFN122" s="223"/>
      <c r="DFO122" s="223"/>
      <c r="DFP122" s="223"/>
      <c r="DFQ122" s="223"/>
      <c r="DFR122" s="223"/>
      <c r="DFS122" s="223"/>
      <c r="DFT122" s="223"/>
      <c r="DFU122" s="223"/>
      <c r="DFV122" s="223"/>
      <c r="DFW122" s="223"/>
      <c r="DFX122" s="223"/>
      <c r="DFY122" s="223"/>
      <c r="DFZ122" s="223"/>
      <c r="DGA122" s="223"/>
      <c r="DGB122" s="223"/>
      <c r="DGC122" s="223"/>
      <c r="DGD122" s="223"/>
      <c r="DGE122" s="223"/>
      <c r="DGF122" s="223"/>
      <c r="DGG122" s="223"/>
      <c r="DGH122" s="223"/>
      <c r="DGI122" s="223"/>
      <c r="DGJ122" s="223"/>
      <c r="DGK122" s="223"/>
      <c r="DGL122" s="223"/>
      <c r="DGM122" s="223"/>
      <c r="DGN122" s="223"/>
      <c r="DGO122" s="223"/>
      <c r="DGP122" s="223"/>
      <c r="DGQ122" s="223"/>
      <c r="DGR122" s="223"/>
      <c r="DGS122" s="223"/>
      <c r="DGT122" s="223"/>
      <c r="DGU122" s="223"/>
      <c r="DGV122" s="223"/>
      <c r="DGW122" s="223"/>
      <c r="DGX122" s="223"/>
      <c r="DGY122" s="223"/>
      <c r="DGZ122" s="223"/>
      <c r="DHA122" s="223"/>
      <c r="DHB122" s="223"/>
      <c r="DHC122" s="223"/>
      <c r="DHD122" s="223"/>
      <c r="DHE122" s="223"/>
      <c r="DHF122" s="223"/>
      <c r="DHG122" s="223"/>
      <c r="DHH122" s="223"/>
      <c r="DHI122" s="223"/>
      <c r="DHJ122" s="223"/>
      <c r="DHK122" s="223"/>
      <c r="DHL122" s="223"/>
      <c r="DHM122" s="223"/>
      <c r="DHN122" s="223"/>
      <c r="DHO122" s="223"/>
      <c r="DHP122" s="223"/>
      <c r="DHQ122" s="223"/>
      <c r="DHR122" s="223"/>
      <c r="DHS122" s="223"/>
      <c r="DHT122" s="223"/>
      <c r="DHU122" s="223"/>
      <c r="DHV122" s="223"/>
      <c r="DHW122" s="223"/>
      <c r="DHX122" s="223"/>
      <c r="DHY122" s="223"/>
      <c r="DHZ122" s="223"/>
      <c r="DIA122" s="223"/>
      <c r="DIB122" s="223"/>
      <c r="DIC122" s="223"/>
      <c r="DID122" s="223"/>
      <c r="DIE122" s="223"/>
      <c r="DIF122" s="223"/>
      <c r="DIG122" s="223"/>
      <c r="DIH122" s="223"/>
      <c r="DII122" s="223"/>
      <c r="DIJ122" s="223"/>
      <c r="DIK122" s="223"/>
      <c r="DIL122" s="223"/>
      <c r="DIM122" s="223"/>
      <c r="DIN122" s="223"/>
      <c r="DIO122" s="223"/>
      <c r="DIP122" s="223"/>
      <c r="DIQ122" s="223"/>
      <c r="DIR122" s="223"/>
      <c r="DIS122" s="223"/>
      <c r="DIT122" s="223"/>
      <c r="DIU122" s="223"/>
      <c r="DIV122" s="223"/>
      <c r="DIW122" s="223"/>
      <c r="DIX122" s="223"/>
      <c r="DIY122" s="223"/>
      <c r="DIZ122" s="223"/>
      <c r="DJA122" s="223"/>
      <c r="DJB122" s="223"/>
      <c r="DJC122" s="223"/>
      <c r="DJD122" s="223"/>
      <c r="DJE122" s="223"/>
      <c r="DJF122" s="223"/>
      <c r="DJG122" s="223"/>
      <c r="DJH122" s="223"/>
      <c r="DJI122" s="223"/>
      <c r="DJJ122" s="223"/>
      <c r="DJK122" s="223"/>
      <c r="DJL122" s="223"/>
      <c r="DJM122" s="223"/>
      <c r="DJN122" s="223"/>
      <c r="DJO122" s="223"/>
      <c r="DJP122" s="223"/>
      <c r="DJQ122" s="223"/>
      <c r="DJR122" s="223"/>
      <c r="DJS122" s="223"/>
      <c r="DJT122" s="223"/>
      <c r="DJU122" s="223"/>
      <c r="DJV122" s="223"/>
      <c r="DJW122" s="223"/>
      <c r="DJX122" s="223"/>
      <c r="DJY122" s="223"/>
      <c r="DJZ122" s="223"/>
      <c r="DKA122" s="223"/>
      <c r="DKB122" s="223"/>
      <c r="DKC122" s="223"/>
      <c r="DKD122" s="223"/>
      <c r="DKE122" s="223"/>
      <c r="DKF122" s="223"/>
      <c r="DKG122" s="223"/>
      <c r="DKH122" s="223"/>
      <c r="DKI122" s="223"/>
      <c r="DKJ122" s="223"/>
      <c r="DKK122" s="223"/>
      <c r="DKL122" s="223"/>
      <c r="DKM122" s="223"/>
      <c r="DKN122" s="223"/>
      <c r="DKO122" s="223"/>
      <c r="DKP122" s="223"/>
      <c r="DKQ122" s="223"/>
      <c r="DKR122" s="223"/>
      <c r="DKS122" s="223"/>
      <c r="DKT122" s="223"/>
      <c r="DKU122" s="223"/>
      <c r="DKV122" s="223"/>
      <c r="DKW122" s="223"/>
      <c r="DKX122" s="223"/>
      <c r="DKY122" s="223"/>
      <c r="DKZ122" s="223"/>
      <c r="DLA122" s="223"/>
      <c r="DLB122" s="223"/>
      <c r="DLC122" s="223"/>
      <c r="DLD122" s="223"/>
      <c r="DLE122" s="223"/>
      <c r="DLF122" s="223"/>
      <c r="DLG122" s="223"/>
      <c r="DLH122" s="223"/>
      <c r="DLI122" s="223"/>
      <c r="DLJ122" s="223"/>
      <c r="DLK122" s="223"/>
      <c r="DLL122" s="223"/>
      <c r="DLM122" s="223"/>
      <c r="DLN122" s="223"/>
      <c r="DLO122" s="223"/>
      <c r="DLP122" s="223"/>
      <c r="DLQ122" s="223"/>
      <c r="DLR122" s="223"/>
      <c r="DLS122" s="223"/>
      <c r="DLT122" s="223"/>
      <c r="DLU122" s="223"/>
      <c r="DLV122" s="223"/>
      <c r="DLW122" s="223"/>
      <c r="DLX122" s="223"/>
      <c r="DLY122" s="223"/>
      <c r="DLZ122" s="223"/>
      <c r="DMA122" s="223"/>
      <c r="DMB122" s="223"/>
      <c r="DMC122" s="223"/>
      <c r="DMD122" s="223"/>
      <c r="DME122" s="223"/>
      <c r="DMF122" s="223"/>
      <c r="DMG122" s="223"/>
      <c r="DMH122" s="223"/>
      <c r="DMI122" s="223"/>
      <c r="DMJ122" s="223"/>
      <c r="DMK122" s="223"/>
      <c r="DML122" s="223"/>
      <c r="DMM122" s="223"/>
      <c r="DMN122" s="223"/>
      <c r="DMO122" s="223"/>
      <c r="DMP122" s="223"/>
      <c r="DMQ122" s="223"/>
      <c r="DMR122" s="223"/>
      <c r="DMS122" s="223"/>
      <c r="DMT122" s="223"/>
      <c r="DMU122" s="223"/>
      <c r="DMV122" s="223"/>
      <c r="DMW122" s="223"/>
      <c r="DMX122" s="223"/>
      <c r="DMY122" s="223"/>
      <c r="DMZ122" s="223"/>
      <c r="DNA122" s="223"/>
      <c r="DNB122" s="223"/>
      <c r="DNC122" s="223"/>
      <c r="DND122" s="223"/>
      <c r="DNE122" s="223"/>
      <c r="DNF122" s="223"/>
      <c r="DNG122" s="223"/>
      <c r="DNH122" s="223"/>
      <c r="DNI122" s="223"/>
      <c r="DNJ122" s="223"/>
      <c r="DNK122" s="223"/>
      <c r="DNL122" s="223"/>
      <c r="DNM122" s="223"/>
      <c r="DNN122" s="223"/>
      <c r="DNO122" s="223"/>
      <c r="DNP122" s="223"/>
      <c r="DNQ122" s="223"/>
      <c r="DNR122" s="223"/>
      <c r="DNS122" s="223"/>
      <c r="DNT122" s="223"/>
      <c r="DNU122" s="223"/>
      <c r="DNV122" s="223"/>
      <c r="DNW122" s="223"/>
    </row>
    <row r="123" spans="1:3091" ht="93" customHeight="1" x14ac:dyDescent="0.2">
      <c r="A123" s="552"/>
      <c r="B123" s="481"/>
      <c r="C123" s="551"/>
      <c r="D123" s="491"/>
      <c r="E123" s="546"/>
      <c r="F123" s="491"/>
      <c r="G123" s="476"/>
      <c r="H123" s="491"/>
      <c r="I123" s="615"/>
      <c r="J123" s="491"/>
      <c r="K123" s="491"/>
      <c r="L123" s="491"/>
      <c r="M123" s="538"/>
      <c r="N123" s="489"/>
      <c r="O123" s="485"/>
      <c r="P123" s="484"/>
      <c r="Q123" s="487"/>
      <c r="R123" s="306" t="s">
        <v>939</v>
      </c>
      <c r="S123" s="273" t="s">
        <v>83</v>
      </c>
      <c r="T123" s="279" t="s">
        <v>940</v>
      </c>
      <c r="U123" s="273" t="s">
        <v>84</v>
      </c>
      <c r="V123" s="273" t="s">
        <v>85</v>
      </c>
      <c r="W123" s="301">
        <v>0.25</v>
      </c>
      <c r="X123" s="279" t="s">
        <v>111</v>
      </c>
      <c r="Y123" s="277">
        <v>0.15</v>
      </c>
      <c r="Z123" s="273" t="s">
        <v>87</v>
      </c>
      <c r="AA123" s="287" t="s">
        <v>941</v>
      </c>
      <c r="AB123" s="273" t="s">
        <v>89</v>
      </c>
      <c r="AC123" s="398" t="s">
        <v>942</v>
      </c>
      <c r="AD123" s="399"/>
      <c r="AE123" s="282">
        <f t="shared" si="64"/>
        <v>0.4</v>
      </c>
      <c r="AF123" s="224" t="str">
        <f t="shared" si="66"/>
        <v>MUY BAJA</v>
      </c>
      <c r="AG123" s="283">
        <f t="shared" si="67"/>
        <v>7.2575999999999988E-2</v>
      </c>
      <c r="AH123" s="490"/>
      <c r="AI123" s="490"/>
      <c r="AJ123" s="487"/>
      <c r="AK123" s="491"/>
      <c r="AL123" s="492"/>
      <c r="AM123" s="492"/>
      <c r="AN123" s="341"/>
      <c r="AO123" s="228"/>
      <c r="AP123" s="229"/>
      <c r="AQ123" s="229"/>
      <c r="AR123" s="228"/>
      <c r="AS123" s="229"/>
      <c r="AT123" s="229"/>
      <c r="AU123" s="228"/>
      <c r="AV123" s="229"/>
      <c r="AW123" s="229"/>
      <c r="AX123" s="228"/>
      <c r="AY123" s="229"/>
      <c r="AZ123" s="229"/>
      <c r="BA123" s="228"/>
      <c r="BB123" s="229"/>
      <c r="BC123" s="229"/>
      <c r="BD123" s="228"/>
      <c r="BE123" s="229"/>
      <c r="BF123" s="229"/>
      <c r="BG123" s="228"/>
      <c r="BH123" s="229"/>
      <c r="BI123" s="477"/>
    </row>
    <row r="124" spans="1:3091" ht="51" customHeight="1" x14ac:dyDescent="0.2">
      <c r="A124" s="552"/>
      <c r="B124" s="481"/>
      <c r="C124" s="551"/>
      <c r="D124" s="491"/>
      <c r="E124" s="546"/>
      <c r="F124" s="228" t="s">
        <v>72</v>
      </c>
      <c r="G124" s="362" t="s">
        <v>943</v>
      </c>
      <c r="H124" s="491"/>
      <c r="I124" s="615"/>
      <c r="J124" s="491"/>
      <c r="K124" s="491"/>
      <c r="L124" s="491"/>
      <c r="M124" s="538"/>
      <c r="N124" s="489"/>
      <c r="O124" s="485"/>
      <c r="P124" s="484"/>
      <c r="Q124" s="487"/>
      <c r="R124" s="309" t="s">
        <v>944</v>
      </c>
      <c r="S124" s="273" t="s">
        <v>83</v>
      </c>
      <c r="T124" s="279" t="s">
        <v>945</v>
      </c>
      <c r="U124" s="273" t="s">
        <v>84</v>
      </c>
      <c r="V124" s="273" t="s">
        <v>85</v>
      </c>
      <c r="W124" s="301">
        <v>0.25</v>
      </c>
      <c r="X124" s="279" t="s">
        <v>111</v>
      </c>
      <c r="Y124" s="277">
        <v>0.15</v>
      </c>
      <c r="Z124" s="273" t="s">
        <v>87</v>
      </c>
      <c r="AA124" s="287" t="s">
        <v>946</v>
      </c>
      <c r="AB124" s="273" t="s">
        <v>89</v>
      </c>
      <c r="AC124" s="398" t="s">
        <v>947</v>
      </c>
      <c r="AD124" s="399"/>
      <c r="AE124" s="282">
        <f t="shared" si="64"/>
        <v>0.4</v>
      </c>
      <c r="AF124" s="224" t="str">
        <f t="shared" si="66"/>
        <v>MUY BAJA</v>
      </c>
      <c r="AG124" s="283">
        <f t="shared" si="67"/>
        <v>4.354559999999999E-2</v>
      </c>
      <c r="AH124" s="490"/>
      <c r="AI124" s="490"/>
      <c r="AJ124" s="487"/>
      <c r="AK124" s="491"/>
      <c r="AL124" s="492"/>
      <c r="AM124" s="492"/>
      <c r="AN124" s="341"/>
      <c r="AO124" s="228"/>
      <c r="AP124" s="229"/>
      <c r="AQ124" s="229"/>
      <c r="AR124" s="228"/>
      <c r="AS124" s="229"/>
      <c r="AT124" s="229"/>
      <c r="AU124" s="228"/>
      <c r="AV124" s="229"/>
      <c r="AW124" s="229"/>
      <c r="AX124" s="228"/>
      <c r="AY124" s="229"/>
      <c r="AZ124" s="229"/>
      <c r="BA124" s="228"/>
      <c r="BB124" s="229"/>
      <c r="BC124" s="229"/>
      <c r="BD124" s="228"/>
      <c r="BE124" s="229"/>
      <c r="BF124" s="229"/>
      <c r="BG124" s="228"/>
      <c r="BH124" s="229"/>
      <c r="BI124" s="477"/>
    </row>
    <row r="125" spans="1:3091" ht="98.25" customHeight="1" x14ac:dyDescent="0.2">
      <c r="A125" s="552"/>
      <c r="B125" s="481"/>
      <c r="C125" s="551"/>
      <c r="D125" s="491"/>
      <c r="E125" s="546"/>
      <c r="F125" s="228" t="s">
        <v>72</v>
      </c>
      <c r="G125" s="362" t="s">
        <v>948</v>
      </c>
      <c r="H125" s="491"/>
      <c r="I125" s="615"/>
      <c r="J125" s="491"/>
      <c r="K125" s="491"/>
      <c r="L125" s="491"/>
      <c r="M125" s="538"/>
      <c r="N125" s="489"/>
      <c r="O125" s="485"/>
      <c r="P125" s="484"/>
      <c r="Q125" s="487"/>
      <c r="R125" s="309" t="s">
        <v>949</v>
      </c>
      <c r="S125" s="273" t="s">
        <v>83</v>
      </c>
      <c r="T125" s="279" t="s">
        <v>950</v>
      </c>
      <c r="U125" s="273" t="s">
        <v>84</v>
      </c>
      <c r="V125" s="273" t="s">
        <v>85</v>
      </c>
      <c r="W125" s="301">
        <v>0.25</v>
      </c>
      <c r="X125" s="279" t="s">
        <v>111</v>
      </c>
      <c r="Y125" s="277">
        <v>0.15</v>
      </c>
      <c r="Z125" s="273" t="s">
        <v>87</v>
      </c>
      <c r="AA125" s="287" t="s">
        <v>951</v>
      </c>
      <c r="AB125" s="273" t="s">
        <v>89</v>
      </c>
      <c r="AC125" s="398" t="s">
        <v>952</v>
      </c>
      <c r="AD125" s="399"/>
      <c r="AE125" s="282">
        <f t="shared" si="64"/>
        <v>0.4</v>
      </c>
      <c r="AF125" s="224" t="str">
        <f t="shared" si="66"/>
        <v>MUY BAJA</v>
      </c>
      <c r="AG125" s="283">
        <f t="shared" si="67"/>
        <v>2.6127359999999992E-2</v>
      </c>
      <c r="AH125" s="490"/>
      <c r="AI125" s="490"/>
      <c r="AJ125" s="487"/>
      <c r="AK125" s="491"/>
      <c r="AL125" s="492"/>
      <c r="AM125" s="492"/>
      <c r="AN125" s="341"/>
      <c r="AO125" s="228"/>
      <c r="AP125" s="229"/>
      <c r="AQ125" s="229"/>
      <c r="AR125" s="228"/>
      <c r="AS125" s="229"/>
      <c r="AT125" s="229"/>
      <c r="AU125" s="228"/>
      <c r="AV125" s="229"/>
      <c r="AW125" s="229"/>
      <c r="AX125" s="228"/>
      <c r="AY125" s="229"/>
      <c r="AZ125" s="229"/>
      <c r="BA125" s="228"/>
      <c r="BB125" s="229"/>
      <c r="BC125" s="229"/>
      <c r="BD125" s="228"/>
      <c r="BE125" s="229"/>
      <c r="BF125" s="229"/>
      <c r="BG125" s="228"/>
      <c r="BH125" s="229"/>
      <c r="BI125" s="477"/>
    </row>
    <row r="126" spans="1:3091" ht="120.75" customHeight="1" x14ac:dyDescent="0.2">
      <c r="A126" s="319" t="s">
        <v>4</v>
      </c>
      <c r="B126" s="273"/>
      <c r="C126" s="551" t="s">
        <v>904</v>
      </c>
      <c r="D126" s="491" t="s">
        <v>905</v>
      </c>
      <c r="E126" s="546" t="s">
        <v>906</v>
      </c>
      <c r="F126" s="491" t="s">
        <v>953</v>
      </c>
      <c r="G126" s="476" t="s">
        <v>954</v>
      </c>
      <c r="H126" s="491" t="s">
        <v>955</v>
      </c>
      <c r="I126" s="615" t="s">
        <v>956</v>
      </c>
      <c r="J126" s="491" t="s">
        <v>76</v>
      </c>
      <c r="K126" s="491" t="s">
        <v>957</v>
      </c>
      <c r="L126" s="491" t="s">
        <v>230</v>
      </c>
      <c r="M126" s="614">
        <v>0.4</v>
      </c>
      <c r="N126" s="489" t="s">
        <v>81</v>
      </c>
      <c r="O126" s="651">
        <v>0.6</v>
      </c>
      <c r="P126" s="484" t="s">
        <v>958</v>
      </c>
      <c r="Q126" s="487" t="s">
        <v>81</v>
      </c>
      <c r="R126" s="629" t="s">
        <v>959</v>
      </c>
      <c r="S126" s="481" t="s">
        <v>83</v>
      </c>
      <c r="T126" s="316" t="s">
        <v>945</v>
      </c>
      <c r="U126" s="481" t="s">
        <v>84</v>
      </c>
      <c r="V126" s="481" t="s">
        <v>267</v>
      </c>
      <c r="W126" s="614">
        <v>0.15</v>
      </c>
      <c r="X126" s="551" t="s">
        <v>111</v>
      </c>
      <c r="Y126" s="614">
        <v>0.15</v>
      </c>
      <c r="Z126" s="481" t="s">
        <v>87</v>
      </c>
      <c r="AA126" s="551" t="s">
        <v>960</v>
      </c>
      <c r="AB126" s="481" t="s">
        <v>89</v>
      </c>
      <c r="AC126" s="398" t="s">
        <v>961</v>
      </c>
      <c r="AD126" s="273"/>
      <c r="AE126" s="556">
        <f t="shared" si="64"/>
        <v>0.3</v>
      </c>
      <c r="AF126" s="490" t="str">
        <f t="shared" si="66"/>
        <v>BAJA</v>
      </c>
      <c r="AG126" s="488">
        <f>IF(OR(V126="prevenir",V126="detectar"),(M126-(M126*AE126)), M126)</f>
        <v>0.28000000000000003</v>
      </c>
      <c r="AH126" s="490" t="str">
        <f>IF(AI126&lt;=20%,"LEVE",IF(AI126&lt;=40%,"MENOR",IF(AI126&lt;=60%,"MODERADO",IF(AI126&lt;=80%,"MAYOR","CATASTROFICO"))))</f>
        <v>MODERADO</v>
      </c>
      <c r="AI126" s="490">
        <f>IF(V126="corregir",(O126-(O126*AE126)), O126)</f>
        <v>0.6</v>
      </c>
      <c r="AJ126" s="487" t="s">
        <v>81</v>
      </c>
      <c r="AK126" s="491" t="s">
        <v>91</v>
      </c>
      <c r="AL126" s="229"/>
      <c r="AM126" s="229"/>
      <c r="AN126" s="381" t="s">
        <v>962</v>
      </c>
      <c r="AO126" s="228" t="s">
        <v>930</v>
      </c>
      <c r="AP126" s="229"/>
      <c r="AQ126" s="229" t="s">
        <v>93</v>
      </c>
      <c r="AR126" s="228" t="s">
        <v>352</v>
      </c>
      <c r="AS126" s="229" t="s">
        <v>93</v>
      </c>
      <c r="AT126" s="229"/>
      <c r="AU126" s="228" t="s">
        <v>963</v>
      </c>
      <c r="AV126" s="229" t="s">
        <v>93</v>
      </c>
      <c r="AW126" s="229"/>
      <c r="AX126" s="228" t="s">
        <v>964</v>
      </c>
      <c r="AY126" s="229" t="s">
        <v>93</v>
      </c>
      <c r="AZ126" s="229"/>
      <c r="BA126" s="228" t="s">
        <v>965</v>
      </c>
      <c r="BB126" s="229" t="s">
        <v>93</v>
      </c>
      <c r="BC126" s="229"/>
      <c r="BD126" s="228" t="s">
        <v>966</v>
      </c>
      <c r="BE126" s="229" t="s">
        <v>4</v>
      </c>
      <c r="BF126" s="229"/>
      <c r="BG126" s="228" t="s">
        <v>967</v>
      </c>
      <c r="BH126" s="229"/>
      <c r="BI126" s="476" t="s">
        <v>968</v>
      </c>
    </row>
    <row r="127" spans="1:3091" ht="120.75" customHeight="1" x14ac:dyDescent="0.2">
      <c r="A127" s="319"/>
      <c r="B127" s="273"/>
      <c r="C127" s="551"/>
      <c r="D127" s="491"/>
      <c r="E127" s="546"/>
      <c r="F127" s="491"/>
      <c r="G127" s="476"/>
      <c r="H127" s="491"/>
      <c r="I127" s="615"/>
      <c r="J127" s="491"/>
      <c r="K127" s="491"/>
      <c r="L127" s="491"/>
      <c r="M127" s="614"/>
      <c r="N127" s="489"/>
      <c r="O127" s="651"/>
      <c r="P127" s="484"/>
      <c r="Q127" s="487"/>
      <c r="R127" s="629"/>
      <c r="S127" s="481"/>
      <c r="T127" s="279"/>
      <c r="U127" s="481"/>
      <c r="V127" s="481"/>
      <c r="W127" s="614"/>
      <c r="X127" s="551"/>
      <c r="Y127" s="614"/>
      <c r="Z127" s="481"/>
      <c r="AA127" s="551"/>
      <c r="AB127" s="481"/>
      <c r="AC127" s="398" t="s">
        <v>969</v>
      </c>
      <c r="AD127" s="401" t="s">
        <v>970</v>
      </c>
      <c r="AE127" s="556"/>
      <c r="AF127" s="490"/>
      <c r="AG127" s="488"/>
      <c r="AH127" s="490"/>
      <c r="AI127" s="490"/>
      <c r="AJ127" s="487"/>
      <c r="AK127" s="491"/>
      <c r="AL127" s="229"/>
      <c r="AM127" s="229"/>
      <c r="AN127" s="381"/>
      <c r="AO127" s="228"/>
      <c r="AP127" s="229"/>
      <c r="AQ127" s="229"/>
      <c r="AR127" s="228"/>
      <c r="AS127" s="229"/>
      <c r="AT127" s="229"/>
      <c r="AU127" s="228"/>
      <c r="AV127" s="229"/>
      <c r="AW127" s="229"/>
      <c r="AX127" s="228"/>
      <c r="AY127" s="229"/>
      <c r="AZ127" s="229"/>
      <c r="BA127" s="228"/>
      <c r="BB127" s="229"/>
      <c r="BC127" s="229"/>
      <c r="BD127" s="228"/>
      <c r="BE127" s="229"/>
      <c r="BF127" s="229"/>
      <c r="BG127" s="228"/>
      <c r="BH127" s="228"/>
      <c r="BI127" s="477"/>
    </row>
    <row r="128" spans="1:3091" s="222" customFormat="1" ht="89.25" customHeight="1" x14ac:dyDescent="0.35">
      <c r="A128" s="483" t="s">
        <v>4</v>
      </c>
      <c r="B128" s="483"/>
      <c r="C128" s="483" t="s">
        <v>971</v>
      </c>
      <c r="D128" s="491" t="s">
        <v>972</v>
      </c>
      <c r="E128" s="546" t="s">
        <v>973</v>
      </c>
      <c r="F128" s="491" t="s">
        <v>72</v>
      </c>
      <c r="G128" s="367" t="s">
        <v>974</v>
      </c>
      <c r="H128" s="491" t="s">
        <v>975</v>
      </c>
      <c r="I128" s="491" t="s">
        <v>976</v>
      </c>
      <c r="J128" s="491" t="s">
        <v>76</v>
      </c>
      <c r="K128" s="491" t="s">
        <v>977</v>
      </c>
      <c r="L128" s="491" t="s">
        <v>230</v>
      </c>
      <c r="M128" s="538">
        <v>0.4</v>
      </c>
      <c r="N128" s="489" t="s">
        <v>81</v>
      </c>
      <c r="O128" s="485">
        <v>0.6</v>
      </c>
      <c r="P128" s="486" t="s">
        <v>370</v>
      </c>
      <c r="Q128" s="487" t="s">
        <v>81</v>
      </c>
      <c r="R128" s="314" t="s">
        <v>978</v>
      </c>
      <c r="S128" s="281" t="s">
        <v>83</v>
      </c>
      <c r="T128" s="274" t="s">
        <v>979</v>
      </c>
      <c r="U128" s="281" t="s">
        <v>84</v>
      </c>
      <c r="V128" s="281" t="s">
        <v>85</v>
      </c>
      <c r="W128" s="277">
        <v>0.25</v>
      </c>
      <c r="X128" s="274" t="s">
        <v>111</v>
      </c>
      <c r="Y128" s="277">
        <v>0.15</v>
      </c>
      <c r="Z128" s="281" t="s">
        <v>87</v>
      </c>
      <c r="AA128" s="280" t="s">
        <v>980</v>
      </c>
      <c r="AB128" s="281" t="s">
        <v>89</v>
      </c>
      <c r="AC128" s="398" t="s">
        <v>981</v>
      </c>
      <c r="AD128" s="399"/>
      <c r="AE128" s="282">
        <f t="shared" si="64"/>
        <v>0.4</v>
      </c>
      <c r="AF128" s="283" t="str">
        <f t="shared" si="66"/>
        <v>BAJA</v>
      </c>
      <c r="AG128" s="283">
        <f t="shared" ref="AG128:AG130" si="68">IF(OR(V128="prevenir",V128="detectar"),(M128-(M128*AE128)), M128)</f>
        <v>0.24</v>
      </c>
      <c r="AH128" s="488" t="str">
        <f>IF(AI128&lt;=20%,"LEVE",IF(AI128&lt;=40%,"MENOR",IF(AI128&lt;=60%,"MODERADO",IF(AI128&lt;=80%,"MAYOR","CATASTROFICO"))))</f>
        <v>MODERADO</v>
      </c>
      <c r="AI128" s="488">
        <f t="shared" ref="AI128:AI131" si="69">IF(V128="corregir",(O128-(O128*AE128)), O128)</f>
        <v>0.6</v>
      </c>
      <c r="AJ128" s="487" t="s">
        <v>81</v>
      </c>
      <c r="AK128" s="491" t="s">
        <v>91</v>
      </c>
      <c r="AL128" s="492"/>
      <c r="AM128" s="492"/>
      <c r="AN128" s="495">
        <v>45482</v>
      </c>
      <c r="AO128" s="491" t="s">
        <v>982</v>
      </c>
      <c r="AP128" s="492"/>
      <c r="AQ128" s="492" t="s">
        <v>4</v>
      </c>
      <c r="AR128" s="491" t="s">
        <v>983</v>
      </c>
      <c r="AS128" s="491" t="s">
        <v>4</v>
      </c>
      <c r="AT128" s="491"/>
      <c r="AU128" s="491" t="s">
        <v>984</v>
      </c>
      <c r="AV128" s="491" t="s">
        <v>4</v>
      </c>
      <c r="AW128" s="491"/>
      <c r="AX128" s="491" t="s">
        <v>985</v>
      </c>
      <c r="AY128" s="491"/>
      <c r="AZ128" s="491" t="s">
        <v>4</v>
      </c>
      <c r="BA128" s="491" t="s">
        <v>986</v>
      </c>
      <c r="BB128" s="491" t="s">
        <v>4</v>
      </c>
      <c r="BC128" s="491"/>
      <c r="BD128" s="491" t="s">
        <v>987</v>
      </c>
      <c r="BE128" s="491"/>
      <c r="BF128" s="491" t="s">
        <v>4</v>
      </c>
      <c r="BG128" s="491" t="s">
        <v>988</v>
      </c>
      <c r="BH128" s="491" t="s">
        <v>676</v>
      </c>
      <c r="BI128" s="480" t="s">
        <v>989</v>
      </c>
    </row>
    <row r="129" spans="1:61" ht="69" customHeight="1" x14ac:dyDescent="0.2">
      <c r="A129" s="483"/>
      <c r="B129" s="483"/>
      <c r="C129" s="483"/>
      <c r="D129" s="491"/>
      <c r="E129" s="546"/>
      <c r="F129" s="491"/>
      <c r="G129" s="367" t="s">
        <v>990</v>
      </c>
      <c r="H129" s="491"/>
      <c r="I129" s="491"/>
      <c r="J129" s="491"/>
      <c r="K129" s="491"/>
      <c r="L129" s="491"/>
      <c r="M129" s="538"/>
      <c r="N129" s="489"/>
      <c r="O129" s="485"/>
      <c r="P129" s="486"/>
      <c r="Q129" s="487"/>
      <c r="R129" s="353" t="s">
        <v>991</v>
      </c>
      <c r="S129" s="281" t="s">
        <v>83</v>
      </c>
      <c r="T129" s="274" t="s">
        <v>992</v>
      </c>
      <c r="U129" s="281" t="s">
        <v>84</v>
      </c>
      <c r="V129" s="281" t="s">
        <v>85</v>
      </c>
      <c r="W129" s="277">
        <v>0.25</v>
      </c>
      <c r="X129" s="274" t="s">
        <v>111</v>
      </c>
      <c r="Y129" s="277">
        <v>0.15</v>
      </c>
      <c r="Z129" s="281" t="s">
        <v>699</v>
      </c>
      <c r="AA129" s="280" t="s">
        <v>993</v>
      </c>
      <c r="AB129" s="281" t="s">
        <v>89</v>
      </c>
      <c r="AC129" s="398" t="s">
        <v>994</v>
      </c>
      <c r="AD129" s="399"/>
      <c r="AE129" s="282">
        <f t="shared" si="64"/>
        <v>0.4</v>
      </c>
      <c r="AF129" s="283" t="str">
        <f t="shared" si="66"/>
        <v>MUY BAJA</v>
      </c>
      <c r="AG129" s="283">
        <f>+AG128-(AG128*AE129)</f>
        <v>0.14399999999999999</v>
      </c>
      <c r="AH129" s="488"/>
      <c r="AI129" s="488"/>
      <c r="AJ129" s="487"/>
      <c r="AK129" s="491"/>
      <c r="AL129" s="492"/>
      <c r="AM129" s="492"/>
      <c r="AN129" s="495"/>
      <c r="AO129" s="491"/>
      <c r="AP129" s="492"/>
      <c r="AQ129" s="492"/>
      <c r="AR129" s="491"/>
      <c r="AS129" s="491"/>
      <c r="AT129" s="491"/>
      <c r="AU129" s="491"/>
      <c r="AV129" s="491"/>
      <c r="AW129" s="491"/>
      <c r="AX129" s="491"/>
      <c r="AY129" s="491"/>
      <c r="AZ129" s="491"/>
      <c r="BA129" s="491"/>
      <c r="BB129" s="491"/>
      <c r="BC129" s="491"/>
      <c r="BD129" s="491"/>
      <c r="BE129" s="491"/>
      <c r="BF129" s="491"/>
      <c r="BG129" s="491"/>
      <c r="BH129" s="491"/>
      <c r="BI129" s="480"/>
    </row>
    <row r="130" spans="1:61" ht="159" customHeight="1" x14ac:dyDescent="0.2">
      <c r="A130" s="281" t="s">
        <v>4</v>
      </c>
      <c r="B130" s="281"/>
      <c r="C130" s="281" t="s">
        <v>971</v>
      </c>
      <c r="D130" s="228" t="s">
        <v>972</v>
      </c>
      <c r="E130" s="352" t="s">
        <v>973</v>
      </c>
      <c r="F130" s="228" t="s">
        <v>147</v>
      </c>
      <c r="G130" s="367" t="s">
        <v>995</v>
      </c>
      <c r="H130" s="228" t="s">
        <v>996</v>
      </c>
      <c r="I130" s="228" t="s">
        <v>997</v>
      </c>
      <c r="J130" s="228" t="s">
        <v>76</v>
      </c>
      <c r="K130" s="228" t="s">
        <v>998</v>
      </c>
      <c r="L130" s="228" t="s">
        <v>78</v>
      </c>
      <c r="M130" s="277">
        <v>0.6</v>
      </c>
      <c r="N130" s="351" t="s">
        <v>81</v>
      </c>
      <c r="O130" s="350">
        <v>0.6</v>
      </c>
      <c r="P130" s="274" t="s">
        <v>999</v>
      </c>
      <c r="Q130" s="347" t="s">
        <v>81</v>
      </c>
      <c r="R130" s="285" t="s">
        <v>1000</v>
      </c>
      <c r="S130" s="281" t="s">
        <v>83</v>
      </c>
      <c r="T130" s="274" t="s">
        <v>1001</v>
      </c>
      <c r="U130" s="281" t="s">
        <v>84</v>
      </c>
      <c r="V130" s="281" t="s">
        <v>85</v>
      </c>
      <c r="W130" s="277">
        <v>0.25</v>
      </c>
      <c r="X130" s="274" t="s">
        <v>111</v>
      </c>
      <c r="Y130" s="277">
        <v>0.15</v>
      </c>
      <c r="Z130" s="281" t="s">
        <v>87</v>
      </c>
      <c r="AA130" s="280" t="s">
        <v>1002</v>
      </c>
      <c r="AB130" s="281" t="s">
        <v>89</v>
      </c>
      <c r="AC130" s="398" t="s">
        <v>1003</v>
      </c>
      <c r="AD130" s="399"/>
      <c r="AE130" s="282">
        <f t="shared" si="64"/>
        <v>0.4</v>
      </c>
      <c r="AF130" s="283" t="str">
        <f t="shared" si="66"/>
        <v>BAJA</v>
      </c>
      <c r="AG130" s="283">
        <f t="shared" si="68"/>
        <v>0.36</v>
      </c>
      <c r="AH130" s="283" t="str">
        <f t="shared" ref="AH130:AH131" si="70">IF(AI130&lt;=20%,"LEVE",IF(AI130&lt;=40%,"MENOR",IF(AI130&lt;=60%,"MODERADO",IF(AI130&lt;=80%,"MAYOR","CATASTROFICO"))))</f>
        <v>MODERADO</v>
      </c>
      <c r="AI130" s="283">
        <f t="shared" si="69"/>
        <v>0.6</v>
      </c>
      <c r="AJ130" s="347" t="s">
        <v>81</v>
      </c>
      <c r="AK130" s="228" t="s">
        <v>91</v>
      </c>
      <c r="AL130" s="229"/>
      <c r="AM130" s="229"/>
      <c r="AN130" s="379">
        <v>45482</v>
      </c>
      <c r="AO130" s="228" t="s">
        <v>982</v>
      </c>
      <c r="AP130" s="229"/>
      <c r="AQ130" s="229" t="s">
        <v>4</v>
      </c>
      <c r="AR130" s="228" t="s">
        <v>983</v>
      </c>
      <c r="AS130" s="228" t="s">
        <v>4</v>
      </c>
      <c r="AT130" s="228"/>
      <c r="AU130" s="228" t="s">
        <v>984</v>
      </c>
      <c r="AV130" s="228" t="s">
        <v>4</v>
      </c>
      <c r="AW130" s="228"/>
      <c r="AX130" s="228" t="s">
        <v>985</v>
      </c>
      <c r="AY130" s="228"/>
      <c r="AZ130" s="228" t="s">
        <v>4</v>
      </c>
      <c r="BA130" s="228" t="s">
        <v>986</v>
      </c>
      <c r="BB130" s="228" t="s">
        <v>4</v>
      </c>
      <c r="BC130" s="228"/>
      <c r="BD130" s="228" t="s">
        <v>987</v>
      </c>
      <c r="BE130" s="228"/>
      <c r="BF130" s="228" t="s">
        <v>4</v>
      </c>
      <c r="BG130" s="228" t="s">
        <v>988</v>
      </c>
      <c r="BH130" s="228" t="s">
        <v>676</v>
      </c>
      <c r="BI130" s="367" t="s">
        <v>989</v>
      </c>
    </row>
    <row r="131" spans="1:61" ht="90.75" customHeight="1" x14ac:dyDescent="0.2">
      <c r="A131" s="483" t="s">
        <v>4</v>
      </c>
      <c r="B131" s="483"/>
      <c r="C131" s="483" t="s">
        <v>971</v>
      </c>
      <c r="D131" s="491" t="s">
        <v>972</v>
      </c>
      <c r="E131" s="546" t="s">
        <v>973</v>
      </c>
      <c r="F131" s="491" t="s">
        <v>72</v>
      </c>
      <c r="G131" s="367" t="s">
        <v>1004</v>
      </c>
      <c r="H131" s="491" t="s">
        <v>1005</v>
      </c>
      <c r="I131" s="491" t="s">
        <v>1006</v>
      </c>
      <c r="J131" s="491" t="s">
        <v>76</v>
      </c>
      <c r="K131" s="491" t="s">
        <v>1007</v>
      </c>
      <c r="L131" s="491" t="s">
        <v>78</v>
      </c>
      <c r="M131" s="538">
        <v>0.6</v>
      </c>
      <c r="N131" s="489" t="s">
        <v>81</v>
      </c>
      <c r="O131" s="485">
        <v>0.6</v>
      </c>
      <c r="P131" s="484" t="s">
        <v>1008</v>
      </c>
      <c r="Q131" s="487" t="s">
        <v>81</v>
      </c>
      <c r="R131" s="317" t="s">
        <v>1009</v>
      </c>
      <c r="S131" s="281" t="s">
        <v>83</v>
      </c>
      <c r="T131" s="274" t="s">
        <v>1010</v>
      </c>
      <c r="U131" s="281" t="s">
        <v>84</v>
      </c>
      <c r="V131" s="281" t="s">
        <v>85</v>
      </c>
      <c r="W131" s="277">
        <v>0.25</v>
      </c>
      <c r="X131" s="274" t="s">
        <v>111</v>
      </c>
      <c r="Y131" s="277">
        <v>0.15</v>
      </c>
      <c r="Z131" s="281" t="s">
        <v>87</v>
      </c>
      <c r="AA131" s="280" t="s">
        <v>1011</v>
      </c>
      <c r="AB131" s="281" t="s">
        <v>89</v>
      </c>
      <c r="AC131" s="398" t="s">
        <v>1012</v>
      </c>
      <c r="AD131" s="399"/>
      <c r="AE131" s="282">
        <f t="shared" si="64"/>
        <v>0.4</v>
      </c>
      <c r="AF131" s="283" t="str">
        <f t="shared" si="66"/>
        <v>BAJA</v>
      </c>
      <c r="AG131" s="283">
        <f>IF(OR(V131="prevenir",V131="detectar"),(M131-(M131*AE131)), M131)</f>
        <v>0.36</v>
      </c>
      <c r="AH131" s="488" t="str">
        <f t="shared" si="70"/>
        <v>MODERADO</v>
      </c>
      <c r="AI131" s="488">
        <f t="shared" si="69"/>
        <v>0.6</v>
      </c>
      <c r="AJ131" s="487" t="s">
        <v>81</v>
      </c>
      <c r="AK131" s="491" t="s">
        <v>91</v>
      </c>
      <c r="AL131" s="492"/>
      <c r="AM131" s="492"/>
      <c r="AN131" s="495">
        <v>45482</v>
      </c>
      <c r="AO131" s="491" t="s">
        <v>982</v>
      </c>
      <c r="AP131" s="492"/>
      <c r="AQ131" s="492" t="s">
        <v>4</v>
      </c>
      <c r="AR131" s="491" t="s">
        <v>983</v>
      </c>
      <c r="AS131" s="491" t="s">
        <v>4</v>
      </c>
      <c r="AT131" s="491"/>
      <c r="AU131" s="491" t="s">
        <v>984</v>
      </c>
      <c r="AV131" s="491" t="s">
        <v>4</v>
      </c>
      <c r="AW131" s="491"/>
      <c r="AX131" s="491" t="s">
        <v>985</v>
      </c>
      <c r="AY131" s="491"/>
      <c r="AZ131" s="491" t="s">
        <v>4</v>
      </c>
      <c r="BA131" s="491" t="s">
        <v>986</v>
      </c>
      <c r="BB131" s="491" t="s">
        <v>4</v>
      </c>
      <c r="BC131" s="491"/>
      <c r="BD131" s="491" t="s">
        <v>987</v>
      </c>
      <c r="BE131" s="491"/>
      <c r="BF131" s="491" t="s">
        <v>4</v>
      </c>
      <c r="BG131" s="491" t="s">
        <v>988</v>
      </c>
      <c r="BH131" s="491" t="s">
        <v>676</v>
      </c>
      <c r="BI131" s="480" t="s">
        <v>989</v>
      </c>
    </row>
    <row r="132" spans="1:61" ht="59.25" customHeight="1" x14ac:dyDescent="0.2">
      <c r="A132" s="483"/>
      <c r="B132" s="483"/>
      <c r="C132" s="483"/>
      <c r="D132" s="491"/>
      <c r="E132" s="546"/>
      <c r="F132" s="491"/>
      <c r="G132" s="367" t="s">
        <v>1013</v>
      </c>
      <c r="H132" s="491"/>
      <c r="I132" s="491"/>
      <c r="J132" s="491"/>
      <c r="K132" s="491"/>
      <c r="L132" s="491"/>
      <c r="M132" s="538"/>
      <c r="N132" s="489"/>
      <c r="O132" s="485"/>
      <c r="P132" s="484"/>
      <c r="Q132" s="487"/>
      <c r="R132" s="285" t="s">
        <v>1014</v>
      </c>
      <c r="S132" s="281" t="s">
        <v>83</v>
      </c>
      <c r="T132" s="274" t="s">
        <v>1015</v>
      </c>
      <c r="U132" s="281" t="s">
        <v>84</v>
      </c>
      <c r="V132" s="281" t="s">
        <v>85</v>
      </c>
      <c r="W132" s="277">
        <v>0.25</v>
      </c>
      <c r="X132" s="274" t="s">
        <v>111</v>
      </c>
      <c r="Y132" s="277">
        <v>0.15</v>
      </c>
      <c r="Z132" s="281" t="s">
        <v>87</v>
      </c>
      <c r="AA132" s="280" t="s">
        <v>1016</v>
      </c>
      <c r="AB132" s="281" t="s">
        <v>89</v>
      </c>
      <c r="AC132" s="398" t="s">
        <v>1017</v>
      </c>
      <c r="AD132" s="399"/>
      <c r="AE132" s="282">
        <f t="shared" si="64"/>
        <v>0.4</v>
      </c>
      <c r="AF132" s="283" t="str">
        <f t="shared" si="66"/>
        <v>BAJA</v>
      </c>
      <c r="AG132" s="283">
        <f>+AG131-(AG131*AE132)</f>
        <v>0.216</v>
      </c>
      <c r="AH132" s="488"/>
      <c r="AI132" s="488"/>
      <c r="AJ132" s="487"/>
      <c r="AK132" s="491"/>
      <c r="AL132" s="492"/>
      <c r="AM132" s="492"/>
      <c r="AN132" s="495"/>
      <c r="AO132" s="491"/>
      <c r="AP132" s="492"/>
      <c r="AQ132" s="492"/>
      <c r="AR132" s="491"/>
      <c r="AS132" s="491"/>
      <c r="AT132" s="491"/>
      <c r="AU132" s="491"/>
      <c r="AV132" s="491"/>
      <c r="AW132" s="491"/>
      <c r="AX132" s="491"/>
      <c r="AY132" s="491"/>
      <c r="AZ132" s="491"/>
      <c r="BA132" s="491"/>
      <c r="BB132" s="491"/>
      <c r="BC132" s="491"/>
      <c r="BD132" s="491"/>
      <c r="BE132" s="491"/>
      <c r="BF132" s="491"/>
      <c r="BG132" s="491"/>
      <c r="BH132" s="491"/>
      <c r="BI132" s="480"/>
    </row>
    <row r="133" spans="1:61" ht="79.5" customHeight="1" x14ac:dyDescent="0.2">
      <c r="A133" s="483" t="s">
        <v>4</v>
      </c>
      <c r="B133" s="483"/>
      <c r="C133" s="483" t="s">
        <v>971</v>
      </c>
      <c r="D133" s="491" t="s">
        <v>972</v>
      </c>
      <c r="E133" s="546" t="s">
        <v>973</v>
      </c>
      <c r="F133" s="491" t="s">
        <v>72</v>
      </c>
      <c r="G133" s="278" t="s">
        <v>1018</v>
      </c>
      <c r="H133" s="491" t="s">
        <v>1019</v>
      </c>
      <c r="I133" s="491" t="s">
        <v>1020</v>
      </c>
      <c r="J133" s="491" t="s">
        <v>76</v>
      </c>
      <c r="K133" s="491" t="s">
        <v>1021</v>
      </c>
      <c r="L133" s="491" t="s">
        <v>78</v>
      </c>
      <c r="M133" s="538">
        <v>0.6</v>
      </c>
      <c r="N133" s="489" t="s">
        <v>81</v>
      </c>
      <c r="O133" s="485">
        <v>0.6</v>
      </c>
      <c r="P133" s="484" t="s">
        <v>999</v>
      </c>
      <c r="Q133" s="487" t="s">
        <v>81</v>
      </c>
      <c r="R133" s="285" t="s">
        <v>1022</v>
      </c>
      <c r="S133" s="281" t="s">
        <v>83</v>
      </c>
      <c r="T133" s="274" t="s">
        <v>1023</v>
      </c>
      <c r="U133" s="281" t="s">
        <v>84</v>
      </c>
      <c r="V133" s="281" t="s">
        <v>85</v>
      </c>
      <c r="W133" s="277">
        <v>0.25</v>
      </c>
      <c r="X133" s="274" t="s">
        <v>111</v>
      </c>
      <c r="Y133" s="277">
        <v>0.15</v>
      </c>
      <c r="Z133" s="281" t="s">
        <v>87</v>
      </c>
      <c r="AA133" s="280" t="s">
        <v>1024</v>
      </c>
      <c r="AB133" s="281" t="s">
        <v>89</v>
      </c>
      <c r="AC133" s="398" t="s">
        <v>1025</v>
      </c>
      <c r="AD133" s="399"/>
      <c r="AE133" s="282">
        <f t="shared" si="64"/>
        <v>0.4</v>
      </c>
      <c r="AF133" s="283" t="str">
        <f t="shared" si="66"/>
        <v>BAJA</v>
      </c>
      <c r="AG133" s="283">
        <f t="shared" ref="AG133" si="71">IF(OR(V133="prevenir",V133="detectar"),(M133-(M133*AE133)), M133)</f>
        <v>0.36</v>
      </c>
      <c r="AH133" s="488" t="str">
        <f t="shared" ref="AH133" si="72">IF(AI133&lt;=20%,"LEVE",IF(AI133&lt;=40%,"MENOR",IF(AI133&lt;=60%,"MODERADO",IF(AI133&lt;=80%,"MAYOR","CATASTROFICO"))))</f>
        <v>MODERADO</v>
      </c>
      <c r="AI133" s="488">
        <f t="shared" ref="AI133" si="73">IF(V133="corregir",(O133-(O133*AE133)), O133)</f>
        <v>0.6</v>
      </c>
      <c r="AJ133" s="487" t="s">
        <v>81</v>
      </c>
      <c r="AK133" s="491" t="s">
        <v>91</v>
      </c>
      <c r="AL133" s="492"/>
      <c r="AM133" s="492"/>
      <c r="AN133" s="495">
        <v>45482</v>
      </c>
      <c r="AO133" s="491" t="s">
        <v>982</v>
      </c>
      <c r="AP133" s="492"/>
      <c r="AQ133" s="492" t="s">
        <v>4</v>
      </c>
      <c r="AR133" s="491" t="s">
        <v>983</v>
      </c>
      <c r="AS133" s="491" t="s">
        <v>4</v>
      </c>
      <c r="AT133" s="491"/>
      <c r="AU133" s="491" t="s">
        <v>984</v>
      </c>
      <c r="AV133" s="491" t="s">
        <v>4</v>
      </c>
      <c r="AW133" s="491"/>
      <c r="AX133" s="491" t="s">
        <v>985</v>
      </c>
      <c r="AY133" s="491"/>
      <c r="AZ133" s="491" t="s">
        <v>4</v>
      </c>
      <c r="BA133" s="491" t="s">
        <v>986</v>
      </c>
      <c r="BB133" s="491" t="s">
        <v>4</v>
      </c>
      <c r="BC133" s="491"/>
      <c r="BD133" s="491" t="s">
        <v>987</v>
      </c>
      <c r="BE133" s="491"/>
      <c r="BF133" s="491" t="s">
        <v>4</v>
      </c>
      <c r="BG133" s="491" t="s">
        <v>988</v>
      </c>
      <c r="BH133" s="491" t="s">
        <v>676</v>
      </c>
      <c r="BI133" s="480" t="s">
        <v>989</v>
      </c>
    </row>
    <row r="134" spans="1:61" ht="76.5" customHeight="1" x14ac:dyDescent="0.2">
      <c r="A134" s="483"/>
      <c r="B134" s="483"/>
      <c r="C134" s="483"/>
      <c r="D134" s="491"/>
      <c r="E134" s="546"/>
      <c r="F134" s="491"/>
      <c r="G134" s="278" t="s">
        <v>1026</v>
      </c>
      <c r="H134" s="491"/>
      <c r="I134" s="491"/>
      <c r="J134" s="491"/>
      <c r="K134" s="491"/>
      <c r="L134" s="491"/>
      <c r="M134" s="538"/>
      <c r="N134" s="489"/>
      <c r="O134" s="485"/>
      <c r="P134" s="484"/>
      <c r="Q134" s="487"/>
      <c r="R134" s="285" t="s">
        <v>1027</v>
      </c>
      <c r="S134" s="281" t="s">
        <v>83</v>
      </c>
      <c r="T134" s="274" t="s">
        <v>1023</v>
      </c>
      <c r="U134" s="281" t="s">
        <v>84</v>
      </c>
      <c r="V134" s="281" t="s">
        <v>85</v>
      </c>
      <c r="W134" s="277">
        <v>0.25</v>
      </c>
      <c r="X134" s="274" t="s">
        <v>111</v>
      </c>
      <c r="Y134" s="277">
        <v>0.15</v>
      </c>
      <c r="Z134" s="281" t="s">
        <v>87</v>
      </c>
      <c r="AA134" s="280" t="s">
        <v>1028</v>
      </c>
      <c r="AB134" s="281" t="s">
        <v>89</v>
      </c>
      <c r="AC134" s="398" t="s">
        <v>1029</v>
      </c>
      <c r="AD134" s="399"/>
      <c r="AE134" s="282">
        <f t="shared" si="64"/>
        <v>0.4</v>
      </c>
      <c r="AF134" s="283" t="str">
        <f t="shared" si="66"/>
        <v>BAJA</v>
      </c>
      <c r="AG134" s="283">
        <f>+AG133-(AG133*AE134)</f>
        <v>0.216</v>
      </c>
      <c r="AH134" s="488"/>
      <c r="AI134" s="488"/>
      <c r="AJ134" s="487"/>
      <c r="AK134" s="491"/>
      <c r="AL134" s="492"/>
      <c r="AM134" s="492"/>
      <c r="AN134" s="495"/>
      <c r="AO134" s="491"/>
      <c r="AP134" s="492"/>
      <c r="AQ134" s="492"/>
      <c r="AR134" s="491"/>
      <c r="AS134" s="491"/>
      <c r="AT134" s="491"/>
      <c r="AU134" s="491"/>
      <c r="AV134" s="491"/>
      <c r="AW134" s="491"/>
      <c r="AX134" s="491"/>
      <c r="AY134" s="491"/>
      <c r="AZ134" s="491"/>
      <c r="BA134" s="491"/>
      <c r="BB134" s="491"/>
      <c r="BC134" s="491"/>
      <c r="BD134" s="491"/>
      <c r="BE134" s="491"/>
      <c r="BF134" s="491"/>
      <c r="BG134" s="491"/>
      <c r="BH134" s="491"/>
      <c r="BI134" s="480"/>
    </row>
    <row r="135" spans="1:61" ht="51.75" customHeight="1" x14ac:dyDescent="0.2">
      <c r="A135" s="545" t="s">
        <v>4</v>
      </c>
      <c r="B135" s="539"/>
      <c r="C135" s="541" t="s">
        <v>1030</v>
      </c>
      <c r="D135" s="500" t="s">
        <v>1031</v>
      </c>
      <c r="E135" s="501" t="s">
        <v>1032</v>
      </c>
      <c r="F135" s="500" t="s">
        <v>72</v>
      </c>
      <c r="G135" s="478" t="s">
        <v>1033</v>
      </c>
      <c r="H135" s="500" t="s">
        <v>1034</v>
      </c>
      <c r="I135" s="500" t="s">
        <v>1035</v>
      </c>
      <c r="J135" s="491" t="s">
        <v>76</v>
      </c>
      <c r="K135" s="491" t="s">
        <v>1036</v>
      </c>
      <c r="L135" s="491" t="s">
        <v>482</v>
      </c>
      <c r="M135" s="538">
        <v>0.8</v>
      </c>
      <c r="N135" s="489" t="s">
        <v>315</v>
      </c>
      <c r="O135" s="485">
        <v>0.2</v>
      </c>
      <c r="P135" s="484" t="s">
        <v>1008</v>
      </c>
      <c r="Q135" s="487" t="s">
        <v>81</v>
      </c>
      <c r="R135" s="312" t="s">
        <v>1037</v>
      </c>
      <c r="S135" s="273" t="s">
        <v>83</v>
      </c>
      <c r="T135" s="279" t="s">
        <v>1038</v>
      </c>
      <c r="U135" s="273" t="s">
        <v>84</v>
      </c>
      <c r="V135" s="273" t="s">
        <v>85</v>
      </c>
      <c r="W135" s="277">
        <v>0.25</v>
      </c>
      <c r="X135" s="279" t="s">
        <v>111</v>
      </c>
      <c r="Y135" s="277">
        <v>0.15</v>
      </c>
      <c r="Z135" s="273" t="s">
        <v>87</v>
      </c>
      <c r="AA135" s="293" t="s">
        <v>1039</v>
      </c>
      <c r="AB135" s="273" t="s">
        <v>89</v>
      </c>
      <c r="AC135" s="402" t="s">
        <v>1040</v>
      </c>
      <c r="AD135" s="403"/>
      <c r="AE135" s="282">
        <f t="shared" si="64"/>
        <v>0.4</v>
      </c>
      <c r="AF135" s="224" t="str">
        <f t="shared" si="66"/>
        <v>MEDIA</v>
      </c>
      <c r="AG135" s="224">
        <f>IF(OR(V135="prevenir",V135="detectar"),(M135-(M135*AE135)), M135)</f>
        <v>0.48</v>
      </c>
      <c r="AH135" s="490" t="str">
        <f t="shared" ref="AH135:AH149" si="74">IF(AI135&lt;=20%,"LEVE",IF(AI135&lt;=40%,"MENOR",IF(AI135&lt;=60%,"MODERADO",IF(AI135&lt;=80%,"MAYOR","CATASTROFICO"))))</f>
        <v>LEVE</v>
      </c>
      <c r="AI135" s="490">
        <f t="shared" ref="AI135:AI149" si="75">IF(V135="corregir",(O135-(O135*AE135)), O135)</f>
        <v>0.2</v>
      </c>
      <c r="AJ135" s="487" t="s">
        <v>221</v>
      </c>
      <c r="AK135" s="491" t="s">
        <v>91</v>
      </c>
      <c r="AL135" s="229"/>
      <c r="AM135" s="229"/>
      <c r="AN135" s="341"/>
      <c r="AO135" s="228"/>
      <c r="AP135" s="229"/>
      <c r="AQ135" s="229"/>
      <c r="AR135" s="228"/>
      <c r="AS135" s="228"/>
      <c r="AT135" s="228"/>
      <c r="AU135" s="228"/>
      <c r="AV135" s="228"/>
      <c r="AW135" s="228"/>
      <c r="AX135" s="228"/>
      <c r="AY135" s="228"/>
      <c r="AZ135" s="228"/>
      <c r="BA135" s="228"/>
      <c r="BB135" s="228"/>
      <c r="BC135" s="228"/>
      <c r="BD135" s="228"/>
      <c r="BE135" s="228"/>
      <c r="BF135" s="228"/>
      <c r="BG135" s="228"/>
      <c r="BH135" s="228"/>
      <c r="BI135" s="476" t="s">
        <v>1041</v>
      </c>
    </row>
    <row r="136" spans="1:61" ht="173.25" customHeight="1" x14ac:dyDescent="0.2">
      <c r="A136" s="545"/>
      <c r="B136" s="539"/>
      <c r="C136" s="541"/>
      <c r="D136" s="500"/>
      <c r="E136" s="501"/>
      <c r="F136" s="500"/>
      <c r="G136" s="478"/>
      <c r="H136" s="500"/>
      <c r="I136" s="500"/>
      <c r="J136" s="491"/>
      <c r="K136" s="491"/>
      <c r="L136" s="491"/>
      <c r="M136" s="538"/>
      <c r="N136" s="489"/>
      <c r="O136" s="485"/>
      <c r="P136" s="484"/>
      <c r="Q136" s="487"/>
      <c r="R136" s="312" t="s">
        <v>1042</v>
      </c>
      <c r="S136" s="273" t="s">
        <v>83</v>
      </c>
      <c r="T136" s="279" t="s">
        <v>1043</v>
      </c>
      <c r="U136" s="273" t="s">
        <v>84</v>
      </c>
      <c r="V136" s="273" t="s">
        <v>85</v>
      </c>
      <c r="W136" s="277">
        <v>0.25</v>
      </c>
      <c r="X136" s="279" t="s">
        <v>111</v>
      </c>
      <c r="Y136" s="277">
        <v>0.15</v>
      </c>
      <c r="Z136" s="273" t="s">
        <v>87</v>
      </c>
      <c r="AA136" s="287" t="s">
        <v>1044</v>
      </c>
      <c r="AB136" s="273" t="s">
        <v>89</v>
      </c>
      <c r="AC136" s="412" t="s">
        <v>1045</v>
      </c>
      <c r="AD136" s="419" t="s">
        <v>1046</v>
      </c>
      <c r="AE136" s="282">
        <f t="shared" si="64"/>
        <v>0.4</v>
      </c>
      <c r="AF136" s="224" t="str">
        <f t="shared" si="66"/>
        <v>BAJA</v>
      </c>
      <c r="AG136" s="283">
        <f>+AG135-(AG135*AE136)</f>
        <v>0.28799999999999998</v>
      </c>
      <c r="AH136" s="490"/>
      <c r="AI136" s="490"/>
      <c r="AJ136" s="487"/>
      <c r="AK136" s="491"/>
      <c r="AL136" s="229"/>
      <c r="AM136" s="229"/>
      <c r="AN136" s="341">
        <v>45481</v>
      </c>
      <c r="AO136" s="228" t="s">
        <v>1047</v>
      </c>
      <c r="AP136" s="229"/>
      <c r="AQ136" s="229" t="s">
        <v>4</v>
      </c>
      <c r="AR136" s="228" t="s">
        <v>1048</v>
      </c>
      <c r="AS136" s="228" t="s">
        <v>4</v>
      </c>
      <c r="AT136" s="228"/>
      <c r="AU136" s="228" t="s">
        <v>1049</v>
      </c>
      <c r="AV136" s="228" t="s">
        <v>93</v>
      </c>
      <c r="AW136" s="228"/>
      <c r="AX136" s="228" t="s">
        <v>1050</v>
      </c>
      <c r="AY136" s="228" t="s">
        <v>4</v>
      </c>
      <c r="AZ136" s="228"/>
      <c r="BA136" s="228" t="s">
        <v>1051</v>
      </c>
      <c r="BB136" s="228" t="s">
        <v>4</v>
      </c>
      <c r="BC136" s="228"/>
      <c r="BD136" s="228" t="s">
        <v>1052</v>
      </c>
      <c r="BE136" s="228"/>
      <c r="BF136" s="228" t="s">
        <v>4</v>
      </c>
      <c r="BG136" s="228" t="s">
        <v>1053</v>
      </c>
      <c r="BH136" s="228" t="s">
        <v>1054</v>
      </c>
      <c r="BI136" s="477"/>
    </row>
    <row r="137" spans="1:61" ht="76.5" customHeight="1" x14ac:dyDescent="0.2">
      <c r="A137" s="545"/>
      <c r="B137" s="539"/>
      <c r="C137" s="541"/>
      <c r="D137" s="500"/>
      <c r="E137" s="501"/>
      <c r="F137" s="500"/>
      <c r="G137" s="478"/>
      <c r="H137" s="500"/>
      <c r="I137" s="500"/>
      <c r="J137" s="491"/>
      <c r="K137" s="491"/>
      <c r="L137" s="491"/>
      <c r="M137" s="538"/>
      <c r="N137" s="489"/>
      <c r="O137" s="485"/>
      <c r="P137" s="484"/>
      <c r="Q137" s="487"/>
      <c r="R137" s="312" t="s">
        <v>1055</v>
      </c>
      <c r="S137" s="310" t="s">
        <v>83</v>
      </c>
      <c r="T137" s="311" t="s">
        <v>1056</v>
      </c>
      <c r="U137" s="310" t="s">
        <v>84</v>
      </c>
      <c r="V137" s="310" t="s">
        <v>85</v>
      </c>
      <c r="W137" s="295">
        <v>0.25</v>
      </c>
      <c r="X137" s="311" t="s">
        <v>111</v>
      </c>
      <c r="Y137" s="295">
        <v>0.15</v>
      </c>
      <c r="Z137" s="310" t="s">
        <v>87</v>
      </c>
      <c r="AA137" s="276" t="s">
        <v>1057</v>
      </c>
      <c r="AB137" s="273" t="s">
        <v>89</v>
      </c>
      <c r="AC137" s="402" t="s">
        <v>1058</v>
      </c>
      <c r="AD137" s="403"/>
      <c r="AE137" s="282">
        <f t="shared" si="64"/>
        <v>0.4</v>
      </c>
      <c r="AF137" s="224" t="str">
        <f t="shared" si="66"/>
        <v>MUY BAJA</v>
      </c>
      <c r="AG137" s="283">
        <f t="shared" ref="AG137:AG143" si="76">+AG136-(AG136*AE137)</f>
        <v>0.17279999999999998</v>
      </c>
      <c r="AH137" s="490"/>
      <c r="AI137" s="490"/>
      <c r="AJ137" s="487"/>
      <c r="AK137" s="491"/>
      <c r="AL137" s="229"/>
      <c r="AM137" s="229"/>
      <c r="AN137" s="341"/>
      <c r="AO137" s="228"/>
      <c r="AP137" s="229"/>
      <c r="AQ137" s="229"/>
      <c r="AR137" s="228"/>
      <c r="AS137" s="228"/>
      <c r="AT137" s="228"/>
      <c r="AU137" s="228"/>
      <c r="AV137" s="228"/>
      <c r="AW137" s="228"/>
      <c r="AX137" s="228"/>
      <c r="AY137" s="228"/>
      <c r="AZ137" s="228"/>
      <c r="BA137" s="228"/>
      <c r="BB137" s="228"/>
      <c r="BC137" s="228"/>
      <c r="BD137" s="228"/>
      <c r="BE137" s="228"/>
      <c r="BF137" s="228"/>
      <c r="BG137" s="228"/>
      <c r="BH137" s="228"/>
      <c r="BI137" s="477"/>
    </row>
    <row r="138" spans="1:61" ht="76.5" customHeight="1" x14ac:dyDescent="0.2">
      <c r="A138" s="545"/>
      <c r="B138" s="539"/>
      <c r="C138" s="541"/>
      <c r="D138" s="500"/>
      <c r="E138" s="501"/>
      <c r="F138" s="500"/>
      <c r="G138" s="478"/>
      <c r="H138" s="500"/>
      <c r="I138" s="500"/>
      <c r="J138" s="491"/>
      <c r="K138" s="491"/>
      <c r="L138" s="491"/>
      <c r="M138" s="538"/>
      <c r="N138" s="489"/>
      <c r="O138" s="485"/>
      <c r="P138" s="484"/>
      <c r="Q138" s="487"/>
      <c r="R138" s="312" t="s">
        <v>1059</v>
      </c>
      <c r="S138" s="273" t="s">
        <v>83</v>
      </c>
      <c r="T138" s="279" t="s">
        <v>1060</v>
      </c>
      <c r="U138" s="273" t="s">
        <v>84</v>
      </c>
      <c r="V138" s="273" t="s">
        <v>85</v>
      </c>
      <c r="W138" s="277">
        <v>0.25</v>
      </c>
      <c r="X138" s="279" t="s">
        <v>111</v>
      </c>
      <c r="Y138" s="277">
        <v>0.15</v>
      </c>
      <c r="Z138" s="273" t="s">
        <v>87</v>
      </c>
      <c r="AA138" s="276" t="s">
        <v>1061</v>
      </c>
      <c r="AB138" s="273" t="s">
        <v>89</v>
      </c>
      <c r="AC138" s="402" t="s">
        <v>1062</v>
      </c>
      <c r="AD138" s="403"/>
      <c r="AE138" s="282">
        <f t="shared" si="64"/>
        <v>0.4</v>
      </c>
      <c r="AF138" s="224" t="str">
        <f t="shared" si="66"/>
        <v>MUY BAJA</v>
      </c>
      <c r="AG138" s="283">
        <f t="shared" si="76"/>
        <v>0.10367999999999998</v>
      </c>
      <c r="AH138" s="490"/>
      <c r="AI138" s="490"/>
      <c r="AJ138" s="487"/>
      <c r="AK138" s="491"/>
      <c r="AL138" s="229"/>
      <c r="AM138" s="229"/>
      <c r="AN138" s="341"/>
      <c r="AO138" s="228"/>
      <c r="AP138" s="229"/>
      <c r="AQ138" s="229"/>
      <c r="AR138" s="228"/>
      <c r="AS138" s="228"/>
      <c r="AT138" s="228"/>
      <c r="AU138" s="228"/>
      <c r="AV138" s="228"/>
      <c r="AW138" s="228"/>
      <c r="AX138" s="228"/>
      <c r="AY138" s="228"/>
      <c r="AZ138" s="228"/>
      <c r="BA138" s="228"/>
      <c r="BB138" s="228"/>
      <c r="BC138" s="228"/>
      <c r="BD138" s="228"/>
      <c r="BE138" s="228"/>
      <c r="BF138" s="228"/>
      <c r="BG138" s="228"/>
      <c r="BH138" s="228"/>
      <c r="BI138" s="477"/>
    </row>
    <row r="139" spans="1:61" ht="76.5" customHeight="1" x14ac:dyDescent="0.2">
      <c r="A139" s="545"/>
      <c r="B139" s="539"/>
      <c r="C139" s="541"/>
      <c r="D139" s="500"/>
      <c r="E139" s="501"/>
      <c r="F139" s="500"/>
      <c r="G139" s="478"/>
      <c r="H139" s="500"/>
      <c r="I139" s="500"/>
      <c r="J139" s="491"/>
      <c r="K139" s="491"/>
      <c r="L139" s="491"/>
      <c r="M139" s="538"/>
      <c r="N139" s="489"/>
      <c r="O139" s="485"/>
      <c r="P139" s="484"/>
      <c r="Q139" s="487"/>
      <c r="R139" s="312" t="s">
        <v>1063</v>
      </c>
      <c r="S139" s="273" t="s">
        <v>83</v>
      </c>
      <c r="T139" s="279" t="s">
        <v>1038</v>
      </c>
      <c r="U139" s="273" t="s">
        <v>84</v>
      </c>
      <c r="V139" s="273" t="s">
        <v>85</v>
      </c>
      <c r="W139" s="277">
        <v>0.25</v>
      </c>
      <c r="X139" s="279" t="s">
        <v>111</v>
      </c>
      <c r="Y139" s="277">
        <v>0.15</v>
      </c>
      <c r="Z139" s="273" t="s">
        <v>87</v>
      </c>
      <c r="AA139" s="276" t="s">
        <v>1064</v>
      </c>
      <c r="AB139" s="273" t="s">
        <v>89</v>
      </c>
      <c r="AC139" s="402" t="s">
        <v>1065</v>
      </c>
      <c r="AD139" s="403"/>
      <c r="AE139" s="282">
        <f t="shared" si="64"/>
        <v>0.4</v>
      </c>
      <c r="AF139" s="224" t="str">
        <f t="shared" si="66"/>
        <v>MUY BAJA</v>
      </c>
      <c r="AG139" s="283">
        <f t="shared" si="76"/>
        <v>6.2207999999999986E-2</v>
      </c>
      <c r="AH139" s="490"/>
      <c r="AI139" s="490"/>
      <c r="AJ139" s="487"/>
      <c r="AK139" s="491"/>
      <c r="AL139" s="229"/>
      <c r="AM139" s="229"/>
      <c r="AN139" s="341"/>
      <c r="AO139" s="228"/>
      <c r="AP139" s="229"/>
      <c r="AQ139" s="229"/>
      <c r="AR139" s="228"/>
      <c r="AS139" s="228"/>
      <c r="AT139" s="228"/>
      <c r="AU139" s="228"/>
      <c r="AV139" s="228"/>
      <c r="AW139" s="228"/>
      <c r="AX139" s="228"/>
      <c r="AY139" s="228"/>
      <c r="AZ139" s="228"/>
      <c r="BA139" s="228"/>
      <c r="BB139" s="228"/>
      <c r="BC139" s="228"/>
      <c r="BD139" s="228"/>
      <c r="BE139" s="228"/>
      <c r="BF139" s="228"/>
      <c r="BG139" s="228"/>
      <c r="BH139" s="228"/>
      <c r="BI139" s="477"/>
    </row>
    <row r="140" spans="1:61" ht="76.5" customHeight="1" x14ac:dyDescent="0.2">
      <c r="A140" s="545"/>
      <c r="B140" s="539"/>
      <c r="C140" s="541"/>
      <c r="D140" s="500"/>
      <c r="E140" s="501"/>
      <c r="F140" s="500"/>
      <c r="G140" s="478"/>
      <c r="H140" s="500"/>
      <c r="I140" s="500"/>
      <c r="J140" s="491"/>
      <c r="K140" s="491"/>
      <c r="L140" s="491"/>
      <c r="M140" s="538"/>
      <c r="N140" s="489"/>
      <c r="O140" s="485"/>
      <c r="P140" s="484"/>
      <c r="Q140" s="487"/>
      <c r="R140" s="313" t="s">
        <v>1066</v>
      </c>
      <c r="S140" s="273" t="s">
        <v>83</v>
      </c>
      <c r="T140" s="279" t="s">
        <v>1056</v>
      </c>
      <c r="U140" s="273" t="s">
        <v>84</v>
      </c>
      <c r="V140" s="273" t="s">
        <v>85</v>
      </c>
      <c r="W140" s="277">
        <v>0.25</v>
      </c>
      <c r="X140" s="279" t="s">
        <v>111</v>
      </c>
      <c r="Y140" s="277">
        <v>0.15</v>
      </c>
      <c r="Z140" s="273" t="s">
        <v>87</v>
      </c>
      <c r="AA140" s="287" t="s">
        <v>1067</v>
      </c>
      <c r="AB140" s="273" t="s">
        <v>89</v>
      </c>
      <c r="AC140" s="412" t="s">
        <v>1068</v>
      </c>
      <c r="AD140" s="413" t="s">
        <v>1069</v>
      </c>
      <c r="AE140" s="282">
        <f t="shared" si="64"/>
        <v>0.4</v>
      </c>
      <c r="AF140" s="224" t="str">
        <f t="shared" si="66"/>
        <v>MUY BAJA</v>
      </c>
      <c r="AG140" s="283">
        <f t="shared" si="76"/>
        <v>3.7324799999999991E-2</v>
      </c>
      <c r="AH140" s="490"/>
      <c r="AI140" s="490"/>
      <c r="AJ140" s="487"/>
      <c r="AK140" s="491"/>
      <c r="AL140" s="229"/>
      <c r="AM140" s="229"/>
      <c r="AN140" s="341">
        <v>45477</v>
      </c>
      <c r="AO140" s="228" t="s">
        <v>1070</v>
      </c>
      <c r="AP140" s="229"/>
      <c r="AQ140" s="229" t="s">
        <v>4</v>
      </c>
      <c r="AR140" s="228" t="s">
        <v>1071</v>
      </c>
      <c r="AS140" s="228" t="s">
        <v>4</v>
      </c>
      <c r="AT140" s="228"/>
      <c r="AU140" s="228" t="s">
        <v>1072</v>
      </c>
      <c r="AV140" s="228" t="s">
        <v>4</v>
      </c>
      <c r="AW140" s="228"/>
      <c r="AX140" s="228" t="s">
        <v>1073</v>
      </c>
      <c r="AY140" s="228" t="s">
        <v>4</v>
      </c>
      <c r="AZ140" s="228"/>
      <c r="BA140" s="228" t="s">
        <v>1074</v>
      </c>
      <c r="BB140" s="228" t="s">
        <v>4</v>
      </c>
      <c r="BC140" s="228"/>
      <c r="BD140" s="228" t="s">
        <v>1075</v>
      </c>
      <c r="BE140" s="228"/>
      <c r="BF140" s="228" t="s">
        <v>4</v>
      </c>
      <c r="BG140" s="228" t="s">
        <v>1076</v>
      </c>
      <c r="BH140" s="228" t="s">
        <v>1077</v>
      </c>
      <c r="BI140" s="477"/>
    </row>
    <row r="141" spans="1:61" ht="76.5" customHeight="1" x14ac:dyDescent="0.2">
      <c r="A141" s="545"/>
      <c r="B141" s="539"/>
      <c r="C141" s="541"/>
      <c r="D141" s="500"/>
      <c r="E141" s="501"/>
      <c r="F141" s="500"/>
      <c r="G141" s="478"/>
      <c r="H141" s="500"/>
      <c r="I141" s="500"/>
      <c r="J141" s="491"/>
      <c r="K141" s="491"/>
      <c r="L141" s="491"/>
      <c r="M141" s="538"/>
      <c r="N141" s="489"/>
      <c r="O141" s="485"/>
      <c r="P141" s="484"/>
      <c r="Q141" s="487"/>
      <c r="R141" s="313" t="s">
        <v>1078</v>
      </c>
      <c r="S141" s="273" t="s">
        <v>83</v>
      </c>
      <c r="T141" s="279" t="s">
        <v>1079</v>
      </c>
      <c r="U141" s="273" t="s">
        <v>84</v>
      </c>
      <c r="V141" s="273" t="s">
        <v>85</v>
      </c>
      <c r="W141" s="277">
        <v>0.25</v>
      </c>
      <c r="X141" s="279" t="s">
        <v>111</v>
      </c>
      <c r="Y141" s="277">
        <v>0.15</v>
      </c>
      <c r="Z141" s="273" t="s">
        <v>87</v>
      </c>
      <c r="AA141" s="287" t="s">
        <v>1080</v>
      </c>
      <c r="AB141" s="273" t="s">
        <v>89</v>
      </c>
      <c r="AC141" s="412" t="s">
        <v>793</v>
      </c>
      <c r="AD141" s="413" t="s">
        <v>1069</v>
      </c>
      <c r="AE141" s="282">
        <f t="shared" si="64"/>
        <v>0.4</v>
      </c>
      <c r="AF141" s="224" t="str">
        <f t="shared" si="66"/>
        <v>MUY BAJA</v>
      </c>
      <c r="AG141" s="283">
        <f t="shared" si="76"/>
        <v>2.2394879999999992E-2</v>
      </c>
      <c r="AH141" s="490"/>
      <c r="AI141" s="490"/>
      <c r="AJ141" s="487"/>
      <c r="AK141" s="491"/>
      <c r="AL141" s="229"/>
      <c r="AM141" s="229"/>
      <c r="AN141" s="341">
        <v>45477</v>
      </c>
      <c r="AO141" s="228" t="s">
        <v>1070</v>
      </c>
      <c r="AP141" s="229"/>
      <c r="AQ141" s="229" t="s">
        <v>4</v>
      </c>
      <c r="AR141" s="228" t="s">
        <v>1071</v>
      </c>
      <c r="AS141" s="228" t="s">
        <v>4</v>
      </c>
      <c r="AT141" s="228"/>
      <c r="AU141" s="228" t="s">
        <v>1072</v>
      </c>
      <c r="AV141" s="228" t="s">
        <v>4</v>
      </c>
      <c r="AW141" s="228"/>
      <c r="AX141" s="228" t="s">
        <v>1073</v>
      </c>
      <c r="AY141" s="228" t="s">
        <v>4</v>
      </c>
      <c r="AZ141" s="228"/>
      <c r="BA141" s="228" t="s">
        <v>1074</v>
      </c>
      <c r="BB141" s="228" t="s">
        <v>4</v>
      </c>
      <c r="BC141" s="228"/>
      <c r="BD141" s="228" t="s">
        <v>1075</v>
      </c>
      <c r="BE141" s="228"/>
      <c r="BF141" s="228" t="s">
        <v>4</v>
      </c>
      <c r="BG141" s="228" t="s">
        <v>1076</v>
      </c>
      <c r="BH141" s="228" t="s">
        <v>1077</v>
      </c>
      <c r="BI141" s="477"/>
    </row>
    <row r="142" spans="1:61" ht="76.5" customHeight="1" x14ac:dyDescent="0.2">
      <c r="A142" s="545"/>
      <c r="B142" s="539"/>
      <c r="C142" s="541"/>
      <c r="D142" s="500"/>
      <c r="E142" s="501"/>
      <c r="F142" s="500"/>
      <c r="G142" s="478"/>
      <c r="H142" s="500"/>
      <c r="I142" s="500"/>
      <c r="J142" s="491"/>
      <c r="K142" s="491"/>
      <c r="L142" s="491"/>
      <c r="M142" s="538"/>
      <c r="N142" s="489"/>
      <c r="O142" s="485"/>
      <c r="P142" s="484"/>
      <c r="Q142" s="487"/>
      <c r="R142" s="312" t="s">
        <v>1081</v>
      </c>
      <c r="S142" s="273" t="s">
        <v>83</v>
      </c>
      <c r="T142" s="279" t="s">
        <v>1079</v>
      </c>
      <c r="U142" s="273" t="s">
        <v>84</v>
      </c>
      <c r="V142" s="273" t="s">
        <v>85</v>
      </c>
      <c r="W142" s="277">
        <v>0.25</v>
      </c>
      <c r="X142" s="279" t="s">
        <v>111</v>
      </c>
      <c r="Y142" s="277">
        <v>0.15</v>
      </c>
      <c r="Z142" s="273" t="s">
        <v>87</v>
      </c>
      <c r="AA142" s="276" t="s">
        <v>1082</v>
      </c>
      <c r="AB142" s="273" t="s">
        <v>89</v>
      </c>
      <c r="AC142" s="402" t="s">
        <v>609</v>
      </c>
      <c r="AD142" s="401" t="s">
        <v>1069</v>
      </c>
      <c r="AE142" s="282">
        <f t="shared" si="64"/>
        <v>0.4</v>
      </c>
      <c r="AF142" s="224" t="str">
        <f t="shared" si="66"/>
        <v>MUY BAJA</v>
      </c>
      <c r="AG142" s="283">
        <f t="shared" si="76"/>
        <v>1.3436927999999996E-2</v>
      </c>
      <c r="AH142" s="490"/>
      <c r="AI142" s="490"/>
      <c r="AJ142" s="487"/>
      <c r="AK142" s="491"/>
      <c r="AL142" s="229"/>
      <c r="AM142" s="229"/>
      <c r="AN142" s="341">
        <v>45477</v>
      </c>
      <c r="AO142" s="228" t="s">
        <v>1070</v>
      </c>
      <c r="AP142" s="229"/>
      <c r="AQ142" s="229" t="s">
        <v>4</v>
      </c>
      <c r="AR142" s="228" t="s">
        <v>1071</v>
      </c>
      <c r="AS142" s="228" t="s">
        <v>4</v>
      </c>
      <c r="AT142" s="228"/>
      <c r="AU142" s="228" t="s">
        <v>1072</v>
      </c>
      <c r="AV142" s="228" t="s">
        <v>4</v>
      </c>
      <c r="AW142" s="228"/>
      <c r="AX142" s="228" t="s">
        <v>1073</v>
      </c>
      <c r="AY142" s="228" t="s">
        <v>4</v>
      </c>
      <c r="AZ142" s="228"/>
      <c r="BA142" s="228" t="s">
        <v>1074</v>
      </c>
      <c r="BB142" s="228" t="s">
        <v>4</v>
      </c>
      <c r="BC142" s="228"/>
      <c r="BD142" s="228" t="s">
        <v>1075</v>
      </c>
      <c r="BE142" s="228"/>
      <c r="BF142" s="228" t="s">
        <v>4</v>
      </c>
      <c r="BG142" s="228" t="s">
        <v>1076</v>
      </c>
      <c r="BH142" s="228" t="s">
        <v>1077</v>
      </c>
      <c r="BI142" s="477"/>
    </row>
    <row r="143" spans="1:61" ht="76.5" customHeight="1" x14ac:dyDescent="0.2">
      <c r="A143" s="545"/>
      <c r="B143" s="539"/>
      <c r="C143" s="541"/>
      <c r="D143" s="500"/>
      <c r="E143" s="501"/>
      <c r="F143" s="500"/>
      <c r="G143" s="478"/>
      <c r="H143" s="500"/>
      <c r="I143" s="500"/>
      <c r="J143" s="491"/>
      <c r="K143" s="491"/>
      <c r="L143" s="491"/>
      <c r="M143" s="538"/>
      <c r="N143" s="489"/>
      <c r="O143" s="485"/>
      <c r="P143" s="484"/>
      <c r="Q143" s="487"/>
      <c r="R143" s="312" t="s">
        <v>1083</v>
      </c>
      <c r="S143" s="273" t="s">
        <v>83</v>
      </c>
      <c r="T143" s="279" t="s">
        <v>1056</v>
      </c>
      <c r="U143" s="273" t="s">
        <v>84</v>
      </c>
      <c r="V143" s="273" t="s">
        <v>85</v>
      </c>
      <c r="W143" s="277">
        <v>0.25</v>
      </c>
      <c r="X143" s="279" t="s">
        <v>111</v>
      </c>
      <c r="Y143" s="277">
        <v>0.15</v>
      </c>
      <c r="Z143" s="273" t="s">
        <v>87</v>
      </c>
      <c r="AA143" s="276" t="s">
        <v>1084</v>
      </c>
      <c r="AB143" s="273" t="s">
        <v>89</v>
      </c>
      <c r="AC143" s="402" t="s">
        <v>1085</v>
      </c>
      <c r="AD143" s="403"/>
      <c r="AE143" s="282">
        <f t="shared" si="64"/>
        <v>0.4</v>
      </c>
      <c r="AF143" s="224" t="str">
        <f t="shared" si="66"/>
        <v>MUY BAJA</v>
      </c>
      <c r="AG143" s="283">
        <f t="shared" si="76"/>
        <v>8.0621567999999977E-3</v>
      </c>
      <c r="AH143" s="490"/>
      <c r="AI143" s="490"/>
      <c r="AJ143" s="487"/>
      <c r="AK143" s="491"/>
      <c r="AL143" s="229"/>
      <c r="AM143" s="229"/>
      <c r="AN143" s="341"/>
      <c r="AO143" s="228"/>
      <c r="AP143" s="229"/>
      <c r="AQ143" s="229"/>
      <c r="AR143" s="228"/>
      <c r="AS143" s="228"/>
      <c r="AT143" s="228"/>
      <c r="AU143" s="228"/>
      <c r="AV143" s="228"/>
      <c r="AW143" s="228"/>
      <c r="AX143" s="228"/>
      <c r="AY143" s="228"/>
      <c r="AZ143" s="228"/>
      <c r="BA143" s="228"/>
      <c r="BB143" s="228"/>
      <c r="BC143" s="228"/>
      <c r="BD143" s="228"/>
      <c r="BE143" s="228"/>
      <c r="BF143" s="228"/>
      <c r="BG143" s="228"/>
      <c r="BH143" s="228"/>
      <c r="BI143" s="477"/>
    </row>
    <row r="144" spans="1:61" ht="73.5" customHeight="1" x14ac:dyDescent="0.2">
      <c r="A144" s="545" t="s">
        <v>4</v>
      </c>
      <c r="B144" s="539"/>
      <c r="C144" s="541" t="s">
        <v>1030</v>
      </c>
      <c r="D144" s="541" t="s">
        <v>1086</v>
      </c>
      <c r="E144" s="647" t="s">
        <v>1087</v>
      </c>
      <c r="F144" s="275" t="s">
        <v>72</v>
      </c>
      <c r="G144" s="364" t="s">
        <v>1088</v>
      </c>
      <c r="H144" s="500" t="s">
        <v>1089</v>
      </c>
      <c r="I144" s="540" t="s">
        <v>1090</v>
      </c>
      <c r="J144" s="491" t="s">
        <v>76</v>
      </c>
      <c r="K144" s="491" t="s">
        <v>1091</v>
      </c>
      <c r="L144" s="491" t="s">
        <v>230</v>
      </c>
      <c r="M144" s="538">
        <v>0.4</v>
      </c>
      <c r="N144" s="648" t="s">
        <v>315</v>
      </c>
      <c r="O144" s="649">
        <v>0.2</v>
      </c>
      <c r="P144" s="549" t="s">
        <v>1008</v>
      </c>
      <c r="Q144" s="650" t="s">
        <v>221</v>
      </c>
      <c r="R144" s="312" t="s">
        <v>1092</v>
      </c>
      <c r="S144" s="310" t="s">
        <v>83</v>
      </c>
      <c r="T144" s="311" t="s">
        <v>1093</v>
      </c>
      <c r="U144" s="310" t="s">
        <v>84</v>
      </c>
      <c r="V144" s="310" t="s">
        <v>85</v>
      </c>
      <c r="W144" s="295">
        <v>0.25</v>
      </c>
      <c r="X144" s="311" t="s">
        <v>111</v>
      </c>
      <c r="Y144" s="295">
        <v>0.15</v>
      </c>
      <c r="Z144" s="310" t="s">
        <v>87</v>
      </c>
      <c r="AA144" s="276" t="s">
        <v>1094</v>
      </c>
      <c r="AB144" s="286" t="s">
        <v>89</v>
      </c>
      <c r="AC144" s="400" t="s">
        <v>1095</v>
      </c>
      <c r="AD144" s="399" t="s">
        <v>1069</v>
      </c>
      <c r="AE144" s="282">
        <f t="shared" si="64"/>
        <v>0.4</v>
      </c>
      <c r="AF144" s="224" t="str">
        <f t="shared" si="66"/>
        <v>BAJA</v>
      </c>
      <c r="AG144" s="283">
        <f>IF(OR(V144="prevenir",V144="detectar"),(M144-(M144*AE144)), M144)</f>
        <v>0.24</v>
      </c>
      <c r="AH144" s="490" t="str">
        <f t="shared" ref="AH144" si="77">IF(AI144&lt;=20%,"LEVE",IF(AI144&lt;=40%,"MENOR",IF(AI144&lt;=60%,"MODERADO",IF(AI144&lt;=80%,"MAYOR","CATASTROFICO"))))</f>
        <v>LEVE</v>
      </c>
      <c r="AI144" s="490">
        <f t="shared" ref="AI144" si="78">IF(V144="corregir",(O144-(O144*AE144)), O144)</f>
        <v>0.2</v>
      </c>
      <c r="AJ144" s="487" t="s">
        <v>221</v>
      </c>
      <c r="AK144" s="491" t="s">
        <v>91</v>
      </c>
      <c r="AL144" s="229"/>
      <c r="AM144" s="229"/>
      <c r="AN144" s="341">
        <v>45478</v>
      </c>
      <c r="AO144" s="228" t="s">
        <v>1096</v>
      </c>
      <c r="AP144" s="229"/>
      <c r="AQ144" s="229" t="s">
        <v>4</v>
      </c>
      <c r="AR144" s="228" t="s">
        <v>1097</v>
      </c>
      <c r="AS144" s="228" t="s">
        <v>4</v>
      </c>
      <c r="AT144" s="228"/>
      <c r="AU144" s="228" t="s">
        <v>1098</v>
      </c>
      <c r="AV144" s="228" t="s">
        <v>4</v>
      </c>
      <c r="AW144" s="228"/>
      <c r="AX144" s="228" t="s">
        <v>1099</v>
      </c>
      <c r="AY144" s="228" t="s">
        <v>4</v>
      </c>
      <c r="AZ144" s="228"/>
      <c r="BA144" s="228" t="s">
        <v>1100</v>
      </c>
      <c r="BB144" s="228" t="s">
        <v>4</v>
      </c>
      <c r="BC144" s="228"/>
      <c r="BD144" s="275" t="s">
        <v>1101</v>
      </c>
      <c r="BE144" s="228"/>
      <c r="BF144" s="228" t="s">
        <v>4</v>
      </c>
      <c r="BG144" s="228" t="s">
        <v>1102</v>
      </c>
      <c r="BH144" s="228"/>
      <c r="BI144" s="476" t="s">
        <v>438</v>
      </c>
    </row>
    <row r="145" spans="1:61" ht="44.25" customHeight="1" x14ac:dyDescent="0.2">
      <c r="A145" s="545"/>
      <c r="B145" s="539"/>
      <c r="C145" s="541"/>
      <c r="D145" s="541"/>
      <c r="E145" s="647"/>
      <c r="F145" s="275" t="s">
        <v>72</v>
      </c>
      <c r="G145" s="364" t="s">
        <v>1103</v>
      </c>
      <c r="H145" s="500"/>
      <c r="I145" s="540"/>
      <c r="J145" s="491"/>
      <c r="K145" s="491"/>
      <c r="L145" s="491"/>
      <c r="M145" s="538"/>
      <c r="N145" s="648"/>
      <c r="O145" s="649"/>
      <c r="P145" s="549"/>
      <c r="Q145" s="650"/>
      <c r="R145" s="314" t="s">
        <v>1104</v>
      </c>
      <c r="S145" s="310" t="s">
        <v>83</v>
      </c>
      <c r="T145" s="311" t="s">
        <v>1105</v>
      </c>
      <c r="U145" s="310" t="s">
        <v>84</v>
      </c>
      <c r="V145" s="310" t="s">
        <v>85</v>
      </c>
      <c r="W145" s="295">
        <v>0.25</v>
      </c>
      <c r="X145" s="311" t="s">
        <v>111</v>
      </c>
      <c r="Y145" s="295">
        <v>0.15</v>
      </c>
      <c r="Z145" s="310" t="s">
        <v>87</v>
      </c>
      <c r="AA145" s="276" t="s">
        <v>1106</v>
      </c>
      <c r="AB145" s="273" t="s">
        <v>89</v>
      </c>
      <c r="AC145" s="400" t="s">
        <v>1107</v>
      </c>
      <c r="AD145" s="399" t="s">
        <v>1069</v>
      </c>
      <c r="AE145" s="282">
        <f t="shared" si="64"/>
        <v>0.4</v>
      </c>
      <c r="AF145" s="224" t="str">
        <f t="shared" si="66"/>
        <v>MUY BAJA</v>
      </c>
      <c r="AG145" s="283">
        <f>+AG144-(AG144*AE145)</f>
        <v>0.14399999999999999</v>
      </c>
      <c r="AH145" s="490"/>
      <c r="AI145" s="490"/>
      <c r="AJ145" s="487"/>
      <c r="AK145" s="491"/>
      <c r="AL145" s="229"/>
      <c r="AM145" s="229"/>
      <c r="AN145" s="341">
        <v>45479</v>
      </c>
      <c r="AO145" s="228" t="s">
        <v>1096</v>
      </c>
      <c r="AP145" s="229"/>
      <c r="AQ145" s="229" t="s">
        <v>4</v>
      </c>
      <c r="AR145" s="228" t="s">
        <v>1097</v>
      </c>
      <c r="AS145" s="228" t="s">
        <v>4</v>
      </c>
      <c r="AT145" s="275"/>
      <c r="AU145" s="228" t="s">
        <v>1108</v>
      </c>
      <c r="AV145" s="228" t="s">
        <v>4</v>
      </c>
      <c r="AW145" s="228"/>
      <c r="AX145" s="228" t="s">
        <v>1099</v>
      </c>
      <c r="AY145" s="228" t="s">
        <v>4</v>
      </c>
      <c r="AZ145" s="228"/>
      <c r="BA145" s="228" t="s">
        <v>1100</v>
      </c>
      <c r="BB145" s="228" t="s">
        <v>4</v>
      </c>
      <c r="BC145" s="228"/>
      <c r="BD145" s="228" t="s">
        <v>1109</v>
      </c>
      <c r="BE145" s="228"/>
      <c r="BF145" s="228" t="s">
        <v>4</v>
      </c>
      <c r="BG145" s="228" t="s">
        <v>1102</v>
      </c>
      <c r="BH145" s="228"/>
      <c r="BI145" s="476"/>
    </row>
    <row r="146" spans="1:61" ht="54.75" customHeight="1" x14ac:dyDescent="0.2">
      <c r="A146" s="545"/>
      <c r="B146" s="539"/>
      <c r="C146" s="541"/>
      <c r="D146" s="541"/>
      <c r="E146" s="647"/>
      <c r="F146" s="275" t="s">
        <v>72</v>
      </c>
      <c r="G146" s="364" t="s">
        <v>1110</v>
      </c>
      <c r="H146" s="500"/>
      <c r="I146" s="540"/>
      <c r="J146" s="491"/>
      <c r="K146" s="491"/>
      <c r="L146" s="491"/>
      <c r="M146" s="538"/>
      <c r="N146" s="648"/>
      <c r="O146" s="649"/>
      <c r="P146" s="549"/>
      <c r="Q146" s="650"/>
      <c r="R146" s="314" t="s">
        <v>1111</v>
      </c>
      <c r="S146" s="310" t="s">
        <v>83</v>
      </c>
      <c r="T146" s="311" t="s">
        <v>1105</v>
      </c>
      <c r="U146" s="310" t="s">
        <v>84</v>
      </c>
      <c r="V146" s="310" t="s">
        <v>85</v>
      </c>
      <c r="W146" s="295">
        <v>0.25</v>
      </c>
      <c r="X146" s="311" t="s">
        <v>111</v>
      </c>
      <c r="Y146" s="295">
        <v>0.15</v>
      </c>
      <c r="Z146" s="310" t="s">
        <v>87</v>
      </c>
      <c r="AA146" s="276" t="s">
        <v>1112</v>
      </c>
      <c r="AB146" s="273" t="s">
        <v>89</v>
      </c>
      <c r="AC146" s="400" t="s">
        <v>1113</v>
      </c>
      <c r="AD146" s="399" t="s">
        <v>1069</v>
      </c>
      <c r="AE146" s="282">
        <f t="shared" si="64"/>
        <v>0.4</v>
      </c>
      <c r="AF146" s="224" t="str">
        <f t="shared" si="66"/>
        <v>MUY BAJA</v>
      </c>
      <c r="AG146" s="283">
        <f t="shared" ref="AG146:AG148" si="79">+AG145-(AG145*AE146)</f>
        <v>8.6399999999999991E-2</v>
      </c>
      <c r="AH146" s="490"/>
      <c r="AI146" s="490"/>
      <c r="AJ146" s="487"/>
      <c r="AK146" s="491"/>
      <c r="AL146" s="229"/>
      <c r="AM146" s="229"/>
      <c r="AN146" s="341">
        <v>45480</v>
      </c>
      <c r="AO146" s="228" t="s">
        <v>1096</v>
      </c>
      <c r="AP146" s="229"/>
      <c r="AQ146" s="229" t="s">
        <v>4</v>
      </c>
      <c r="AR146" s="228" t="s">
        <v>1097</v>
      </c>
      <c r="AS146" s="228" t="s">
        <v>4</v>
      </c>
      <c r="AT146" s="228"/>
      <c r="AU146" s="228" t="s">
        <v>1114</v>
      </c>
      <c r="AV146" s="228" t="s">
        <v>4</v>
      </c>
      <c r="AW146" s="228"/>
      <c r="AX146" s="228" t="s">
        <v>1099</v>
      </c>
      <c r="AY146" s="228" t="s">
        <v>4</v>
      </c>
      <c r="AZ146" s="228"/>
      <c r="BA146" s="228" t="s">
        <v>1100</v>
      </c>
      <c r="BB146" s="228" t="s">
        <v>4</v>
      </c>
      <c r="BC146" s="228"/>
      <c r="BD146" s="228" t="s">
        <v>1115</v>
      </c>
      <c r="BE146" s="228"/>
      <c r="BF146" s="228" t="s">
        <v>4</v>
      </c>
      <c r="BG146" s="228" t="s">
        <v>1102</v>
      </c>
      <c r="BH146" s="228"/>
      <c r="BI146" s="476"/>
    </row>
    <row r="147" spans="1:61" ht="50.25" customHeight="1" x14ac:dyDescent="0.2">
      <c r="A147" s="545"/>
      <c r="B147" s="539"/>
      <c r="C147" s="541"/>
      <c r="D147" s="541"/>
      <c r="E147" s="647"/>
      <c r="F147" s="275" t="s">
        <v>72</v>
      </c>
      <c r="G147" s="364" t="s">
        <v>1116</v>
      </c>
      <c r="H147" s="500"/>
      <c r="I147" s="540"/>
      <c r="J147" s="491"/>
      <c r="K147" s="491"/>
      <c r="L147" s="491"/>
      <c r="M147" s="538"/>
      <c r="N147" s="648"/>
      <c r="O147" s="649"/>
      <c r="P147" s="549"/>
      <c r="Q147" s="650"/>
      <c r="R147" s="314" t="s">
        <v>1117</v>
      </c>
      <c r="S147" s="310" t="s">
        <v>83</v>
      </c>
      <c r="T147" s="311" t="s">
        <v>1118</v>
      </c>
      <c r="U147" s="310" t="s">
        <v>84</v>
      </c>
      <c r="V147" s="310" t="s">
        <v>85</v>
      </c>
      <c r="W147" s="295">
        <v>0.25</v>
      </c>
      <c r="X147" s="311" t="s">
        <v>111</v>
      </c>
      <c r="Y147" s="295">
        <v>0.15</v>
      </c>
      <c r="Z147" s="310" t="s">
        <v>87</v>
      </c>
      <c r="AA147" s="276" t="s">
        <v>1119</v>
      </c>
      <c r="AB147" s="273" t="s">
        <v>89</v>
      </c>
      <c r="AC147" s="398" t="s">
        <v>1120</v>
      </c>
      <c r="AD147" s="399" t="s">
        <v>1069</v>
      </c>
      <c r="AE147" s="282">
        <f t="shared" si="64"/>
        <v>0.4</v>
      </c>
      <c r="AF147" s="224" t="str">
        <f t="shared" si="66"/>
        <v>MUY BAJA</v>
      </c>
      <c r="AG147" s="283">
        <f t="shared" si="79"/>
        <v>5.183999999999999E-2</v>
      </c>
      <c r="AH147" s="490"/>
      <c r="AI147" s="490"/>
      <c r="AJ147" s="487"/>
      <c r="AK147" s="491"/>
      <c r="AL147" s="229"/>
      <c r="AM147" s="229"/>
      <c r="AN147" s="341">
        <v>45481</v>
      </c>
      <c r="AO147" s="228" t="s">
        <v>1096</v>
      </c>
      <c r="AP147" s="229"/>
      <c r="AQ147" s="229" t="s">
        <v>4</v>
      </c>
      <c r="AR147" s="228" t="s">
        <v>1097</v>
      </c>
      <c r="AS147" s="228" t="s">
        <v>4</v>
      </c>
      <c r="AT147" s="228"/>
      <c r="AU147" s="228" t="s">
        <v>1121</v>
      </c>
      <c r="AV147" s="228" t="s">
        <v>4</v>
      </c>
      <c r="AW147" s="228"/>
      <c r="AX147" s="228" t="s">
        <v>1099</v>
      </c>
      <c r="AY147" s="228" t="s">
        <v>4</v>
      </c>
      <c r="AZ147" s="228"/>
      <c r="BA147" s="228" t="s">
        <v>1100</v>
      </c>
      <c r="BB147" s="228" t="s">
        <v>4</v>
      </c>
      <c r="BC147" s="228"/>
      <c r="BD147" s="228" t="s">
        <v>1122</v>
      </c>
      <c r="BE147" s="228"/>
      <c r="BF147" s="228" t="s">
        <v>4</v>
      </c>
      <c r="BG147" s="228" t="s">
        <v>1102</v>
      </c>
      <c r="BH147" s="228"/>
      <c r="BI147" s="476"/>
    </row>
    <row r="148" spans="1:61" ht="54" customHeight="1" x14ac:dyDescent="0.2">
      <c r="A148" s="545"/>
      <c r="B148" s="539"/>
      <c r="C148" s="541"/>
      <c r="D148" s="541"/>
      <c r="E148" s="647"/>
      <c r="F148" s="275" t="s">
        <v>72</v>
      </c>
      <c r="G148" s="364" t="s">
        <v>1123</v>
      </c>
      <c r="H148" s="500"/>
      <c r="I148" s="540"/>
      <c r="J148" s="491"/>
      <c r="K148" s="491"/>
      <c r="L148" s="491"/>
      <c r="M148" s="538"/>
      <c r="N148" s="648"/>
      <c r="O148" s="649"/>
      <c r="P148" s="549"/>
      <c r="Q148" s="650"/>
      <c r="R148" s="314" t="s">
        <v>1124</v>
      </c>
      <c r="S148" s="310" t="s">
        <v>83</v>
      </c>
      <c r="T148" s="311" t="s">
        <v>1118</v>
      </c>
      <c r="U148" s="310" t="s">
        <v>84</v>
      </c>
      <c r="V148" s="310" t="s">
        <v>85</v>
      </c>
      <c r="W148" s="295">
        <v>0.25</v>
      </c>
      <c r="X148" s="311" t="s">
        <v>111</v>
      </c>
      <c r="Y148" s="295">
        <v>0.15</v>
      </c>
      <c r="Z148" s="310" t="s">
        <v>87</v>
      </c>
      <c r="AA148" s="276" t="s">
        <v>1125</v>
      </c>
      <c r="AB148" s="273" t="s">
        <v>89</v>
      </c>
      <c r="AC148" s="400" t="s">
        <v>1126</v>
      </c>
      <c r="AD148" s="399" t="s">
        <v>1069</v>
      </c>
      <c r="AE148" s="282">
        <f t="shared" si="64"/>
        <v>0.4</v>
      </c>
      <c r="AF148" s="224" t="str">
        <f t="shared" si="66"/>
        <v>MUY BAJA</v>
      </c>
      <c r="AG148" s="283">
        <f t="shared" si="79"/>
        <v>3.1103999999999993E-2</v>
      </c>
      <c r="AH148" s="490"/>
      <c r="AI148" s="490"/>
      <c r="AJ148" s="487"/>
      <c r="AK148" s="491"/>
      <c r="AL148" s="229"/>
      <c r="AM148" s="229"/>
      <c r="AN148" s="341">
        <v>45482</v>
      </c>
      <c r="AO148" s="228" t="s">
        <v>1096</v>
      </c>
      <c r="AP148" s="229"/>
      <c r="AQ148" s="229" t="s">
        <v>4</v>
      </c>
      <c r="AR148" s="228" t="s">
        <v>1097</v>
      </c>
      <c r="AS148" s="228" t="s">
        <v>4</v>
      </c>
      <c r="AT148" s="228"/>
      <c r="AU148" s="228" t="s">
        <v>1127</v>
      </c>
      <c r="AV148" s="228" t="s">
        <v>4</v>
      </c>
      <c r="AW148" s="228"/>
      <c r="AX148" s="228" t="s">
        <v>1099</v>
      </c>
      <c r="AY148" s="228" t="s">
        <v>4</v>
      </c>
      <c r="AZ148" s="228"/>
      <c r="BA148" s="228" t="s">
        <v>1100</v>
      </c>
      <c r="BB148" s="228" t="s">
        <v>4</v>
      </c>
      <c r="BC148" s="228"/>
      <c r="BD148" s="228" t="s">
        <v>1115</v>
      </c>
      <c r="BE148" s="228"/>
      <c r="BF148" s="228" t="s">
        <v>4</v>
      </c>
      <c r="BG148" s="228" t="s">
        <v>1102</v>
      </c>
      <c r="BH148" s="228"/>
      <c r="BI148" s="476"/>
    </row>
    <row r="149" spans="1:61" ht="76.5" customHeight="1" x14ac:dyDescent="0.2">
      <c r="A149" s="545" t="s">
        <v>4</v>
      </c>
      <c r="B149" s="539"/>
      <c r="C149" s="541" t="s">
        <v>1030</v>
      </c>
      <c r="D149" s="500" t="s">
        <v>1128</v>
      </c>
      <c r="E149" s="501" t="s">
        <v>1129</v>
      </c>
      <c r="F149" s="500" t="s">
        <v>72</v>
      </c>
      <c r="G149" s="573" t="s">
        <v>1130</v>
      </c>
      <c r="H149" s="500" t="s">
        <v>1131</v>
      </c>
      <c r="I149" s="540" t="s">
        <v>1132</v>
      </c>
      <c r="J149" s="491" t="s">
        <v>76</v>
      </c>
      <c r="K149" s="491" t="s">
        <v>1133</v>
      </c>
      <c r="L149" s="491" t="s">
        <v>472</v>
      </c>
      <c r="M149" s="538">
        <v>1</v>
      </c>
      <c r="N149" s="489" t="s">
        <v>79</v>
      </c>
      <c r="O149" s="485">
        <v>0.4</v>
      </c>
      <c r="P149" s="484" t="s">
        <v>231</v>
      </c>
      <c r="Q149" s="487" t="s">
        <v>474</v>
      </c>
      <c r="R149" s="314" t="s">
        <v>1134</v>
      </c>
      <c r="S149" s="273" t="s">
        <v>83</v>
      </c>
      <c r="T149" s="279" t="s">
        <v>1056</v>
      </c>
      <c r="U149" s="273" t="s">
        <v>84</v>
      </c>
      <c r="V149" s="273" t="s">
        <v>85</v>
      </c>
      <c r="W149" s="277">
        <v>0.25</v>
      </c>
      <c r="X149" s="279" t="s">
        <v>111</v>
      </c>
      <c r="Y149" s="277">
        <v>0.15</v>
      </c>
      <c r="Z149" s="273" t="s">
        <v>87</v>
      </c>
      <c r="AA149" s="276" t="s">
        <v>1135</v>
      </c>
      <c r="AB149" s="273" t="s">
        <v>89</v>
      </c>
      <c r="AC149" s="398" t="s">
        <v>1136</v>
      </c>
      <c r="AD149" s="401" t="s">
        <v>1069</v>
      </c>
      <c r="AE149" s="282">
        <f t="shared" si="64"/>
        <v>0.4</v>
      </c>
      <c r="AF149" s="224" t="str">
        <f t="shared" si="66"/>
        <v>MEDIA</v>
      </c>
      <c r="AG149" s="283">
        <f>IF(OR(V149="prevenir",V149="detectar"),(M149-(M149*AE149)), M149)</f>
        <v>0.6</v>
      </c>
      <c r="AH149" s="618" t="str">
        <f t="shared" si="74"/>
        <v>MENOR</v>
      </c>
      <c r="AI149" s="490">
        <f t="shared" si="75"/>
        <v>0.4</v>
      </c>
      <c r="AJ149" s="487" t="s">
        <v>221</v>
      </c>
      <c r="AK149" s="491" t="s">
        <v>91</v>
      </c>
      <c r="AL149" s="229"/>
      <c r="AM149" s="229"/>
      <c r="AN149" s="341">
        <v>45477</v>
      </c>
      <c r="AO149" s="228" t="s">
        <v>1070</v>
      </c>
      <c r="AP149" s="229"/>
      <c r="AQ149" s="229" t="s">
        <v>4</v>
      </c>
      <c r="AR149" s="228" t="s">
        <v>1071</v>
      </c>
      <c r="AS149" s="228" t="s">
        <v>4</v>
      </c>
      <c r="AT149" s="228"/>
      <c r="AU149" s="228" t="s">
        <v>1072</v>
      </c>
      <c r="AV149" s="228" t="s">
        <v>4</v>
      </c>
      <c r="AW149" s="228"/>
      <c r="AX149" s="228" t="s">
        <v>1073</v>
      </c>
      <c r="AY149" s="228" t="s">
        <v>4</v>
      </c>
      <c r="AZ149" s="228"/>
      <c r="BA149" s="228" t="s">
        <v>1074</v>
      </c>
      <c r="BB149" s="228" t="s">
        <v>4</v>
      </c>
      <c r="BC149" s="228"/>
      <c r="BD149" s="228" t="s">
        <v>1075</v>
      </c>
      <c r="BE149" s="228"/>
      <c r="BF149" s="228" t="s">
        <v>4</v>
      </c>
      <c r="BG149" s="228" t="s">
        <v>1076</v>
      </c>
      <c r="BH149" s="228" t="s">
        <v>1077</v>
      </c>
      <c r="BI149" s="476" t="s">
        <v>574</v>
      </c>
    </row>
    <row r="150" spans="1:61" ht="76.5" customHeight="1" x14ac:dyDescent="0.2">
      <c r="A150" s="545"/>
      <c r="B150" s="539"/>
      <c r="C150" s="541"/>
      <c r="D150" s="500"/>
      <c r="E150" s="501"/>
      <c r="F150" s="500"/>
      <c r="G150" s="573"/>
      <c r="H150" s="500"/>
      <c r="I150" s="540"/>
      <c r="J150" s="491"/>
      <c r="K150" s="491"/>
      <c r="L150" s="491"/>
      <c r="M150" s="538"/>
      <c r="N150" s="489"/>
      <c r="O150" s="485"/>
      <c r="P150" s="484"/>
      <c r="Q150" s="487"/>
      <c r="R150" s="314" t="s">
        <v>1137</v>
      </c>
      <c r="S150" s="273" t="s">
        <v>83</v>
      </c>
      <c r="T150" s="279" t="s">
        <v>1079</v>
      </c>
      <c r="U150" s="273" t="s">
        <v>84</v>
      </c>
      <c r="V150" s="273" t="s">
        <v>85</v>
      </c>
      <c r="W150" s="277">
        <v>0.25</v>
      </c>
      <c r="X150" s="279" t="s">
        <v>111</v>
      </c>
      <c r="Y150" s="277">
        <v>0.15</v>
      </c>
      <c r="Z150" s="273" t="s">
        <v>87</v>
      </c>
      <c r="AA150" s="276" t="s">
        <v>1138</v>
      </c>
      <c r="AB150" s="273" t="s">
        <v>89</v>
      </c>
      <c r="AC150" s="398" t="s">
        <v>1139</v>
      </c>
      <c r="AD150" s="401" t="s">
        <v>1069</v>
      </c>
      <c r="AE150" s="282">
        <f t="shared" si="64"/>
        <v>0.4</v>
      </c>
      <c r="AF150" s="224" t="str">
        <f t="shared" si="66"/>
        <v>BAJA</v>
      </c>
      <c r="AG150" s="283">
        <f>+AG149-(AG149*AE150)</f>
        <v>0.36</v>
      </c>
      <c r="AH150" s="618"/>
      <c r="AI150" s="490"/>
      <c r="AJ150" s="487"/>
      <c r="AK150" s="491"/>
      <c r="AL150" s="229"/>
      <c r="AM150" s="229"/>
      <c r="AN150" s="341">
        <v>45477</v>
      </c>
      <c r="AO150" s="228" t="s">
        <v>1070</v>
      </c>
      <c r="AP150" s="229"/>
      <c r="AQ150" s="229" t="s">
        <v>4</v>
      </c>
      <c r="AR150" s="228" t="s">
        <v>1071</v>
      </c>
      <c r="AS150" s="228" t="s">
        <v>4</v>
      </c>
      <c r="AT150" s="228"/>
      <c r="AU150" s="228" t="s">
        <v>1072</v>
      </c>
      <c r="AV150" s="228" t="s">
        <v>4</v>
      </c>
      <c r="AW150" s="228"/>
      <c r="AX150" s="228" t="s">
        <v>1073</v>
      </c>
      <c r="AY150" s="228" t="s">
        <v>4</v>
      </c>
      <c r="AZ150" s="228"/>
      <c r="BA150" s="228" t="s">
        <v>1074</v>
      </c>
      <c r="BB150" s="228" t="s">
        <v>4</v>
      </c>
      <c r="BC150" s="228"/>
      <c r="BD150" s="228" t="s">
        <v>1075</v>
      </c>
      <c r="BE150" s="228"/>
      <c r="BF150" s="228" t="s">
        <v>4</v>
      </c>
      <c r="BG150" s="228" t="s">
        <v>1076</v>
      </c>
      <c r="BH150" s="228" t="s">
        <v>1077</v>
      </c>
      <c r="BI150" s="476"/>
    </row>
    <row r="151" spans="1:61" ht="76.5" customHeight="1" x14ac:dyDescent="0.2">
      <c r="A151" s="545"/>
      <c r="B151" s="539"/>
      <c r="C151" s="541"/>
      <c r="D151" s="500"/>
      <c r="E151" s="501"/>
      <c r="F151" s="500" t="s">
        <v>72</v>
      </c>
      <c r="G151" s="573" t="s">
        <v>1140</v>
      </c>
      <c r="H151" s="500"/>
      <c r="I151" s="540"/>
      <c r="J151" s="491"/>
      <c r="K151" s="491"/>
      <c r="L151" s="491"/>
      <c r="M151" s="538"/>
      <c r="N151" s="489"/>
      <c r="O151" s="485"/>
      <c r="P151" s="484"/>
      <c r="Q151" s="487"/>
      <c r="R151" s="314" t="s">
        <v>1141</v>
      </c>
      <c r="S151" s="273" t="s">
        <v>83</v>
      </c>
      <c r="T151" s="279" t="s">
        <v>1056</v>
      </c>
      <c r="U151" s="273" t="s">
        <v>84</v>
      </c>
      <c r="V151" s="273" t="s">
        <v>85</v>
      </c>
      <c r="W151" s="277">
        <v>0.25</v>
      </c>
      <c r="X151" s="279" t="s">
        <v>111</v>
      </c>
      <c r="Y151" s="277">
        <v>0.15</v>
      </c>
      <c r="Z151" s="273" t="s">
        <v>87</v>
      </c>
      <c r="AA151" s="276" t="s">
        <v>1142</v>
      </c>
      <c r="AB151" s="273" t="s">
        <v>89</v>
      </c>
      <c r="AC151" s="398" t="s">
        <v>1143</v>
      </c>
      <c r="AD151" s="401" t="s">
        <v>1069</v>
      </c>
      <c r="AE151" s="282">
        <f t="shared" si="64"/>
        <v>0.4</v>
      </c>
      <c r="AF151" s="224" t="str">
        <f t="shared" si="66"/>
        <v>BAJA</v>
      </c>
      <c r="AG151" s="283">
        <f t="shared" ref="AG151:AG158" si="80">+AG150-(AG150*AE151)</f>
        <v>0.216</v>
      </c>
      <c r="AH151" s="618"/>
      <c r="AI151" s="490"/>
      <c r="AJ151" s="487"/>
      <c r="AK151" s="491"/>
      <c r="AL151" s="229"/>
      <c r="AM151" s="229"/>
      <c r="AN151" s="341">
        <v>45477</v>
      </c>
      <c r="AO151" s="228" t="s">
        <v>1070</v>
      </c>
      <c r="AP151" s="229"/>
      <c r="AQ151" s="229" t="s">
        <v>4</v>
      </c>
      <c r="AR151" s="228" t="s">
        <v>1071</v>
      </c>
      <c r="AS151" s="228" t="s">
        <v>4</v>
      </c>
      <c r="AT151" s="228"/>
      <c r="AU151" s="228" t="s">
        <v>1072</v>
      </c>
      <c r="AV151" s="228" t="s">
        <v>4</v>
      </c>
      <c r="AW151" s="228"/>
      <c r="AX151" s="228" t="s">
        <v>1073</v>
      </c>
      <c r="AY151" s="228" t="s">
        <v>4</v>
      </c>
      <c r="AZ151" s="228"/>
      <c r="BA151" s="228" t="s">
        <v>1074</v>
      </c>
      <c r="BB151" s="228" t="s">
        <v>4</v>
      </c>
      <c r="BC151" s="228"/>
      <c r="BD151" s="228" t="s">
        <v>1075</v>
      </c>
      <c r="BE151" s="228"/>
      <c r="BF151" s="228" t="s">
        <v>4</v>
      </c>
      <c r="BG151" s="228" t="s">
        <v>1076</v>
      </c>
      <c r="BH151" s="228" t="s">
        <v>1077</v>
      </c>
      <c r="BI151" s="476"/>
    </row>
    <row r="152" spans="1:61" ht="76.5" customHeight="1" x14ac:dyDescent="0.2">
      <c r="A152" s="545"/>
      <c r="B152" s="539"/>
      <c r="C152" s="541"/>
      <c r="D152" s="500"/>
      <c r="E152" s="501"/>
      <c r="F152" s="500"/>
      <c r="G152" s="573"/>
      <c r="H152" s="500"/>
      <c r="I152" s="540"/>
      <c r="J152" s="491"/>
      <c r="K152" s="491"/>
      <c r="L152" s="491"/>
      <c r="M152" s="538"/>
      <c r="N152" s="489"/>
      <c r="O152" s="485"/>
      <c r="P152" s="484"/>
      <c r="Q152" s="487"/>
      <c r="R152" s="314" t="s">
        <v>1081</v>
      </c>
      <c r="S152" s="273" t="s">
        <v>83</v>
      </c>
      <c r="T152" s="279" t="s">
        <v>1056</v>
      </c>
      <c r="U152" s="273" t="s">
        <v>84</v>
      </c>
      <c r="V152" s="273" t="s">
        <v>85</v>
      </c>
      <c r="W152" s="277">
        <v>0.25</v>
      </c>
      <c r="X152" s="279" t="s">
        <v>111</v>
      </c>
      <c r="Y152" s="277">
        <v>0.15</v>
      </c>
      <c r="Z152" s="273" t="s">
        <v>87</v>
      </c>
      <c r="AA152" s="276" t="s">
        <v>1144</v>
      </c>
      <c r="AB152" s="273" t="s">
        <v>89</v>
      </c>
      <c r="AC152" s="398" t="s">
        <v>1145</v>
      </c>
      <c r="AD152" s="401" t="s">
        <v>1069</v>
      </c>
      <c r="AE152" s="282">
        <f t="shared" si="64"/>
        <v>0.4</v>
      </c>
      <c r="AF152" s="224" t="str">
        <f t="shared" si="66"/>
        <v>MUY BAJA</v>
      </c>
      <c r="AG152" s="283">
        <f t="shared" si="80"/>
        <v>0.12959999999999999</v>
      </c>
      <c r="AH152" s="618"/>
      <c r="AI152" s="490"/>
      <c r="AJ152" s="487"/>
      <c r="AK152" s="491"/>
      <c r="AL152" s="229"/>
      <c r="AM152" s="229"/>
      <c r="AN152" s="341">
        <v>45477</v>
      </c>
      <c r="AO152" s="228" t="s">
        <v>1070</v>
      </c>
      <c r="AP152" s="229"/>
      <c r="AQ152" s="229" t="s">
        <v>4</v>
      </c>
      <c r="AR152" s="228" t="s">
        <v>1071</v>
      </c>
      <c r="AS152" s="228" t="s">
        <v>4</v>
      </c>
      <c r="AT152" s="228"/>
      <c r="AU152" s="228" t="s">
        <v>1072</v>
      </c>
      <c r="AV152" s="228" t="s">
        <v>4</v>
      </c>
      <c r="AW152" s="228"/>
      <c r="AX152" s="228" t="s">
        <v>1073</v>
      </c>
      <c r="AY152" s="228" t="s">
        <v>4</v>
      </c>
      <c r="AZ152" s="228"/>
      <c r="BA152" s="228" t="s">
        <v>1074</v>
      </c>
      <c r="BB152" s="228" t="s">
        <v>4</v>
      </c>
      <c r="BC152" s="228"/>
      <c r="BD152" s="228" t="s">
        <v>1075</v>
      </c>
      <c r="BE152" s="228"/>
      <c r="BF152" s="228" t="s">
        <v>4</v>
      </c>
      <c r="BG152" s="228" t="s">
        <v>1076</v>
      </c>
      <c r="BH152" s="228" t="s">
        <v>1077</v>
      </c>
      <c r="BI152" s="476"/>
    </row>
    <row r="153" spans="1:61" ht="76.5" customHeight="1" x14ac:dyDescent="0.2">
      <c r="A153" s="545"/>
      <c r="B153" s="539"/>
      <c r="C153" s="541"/>
      <c r="D153" s="500"/>
      <c r="E153" s="501"/>
      <c r="F153" s="500"/>
      <c r="G153" s="573"/>
      <c r="H153" s="500"/>
      <c r="I153" s="540"/>
      <c r="J153" s="491"/>
      <c r="K153" s="491"/>
      <c r="L153" s="491"/>
      <c r="M153" s="538"/>
      <c r="N153" s="489"/>
      <c r="O153" s="485"/>
      <c r="P153" s="484"/>
      <c r="Q153" s="487"/>
      <c r="R153" s="314" t="s">
        <v>1146</v>
      </c>
      <c r="S153" s="273" t="s">
        <v>83</v>
      </c>
      <c r="T153" s="279" t="s">
        <v>1147</v>
      </c>
      <c r="U153" s="273" t="s">
        <v>84</v>
      </c>
      <c r="V153" s="273" t="s">
        <v>85</v>
      </c>
      <c r="W153" s="277">
        <v>0.25</v>
      </c>
      <c r="X153" s="279" t="s">
        <v>111</v>
      </c>
      <c r="Y153" s="277">
        <v>0.15</v>
      </c>
      <c r="Z153" s="273" t="s">
        <v>87</v>
      </c>
      <c r="AA153" s="276" t="s">
        <v>1148</v>
      </c>
      <c r="AB153" s="273" t="s">
        <v>89</v>
      </c>
      <c r="AC153" s="398" t="s">
        <v>1149</v>
      </c>
      <c r="AD153" s="401" t="s">
        <v>1069</v>
      </c>
      <c r="AE153" s="282">
        <f t="shared" si="64"/>
        <v>0.4</v>
      </c>
      <c r="AF153" s="224" t="str">
        <f t="shared" si="66"/>
        <v>MUY BAJA</v>
      </c>
      <c r="AG153" s="283">
        <f t="shared" si="80"/>
        <v>7.7759999999999996E-2</v>
      </c>
      <c r="AH153" s="618"/>
      <c r="AI153" s="490"/>
      <c r="AJ153" s="487"/>
      <c r="AK153" s="491"/>
      <c r="AL153" s="229"/>
      <c r="AM153" s="229"/>
      <c r="AN153" s="341">
        <v>45477</v>
      </c>
      <c r="AO153" s="228" t="s">
        <v>1070</v>
      </c>
      <c r="AP153" s="229"/>
      <c r="AQ153" s="229" t="s">
        <v>4</v>
      </c>
      <c r="AR153" s="228" t="s">
        <v>1071</v>
      </c>
      <c r="AS153" s="228" t="s">
        <v>4</v>
      </c>
      <c r="AT153" s="228"/>
      <c r="AU153" s="228" t="s">
        <v>1072</v>
      </c>
      <c r="AV153" s="228" t="s">
        <v>4</v>
      </c>
      <c r="AW153" s="228"/>
      <c r="AX153" s="228" t="s">
        <v>1073</v>
      </c>
      <c r="AY153" s="228" t="s">
        <v>4</v>
      </c>
      <c r="AZ153" s="228"/>
      <c r="BA153" s="228" t="s">
        <v>1074</v>
      </c>
      <c r="BB153" s="228" t="s">
        <v>4</v>
      </c>
      <c r="BC153" s="228"/>
      <c r="BD153" s="228" t="s">
        <v>1075</v>
      </c>
      <c r="BE153" s="228"/>
      <c r="BF153" s="228" t="s">
        <v>4</v>
      </c>
      <c r="BG153" s="228" t="s">
        <v>1076</v>
      </c>
      <c r="BH153" s="228" t="s">
        <v>1077</v>
      </c>
      <c r="BI153" s="476"/>
    </row>
    <row r="154" spans="1:61" ht="120.75" customHeight="1" x14ac:dyDescent="0.2">
      <c r="A154" s="545"/>
      <c r="B154" s="539"/>
      <c r="C154" s="541"/>
      <c r="D154" s="500"/>
      <c r="E154" s="501"/>
      <c r="F154" s="500" t="s">
        <v>72</v>
      </c>
      <c r="G154" s="573" t="s">
        <v>1150</v>
      </c>
      <c r="H154" s="500"/>
      <c r="I154" s="540"/>
      <c r="J154" s="491"/>
      <c r="K154" s="491"/>
      <c r="L154" s="491"/>
      <c r="M154" s="538"/>
      <c r="N154" s="489"/>
      <c r="O154" s="485"/>
      <c r="P154" s="484"/>
      <c r="Q154" s="487"/>
      <c r="R154" s="314" t="s">
        <v>1151</v>
      </c>
      <c r="S154" s="273" t="s">
        <v>83</v>
      </c>
      <c r="T154" s="279" t="s">
        <v>1056</v>
      </c>
      <c r="U154" s="273" t="s">
        <v>84</v>
      </c>
      <c r="V154" s="273" t="s">
        <v>85</v>
      </c>
      <c r="W154" s="277">
        <v>0.25</v>
      </c>
      <c r="X154" s="279" t="s">
        <v>111</v>
      </c>
      <c r="Y154" s="277">
        <v>0.15</v>
      </c>
      <c r="Z154" s="273" t="s">
        <v>87</v>
      </c>
      <c r="AA154" s="280" t="s">
        <v>2363</v>
      </c>
      <c r="AB154" s="273" t="s">
        <v>89</v>
      </c>
      <c r="AC154" s="400" t="s">
        <v>1152</v>
      </c>
      <c r="AD154" s="398" t="s">
        <v>1153</v>
      </c>
      <c r="AE154" s="282">
        <f t="shared" si="64"/>
        <v>0.4</v>
      </c>
      <c r="AF154" s="224" t="str">
        <f t="shared" si="66"/>
        <v>MUY BAJA</v>
      </c>
      <c r="AG154" s="283">
        <f t="shared" si="80"/>
        <v>4.6655999999999996E-2</v>
      </c>
      <c r="AH154" s="618"/>
      <c r="AI154" s="490"/>
      <c r="AJ154" s="487"/>
      <c r="AK154" s="491"/>
      <c r="AL154" s="229"/>
      <c r="AM154" s="229"/>
      <c r="AN154" s="341">
        <v>45481</v>
      </c>
      <c r="AO154" s="228" t="s">
        <v>1047</v>
      </c>
      <c r="AP154" s="229"/>
      <c r="AQ154" s="229" t="s">
        <v>4</v>
      </c>
      <c r="AR154" s="228" t="s">
        <v>1048</v>
      </c>
      <c r="AS154" s="228" t="s">
        <v>4</v>
      </c>
      <c r="AT154" s="228"/>
      <c r="AU154" s="228" t="s">
        <v>1049</v>
      </c>
      <c r="AV154" s="228" t="s">
        <v>93</v>
      </c>
      <c r="AW154" s="228"/>
      <c r="AX154" s="228" t="s">
        <v>1050</v>
      </c>
      <c r="AY154" s="228" t="s">
        <v>4</v>
      </c>
      <c r="AZ154" s="228"/>
      <c r="BA154" s="228" t="s">
        <v>1051</v>
      </c>
      <c r="BB154" s="228" t="s">
        <v>4</v>
      </c>
      <c r="BC154" s="228"/>
      <c r="BD154" s="228" t="s">
        <v>1052</v>
      </c>
      <c r="BE154" s="228"/>
      <c r="BF154" s="228" t="s">
        <v>4</v>
      </c>
      <c r="BG154" s="228" t="s">
        <v>1053</v>
      </c>
      <c r="BH154" s="228" t="s">
        <v>1154</v>
      </c>
      <c r="BI154" s="476"/>
    </row>
    <row r="155" spans="1:61" ht="128.25" customHeight="1" x14ac:dyDescent="0.2">
      <c r="A155" s="545"/>
      <c r="B155" s="539"/>
      <c r="C155" s="541"/>
      <c r="D155" s="500"/>
      <c r="E155" s="501"/>
      <c r="F155" s="500"/>
      <c r="G155" s="573"/>
      <c r="H155" s="500"/>
      <c r="I155" s="540"/>
      <c r="J155" s="491"/>
      <c r="K155" s="491"/>
      <c r="L155" s="491"/>
      <c r="M155" s="538"/>
      <c r="N155" s="489"/>
      <c r="O155" s="485"/>
      <c r="P155" s="484"/>
      <c r="Q155" s="487"/>
      <c r="R155" s="314" t="s">
        <v>1155</v>
      </c>
      <c r="S155" s="273" t="s">
        <v>83</v>
      </c>
      <c r="T155" s="273" t="s">
        <v>1056</v>
      </c>
      <c r="U155" s="273" t="s">
        <v>84</v>
      </c>
      <c r="V155" s="273" t="s">
        <v>85</v>
      </c>
      <c r="W155" s="273">
        <v>0.25</v>
      </c>
      <c r="X155" s="273" t="s">
        <v>111</v>
      </c>
      <c r="Y155" s="277">
        <v>0.15</v>
      </c>
      <c r="Z155" s="273" t="s">
        <v>87</v>
      </c>
      <c r="AA155" s="293" t="s">
        <v>1156</v>
      </c>
      <c r="AB155" s="273" t="s">
        <v>89</v>
      </c>
      <c r="AC155" s="398" t="s">
        <v>1157</v>
      </c>
      <c r="AD155" s="398" t="s">
        <v>1158</v>
      </c>
      <c r="AE155" s="282">
        <f t="shared" si="64"/>
        <v>0.4</v>
      </c>
      <c r="AF155" s="224" t="str">
        <f t="shared" si="66"/>
        <v>MUY BAJA</v>
      </c>
      <c r="AG155" s="283">
        <f t="shared" si="80"/>
        <v>2.7993599999999997E-2</v>
      </c>
      <c r="AH155" s="618"/>
      <c r="AI155" s="490"/>
      <c r="AJ155" s="487"/>
      <c r="AK155" s="491"/>
      <c r="AL155" s="229"/>
      <c r="AM155" s="229"/>
      <c r="AN155" s="341">
        <v>45481</v>
      </c>
      <c r="AO155" s="228" t="s">
        <v>1047</v>
      </c>
      <c r="AP155" s="229"/>
      <c r="AQ155" s="229" t="s">
        <v>4</v>
      </c>
      <c r="AR155" s="228" t="s">
        <v>1048</v>
      </c>
      <c r="AS155" s="228" t="s">
        <v>4</v>
      </c>
      <c r="AT155" s="228"/>
      <c r="AU155" s="228" t="s">
        <v>1049</v>
      </c>
      <c r="AV155" s="228" t="s">
        <v>93</v>
      </c>
      <c r="AW155" s="228"/>
      <c r="AX155" s="228" t="s">
        <v>1050</v>
      </c>
      <c r="AY155" s="228" t="s">
        <v>4</v>
      </c>
      <c r="AZ155" s="228"/>
      <c r="BA155" s="228" t="s">
        <v>1051</v>
      </c>
      <c r="BB155" s="228" t="s">
        <v>4</v>
      </c>
      <c r="BC155" s="228"/>
      <c r="BD155" s="228" t="s">
        <v>1052</v>
      </c>
      <c r="BE155" s="228"/>
      <c r="BF155" s="228" t="s">
        <v>4</v>
      </c>
      <c r="BG155" s="228" t="s">
        <v>1053</v>
      </c>
      <c r="BH155" s="228" t="s">
        <v>1054</v>
      </c>
      <c r="BI155" s="476"/>
    </row>
    <row r="156" spans="1:61" ht="126" customHeight="1" x14ac:dyDescent="0.2">
      <c r="A156" s="545"/>
      <c r="B156" s="539"/>
      <c r="C156" s="541"/>
      <c r="D156" s="500"/>
      <c r="E156" s="501"/>
      <c r="F156" s="500" t="s">
        <v>72</v>
      </c>
      <c r="G156" s="478" t="s">
        <v>1159</v>
      </c>
      <c r="H156" s="500"/>
      <c r="I156" s="540"/>
      <c r="J156" s="491"/>
      <c r="K156" s="491"/>
      <c r="L156" s="491"/>
      <c r="M156" s="538"/>
      <c r="N156" s="489"/>
      <c r="O156" s="485"/>
      <c r="P156" s="484"/>
      <c r="Q156" s="487"/>
      <c r="R156" s="314" t="s">
        <v>1160</v>
      </c>
      <c r="S156" s="273" t="s">
        <v>83</v>
      </c>
      <c r="T156" s="279" t="s">
        <v>1161</v>
      </c>
      <c r="U156" s="273" t="s">
        <v>84</v>
      </c>
      <c r="V156" s="273" t="s">
        <v>85</v>
      </c>
      <c r="W156" s="277">
        <v>0.25</v>
      </c>
      <c r="X156" s="279" t="s">
        <v>111</v>
      </c>
      <c r="Y156" s="277">
        <v>0.15</v>
      </c>
      <c r="Z156" s="273" t="s">
        <v>87</v>
      </c>
      <c r="AA156" s="293" t="s">
        <v>1162</v>
      </c>
      <c r="AB156" s="286" t="s">
        <v>89</v>
      </c>
      <c r="AC156" s="400" t="s">
        <v>1163</v>
      </c>
      <c r="AD156" s="398" t="s">
        <v>1164</v>
      </c>
      <c r="AE156" s="282">
        <f t="shared" si="64"/>
        <v>0.4</v>
      </c>
      <c r="AF156" s="224" t="str">
        <f t="shared" si="66"/>
        <v>MUY BAJA</v>
      </c>
      <c r="AG156" s="283">
        <f t="shared" si="80"/>
        <v>1.6796159999999997E-2</v>
      </c>
      <c r="AH156" s="618"/>
      <c r="AI156" s="490"/>
      <c r="AJ156" s="487"/>
      <c r="AK156" s="491"/>
      <c r="AL156" s="229"/>
      <c r="AM156" s="229"/>
      <c r="AN156" s="341">
        <v>45481</v>
      </c>
      <c r="AO156" s="228" t="s">
        <v>1047</v>
      </c>
      <c r="AP156" s="229"/>
      <c r="AQ156" s="229" t="s">
        <v>4</v>
      </c>
      <c r="AR156" s="228" t="s">
        <v>1048</v>
      </c>
      <c r="AS156" s="228" t="s">
        <v>4</v>
      </c>
      <c r="AT156" s="228"/>
      <c r="AU156" s="228" t="s">
        <v>1049</v>
      </c>
      <c r="AV156" s="228" t="s">
        <v>93</v>
      </c>
      <c r="AW156" s="228"/>
      <c r="AX156" s="228" t="s">
        <v>1050</v>
      </c>
      <c r="AY156" s="228" t="s">
        <v>4</v>
      </c>
      <c r="AZ156" s="228"/>
      <c r="BA156" s="228" t="s">
        <v>1051</v>
      </c>
      <c r="BB156" s="228" t="s">
        <v>4</v>
      </c>
      <c r="BC156" s="228"/>
      <c r="BD156" s="228" t="s">
        <v>1052</v>
      </c>
      <c r="BE156" s="228"/>
      <c r="BF156" s="228" t="s">
        <v>4</v>
      </c>
      <c r="BG156" s="228" t="s">
        <v>1053</v>
      </c>
      <c r="BH156" s="228" t="s">
        <v>1054</v>
      </c>
      <c r="BI156" s="476"/>
    </row>
    <row r="157" spans="1:61" ht="76.5" customHeight="1" x14ac:dyDescent="0.2">
      <c r="A157" s="545"/>
      <c r="B157" s="539"/>
      <c r="C157" s="541"/>
      <c r="D157" s="500"/>
      <c r="E157" s="501"/>
      <c r="F157" s="500"/>
      <c r="G157" s="478"/>
      <c r="H157" s="500"/>
      <c r="I157" s="540"/>
      <c r="J157" s="491"/>
      <c r="K157" s="491"/>
      <c r="L157" s="491"/>
      <c r="M157" s="538"/>
      <c r="N157" s="489"/>
      <c r="O157" s="485"/>
      <c r="P157" s="484"/>
      <c r="Q157" s="487"/>
      <c r="R157" s="314" t="s">
        <v>1165</v>
      </c>
      <c r="S157" s="310" t="s">
        <v>83</v>
      </c>
      <c r="T157" s="311" t="s">
        <v>1166</v>
      </c>
      <c r="U157" s="310" t="s">
        <v>84</v>
      </c>
      <c r="V157" s="310" t="s">
        <v>85</v>
      </c>
      <c r="W157" s="277">
        <v>0.25</v>
      </c>
      <c r="X157" s="279" t="s">
        <v>111</v>
      </c>
      <c r="Y157" s="277">
        <v>0.15</v>
      </c>
      <c r="Z157" s="273" t="s">
        <v>87</v>
      </c>
      <c r="AA157" s="293" t="s">
        <v>1167</v>
      </c>
      <c r="AB157" s="273" t="s">
        <v>89</v>
      </c>
      <c r="AC157" s="400" t="s">
        <v>769</v>
      </c>
      <c r="AD157" s="401"/>
      <c r="AE157" s="282">
        <f t="shared" si="64"/>
        <v>0.4</v>
      </c>
      <c r="AF157" s="224" t="str">
        <f t="shared" si="66"/>
        <v>MUY BAJA</v>
      </c>
      <c r="AG157" s="283">
        <f t="shared" si="80"/>
        <v>1.0077695999999997E-2</v>
      </c>
      <c r="AH157" s="618"/>
      <c r="AI157" s="490"/>
      <c r="AJ157" s="487"/>
      <c r="AK157" s="491"/>
      <c r="AL157" s="229"/>
      <c r="AM157" s="229"/>
      <c r="AN157" s="341"/>
      <c r="AO157" s="228"/>
      <c r="AP157" s="229"/>
      <c r="AQ157" s="229"/>
      <c r="AR157" s="228"/>
      <c r="AS157" s="228"/>
      <c r="AT157" s="228"/>
      <c r="AU157" s="228"/>
      <c r="AV157" s="228"/>
      <c r="AW157" s="228"/>
      <c r="AX157" s="228"/>
      <c r="AY157" s="228"/>
      <c r="AZ157" s="228"/>
      <c r="BA157" s="228"/>
      <c r="BB157" s="228"/>
      <c r="BC157" s="228"/>
      <c r="BD157" s="228"/>
      <c r="BE157" s="228"/>
      <c r="BF157" s="228"/>
      <c r="BG157" s="228"/>
      <c r="BH157" s="228"/>
      <c r="BI157" s="476"/>
    </row>
    <row r="158" spans="1:61" ht="76.5" customHeight="1" x14ac:dyDescent="0.2">
      <c r="A158" s="545"/>
      <c r="B158" s="539"/>
      <c r="C158" s="541"/>
      <c r="D158" s="500"/>
      <c r="E158" s="501"/>
      <c r="F158" s="500"/>
      <c r="G158" s="478"/>
      <c r="H158" s="500"/>
      <c r="I158" s="540"/>
      <c r="J158" s="491"/>
      <c r="K158" s="491"/>
      <c r="L158" s="491"/>
      <c r="M158" s="538"/>
      <c r="N158" s="489"/>
      <c r="O158" s="485"/>
      <c r="P158" s="484"/>
      <c r="Q158" s="487"/>
      <c r="R158" s="314" t="s">
        <v>1083</v>
      </c>
      <c r="S158" s="310" t="s">
        <v>83</v>
      </c>
      <c r="T158" s="279" t="s">
        <v>1056</v>
      </c>
      <c r="U158" s="310" t="s">
        <v>84</v>
      </c>
      <c r="V158" s="310" t="s">
        <v>85</v>
      </c>
      <c r="W158" s="277">
        <v>0.25</v>
      </c>
      <c r="X158" s="279" t="s">
        <v>111</v>
      </c>
      <c r="Y158" s="277">
        <v>0.15</v>
      </c>
      <c r="Z158" s="273" t="s">
        <v>87</v>
      </c>
      <c r="AA158" s="293" t="s">
        <v>1168</v>
      </c>
      <c r="AB158" s="273" t="s">
        <v>89</v>
      </c>
      <c r="AC158" s="398" t="s">
        <v>1085</v>
      </c>
      <c r="AD158" s="399"/>
      <c r="AE158" s="282">
        <f t="shared" si="64"/>
        <v>0.4</v>
      </c>
      <c r="AF158" s="224" t="str">
        <f t="shared" si="66"/>
        <v>MUY BAJA</v>
      </c>
      <c r="AG158" s="283">
        <f t="shared" si="80"/>
        <v>6.0466175999999983E-3</v>
      </c>
      <c r="AH158" s="618"/>
      <c r="AI158" s="490"/>
      <c r="AJ158" s="487"/>
      <c r="AK158" s="491"/>
      <c r="AL158" s="229"/>
      <c r="AM158" s="229"/>
      <c r="AN158" s="341"/>
      <c r="AO158" s="228"/>
      <c r="AP158" s="229"/>
      <c r="AQ158" s="229"/>
      <c r="AR158" s="228"/>
      <c r="AS158" s="228"/>
      <c r="AT158" s="228"/>
      <c r="AU158" s="228"/>
      <c r="AV158" s="228"/>
      <c r="AW158" s="228"/>
      <c r="AX158" s="228"/>
      <c r="AY158" s="228"/>
      <c r="AZ158" s="228"/>
      <c r="BA158" s="228"/>
      <c r="BB158" s="228"/>
      <c r="BC158" s="228"/>
      <c r="BD158" s="228"/>
      <c r="BE158" s="228"/>
      <c r="BF158" s="228"/>
      <c r="BG158" s="228"/>
      <c r="BH158" s="228"/>
      <c r="BI158" s="476"/>
    </row>
    <row r="159" spans="1:61" ht="45.75" customHeight="1" x14ac:dyDescent="0.2">
      <c r="A159" s="558" t="s">
        <v>4</v>
      </c>
      <c r="B159" s="539"/>
      <c r="C159" s="549" t="s">
        <v>1169</v>
      </c>
      <c r="D159" s="500" t="s">
        <v>1170</v>
      </c>
      <c r="E159" s="501" t="s">
        <v>1171</v>
      </c>
      <c r="F159" s="500" t="s">
        <v>72</v>
      </c>
      <c r="G159" s="478" t="s">
        <v>1172</v>
      </c>
      <c r="H159" s="500" t="s">
        <v>1173</v>
      </c>
      <c r="I159" s="540" t="s">
        <v>1174</v>
      </c>
      <c r="J159" s="491" t="s">
        <v>76</v>
      </c>
      <c r="K159" s="491" t="s">
        <v>1175</v>
      </c>
      <c r="L159" s="491" t="s">
        <v>230</v>
      </c>
      <c r="M159" s="538">
        <v>0.4</v>
      </c>
      <c r="N159" s="489" t="s">
        <v>79</v>
      </c>
      <c r="O159" s="538">
        <v>0.4</v>
      </c>
      <c r="P159" s="484" t="s">
        <v>1176</v>
      </c>
      <c r="Q159" s="487" t="s">
        <v>81</v>
      </c>
      <c r="R159" s="315" t="s">
        <v>1177</v>
      </c>
      <c r="S159" s="273" t="s">
        <v>83</v>
      </c>
      <c r="T159" s="279" t="s">
        <v>1178</v>
      </c>
      <c r="U159" s="273" t="s">
        <v>84</v>
      </c>
      <c r="V159" s="273" t="s">
        <v>85</v>
      </c>
      <c r="W159" s="277">
        <v>0.25</v>
      </c>
      <c r="X159" s="279" t="s">
        <v>111</v>
      </c>
      <c r="Y159" s="277">
        <v>0.15</v>
      </c>
      <c r="Z159" s="273" t="s">
        <v>87</v>
      </c>
      <c r="AA159" s="287" t="s">
        <v>1179</v>
      </c>
      <c r="AB159" s="273" t="s">
        <v>89</v>
      </c>
      <c r="AC159" s="398" t="s">
        <v>1180</v>
      </c>
      <c r="AD159" s="399"/>
      <c r="AE159" s="282">
        <f t="shared" ref="AE159:AE165" si="81">+W159+Y159</f>
        <v>0.4</v>
      </c>
      <c r="AF159" s="224" t="s">
        <v>230</v>
      </c>
      <c r="AG159" s="224">
        <f>IF(OR(V159="prevenir",V159="detectar"),(M159-(M159*AE159)), M159)</f>
        <v>0.24</v>
      </c>
      <c r="AH159" s="490" t="s">
        <v>79</v>
      </c>
      <c r="AI159" s="490">
        <f t="shared" ref="AI159:AI163" si="82">IF(V159="corregir",(O159-(O159*AE159)), O159)</f>
        <v>0.4</v>
      </c>
      <c r="AJ159" s="487" t="s">
        <v>221</v>
      </c>
      <c r="AK159" s="491" t="s">
        <v>91</v>
      </c>
      <c r="AL159" s="492"/>
      <c r="AM159" s="492"/>
      <c r="AN159" s="616">
        <v>45473</v>
      </c>
      <c r="AO159" s="617" t="s">
        <v>1181</v>
      </c>
      <c r="AP159" s="483"/>
      <c r="AQ159" s="483" t="s">
        <v>4</v>
      </c>
      <c r="AR159" s="484" t="s">
        <v>1182</v>
      </c>
      <c r="AS159" s="483" t="s">
        <v>4</v>
      </c>
      <c r="AT159" s="483" t="s">
        <v>489</v>
      </c>
      <c r="AU159" s="484" t="s">
        <v>1183</v>
      </c>
      <c r="AV159" s="483" t="s">
        <v>4</v>
      </c>
      <c r="AW159" s="483" t="s">
        <v>489</v>
      </c>
      <c r="AX159" s="484" t="s">
        <v>1184</v>
      </c>
      <c r="AY159" s="483" t="s">
        <v>4</v>
      </c>
      <c r="AZ159" s="483" t="s">
        <v>489</v>
      </c>
      <c r="BA159" s="484" t="s">
        <v>1185</v>
      </c>
      <c r="BB159" s="483" t="s">
        <v>4</v>
      </c>
      <c r="BC159" s="483" t="s">
        <v>489</v>
      </c>
      <c r="BD159" s="484" t="s">
        <v>1186</v>
      </c>
      <c r="BE159" s="483" t="s">
        <v>489</v>
      </c>
      <c r="BF159" s="483" t="s">
        <v>4</v>
      </c>
      <c r="BG159" s="484" t="s">
        <v>1187</v>
      </c>
      <c r="BH159" s="484" t="s">
        <v>1188</v>
      </c>
      <c r="BI159" s="476" t="s">
        <v>968</v>
      </c>
    </row>
    <row r="160" spans="1:61" ht="26.25" customHeight="1" x14ac:dyDescent="0.2">
      <c r="A160" s="558"/>
      <c r="B160" s="539"/>
      <c r="C160" s="549"/>
      <c r="D160" s="500"/>
      <c r="E160" s="501"/>
      <c r="F160" s="500"/>
      <c r="G160" s="478"/>
      <c r="H160" s="500"/>
      <c r="I160" s="540"/>
      <c r="J160" s="491"/>
      <c r="K160" s="491"/>
      <c r="L160" s="491"/>
      <c r="M160" s="538"/>
      <c r="N160" s="489"/>
      <c r="O160" s="538"/>
      <c r="P160" s="484"/>
      <c r="Q160" s="487"/>
      <c r="R160" s="315" t="s">
        <v>1189</v>
      </c>
      <c r="S160" s="273" t="s">
        <v>83</v>
      </c>
      <c r="T160" s="279" t="s">
        <v>1178</v>
      </c>
      <c r="U160" s="273" t="s">
        <v>84</v>
      </c>
      <c r="V160" s="273" t="s">
        <v>267</v>
      </c>
      <c r="W160" s="277">
        <v>0.15</v>
      </c>
      <c r="X160" s="279" t="s">
        <v>111</v>
      </c>
      <c r="Y160" s="277">
        <v>0.15</v>
      </c>
      <c r="Z160" s="273" t="s">
        <v>87</v>
      </c>
      <c r="AA160" s="287" t="s">
        <v>1179</v>
      </c>
      <c r="AB160" s="273" t="s">
        <v>89</v>
      </c>
      <c r="AC160" s="398" t="s">
        <v>1190</v>
      </c>
      <c r="AD160" s="399"/>
      <c r="AE160" s="282">
        <f t="shared" si="81"/>
        <v>0.3</v>
      </c>
      <c r="AF160" s="224" t="s">
        <v>169</v>
      </c>
      <c r="AG160" s="283">
        <f>+AG159-(AG159*AE160)</f>
        <v>0.16799999999999998</v>
      </c>
      <c r="AH160" s="490"/>
      <c r="AI160" s="490"/>
      <c r="AJ160" s="487"/>
      <c r="AK160" s="491"/>
      <c r="AL160" s="492"/>
      <c r="AM160" s="492"/>
      <c r="AN160" s="600"/>
      <c r="AO160" s="617"/>
      <c r="AP160" s="483"/>
      <c r="AQ160" s="483"/>
      <c r="AR160" s="484"/>
      <c r="AS160" s="483"/>
      <c r="AT160" s="483"/>
      <c r="AU160" s="484"/>
      <c r="AV160" s="483"/>
      <c r="AW160" s="483"/>
      <c r="AX160" s="484"/>
      <c r="AY160" s="483"/>
      <c r="AZ160" s="483"/>
      <c r="BA160" s="484"/>
      <c r="BB160" s="483"/>
      <c r="BC160" s="483"/>
      <c r="BD160" s="484"/>
      <c r="BE160" s="483"/>
      <c r="BF160" s="483"/>
      <c r="BG160" s="484"/>
      <c r="BH160" s="484"/>
      <c r="BI160" s="477"/>
    </row>
    <row r="161" spans="1:61" ht="39" customHeight="1" x14ac:dyDescent="0.2">
      <c r="A161" s="558"/>
      <c r="B161" s="539"/>
      <c r="C161" s="549"/>
      <c r="D161" s="500"/>
      <c r="E161" s="501"/>
      <c r="F161" s="500" t="s">
        <v>72</v>
      </c>
      <c r="G161" s="478" t="s">
        <v>1191</v>
      </c>
      <c r="H161" s="500"/>
      <c r="I161" s="540"/>
      <c r="J161" s="491"/>
      <c r="K161" s="491"/>
      <c r="L161" s="491"/>
      <c r="M161" s="538"/>
      <c r="N161" s="489"/>
      <c r="O161" s="538"/>
      <c r="P161" s="484"/>
      <c r="Q161" s="487"/>
      <c r="R161" s="315" t="s">
        <v>1192</v>
      </c>
      <c r="S161" s="273" t="s">
        <v>83</v>
      </c>
      <c r="T161" s="279" t="s">
        <v>1178</v>
      </c>
      <c r="U161" s="273" t="s">
        <v>84</v>
      </c>
      <c r="V161" s="273" t="s">
        <v>85</v>
      </c>
      <c r="W161" s="277">
        <v>0.25</v>
      </c>
      <c r="X161" s="279" t="s">
        <v>111</v>
      </c>
      <c r="Y161" s="277">
        <v>0.15</v>
      </c>
      <c r="Z161" s="273" t="s">
        <v>87</v>
      </c>
      <c r="AA161" s="287" t="s">
        <v>1193</v>
      </c>
      <c r="AB161" s="273" t="s">
        <v>89</v>
      </c>
      <c r="AC161" s="398" t="s">
        <v>1194</v>
      </c>
      <c r="AD161" s="399"/>
      <c r="AE161" s="282">
        <f t="shared" si="81"/>
        <v>0.4</v>
      </c>
      <c r="AF161" s="224" t="s">
        <v>169</v>
      </c>
      <c r="AG161" s="283">
        <f t="shared" ref="AG161:AG162" si="83">+AG160-(AG160*AE161)</f>
        <v>0.10079999999999999</v>
      </c>
      <c r="AH161" s="490"/>
      <c r="AI161" s="490"/>
      <c r="AJ161" s="487"/>
      <c r="AK161" s="491"/>
      <c r="AL161" s="492"/>
      <c r="AM161" s="492"/>
      <c r="AN161" s="600"/>
      <c r="AO161" s="617"/>
      <c r="AP161" s="483"/>
      <c r="AQ161" s="483"/>
      <c r="AR161" s="484"/>
      <c r="AS161" s="483"/>
      <c r="AT161" s="483"/>
      <c r="AU161" s="484"/>
      <c r="AV161" s="483"/>
      <c r="AW161" s="483"/>
      <c r="AX161" s="484"/>
      <c r="AY161" s="483"/>
      <c r="AZ161" s="483"/>
      <c r="BA161" s="484"/>
      <c r="BB161" s="483"/>
      <c r="BC161" s="483"/>
      <c r="BD161" s="484"/>
      <c r="BE161" s="483"/>
      <c r="BF161" s="483"/>
      <c r="BG161" s="484"/>
      <c r="BH161" s="484"/>
      <c r="BI161" s="477"/>
    </row>
    <row r="162" spans="1:61" ht="49.5" customHeight="1" x14ac:dyDescent="0.2">
      <c r="A162" s="558"/>
      <c r="B162" s="539"/>
      <c r="C162" s="549"/>
      <c r="D162" s="500"/>
      <c r="E162" s="501"/>
      <c r="F162" s="500"/>
      <c r="G162" s="478"/>
      <c r="H162" s="500"/>
      <c r="I162" s="540"/>
      <c r="J162" s="491"/>
      <c r="K162" s="491"/>
      <c r="L162" s="491"/>
      <c r="M162" s="538"/>
      <c r="N162" s="489"/>
      <c r="O162" s="538"/>
      <c r="P162" s="484"/>
      <c r="Q162" s="487"/>
      <c r="R162" s="316" t="s">
        <v>1195</v>
      </c>
      <c r="S162" s="273" t="s">
        <v>83</v>
      </c>
      <c r="T162" s="279" t="s">
        <v>1178</v>
      </c>
      <c r="U162" s="273" t="s">
        <v>84</v>
      </c>
      <c r="V162" s="273" t="s">
        <v>267</v>
      </c>
      <c r="W162" s="277">
        <v>0.15</v>
      </c>
      <c r="X162" s="279" t="s">
        <v>111</v>
      </c>
      <c r="Y162" s="277">
        <v>0.15</v>
      </c>
      <c r="Z162" s="273" t="s">
        <v>87</v>
      </c>
      <c r="AA162" s="287" t="s">
        <v>1193</v>
      </c>
      <c r="AB162" s="273" t="s">
        <v>89</v>
      </c>
      <c r="AC162" s="398" t="s">
        <v>468</v>
      </c>
      <c r="AD162" s="399"/>
      <c r="AE162" s="282">
        <f t="shared" si="81"/>
        <v>0.3</v>
      </c>
      <c r="AF162" s="224" t="s">
        <v>169</v>
      </c>
      <c r="AG162" s="283">
        <f t="shared" si="83"/>
        <v>7.0559999999999984E-2</v>
      </c>
      <c r="AH162" s="490"/>
      <c r="AI162" s="490"/>
      <c r="AJ162" s="487"/>
      <c r="AK162" s="491"/>
      <c r="AL162" s="492"/>
      <c r="AM162" s="492"/>
      <c r="AN162" s="600"/>
      <c r="AO162" s="617"/>
      <c r="AP162" s="483"/>
      <c r="AQ162" s="483"/>
      <c r="AR162" s="484"/>
      <c r="AS162" s="483"/>
      <c r="AT162" s="483"/>
      <c r="AU162" s="484"/>
      <c r="AV162" s="483"/>
      <c r="AW162" s="483"/>
      <c r="AX162" s="484"/>
      <c r="AY162" s="483"/>
      <c r="AZ162" s="483"/>
      <c r="BA162" s="484"/>
      <c r="BB162" s="483"/>
      <c r="BC162" s="483"/>
      <c r="BD162" s="484"/>
      <c r="BE162" s="483"/>
      <c r="BF162" s="483"/>
      <c r="BG162" s="484"/>
      <c r="BH162" s="484"/>
      <c r="BI162" s="477"/>
    </row>
    <row r="163" spans="1:61" ht="135.75" customHeight="1" x14ac:dyDescent="0.2">
      <c r="A163" s="382" t="s">
        <v>4</v>
      </c>
      <c r="B163" s="281"/>
      <c r="C163" s="274" t="s">
        <v>1169</v>
      </c>
      <c r="D163" s="228" t="s">
        <v>1196</v>
      </c>
      <c r="E163" s="352" t="s">
        <v>1197</v>
      </c>
      <c r="F163" s="228" t="s">
        <v>72</v>
      </c>
      <c r="G163" s="362" t="s">
        <v>1198</v>
      </c>
      <c r="H163" s="228" t="s">
        <v>1199</v>
      </c>
      <c r="I163" s="228" t="s">
        <v>1200</v>
      </c>
      <c r="J163" s="228" t="s">
        <v>76</v>
      </c>
      <c r="K163" s="228" t="s">
        <v>1201</v>
      </c>
      <c r="L163" s="228" t="s">
        <v>169</v>
      </c>
      <c r="M163" s="277">
        <v>0.2</v>
      </c>
      <c r="N163" s="351" t="s">
        <v>315</v>
      </c>
      <c r="O163" s="277">
        <v>0.2</v>
      </c>
      <c r="P163" s="302" t="s">
        <v>370</v>
      </c>
      <c r="Q163" s="347" t="s">
        <v>221</v>
      </c>
      <c r="R163" s="276" t="s">
        <v>1202</v>
      </c>
      <c r="S163" s="273" t="s">
        <v>83</v>
      </c>
      <c r="T163" s="279" t="s">
        <v>1203</v>
      </c>
      <c r="U163" s="273" t="s">
        <v>84</v>
      </c>
      <c r="V163" s="273" t="s">
        <v>85</v>
      </c>
      <c r="W163" s="277">
        <v>0.25</v>
      </c>
      <c r="X163" s="279" t="s">
        <v>111</v>
      </c>
      <c r="Y163" s="277">
        <v>0.15</v>
      </c>
      <c r="Z163" s="273" t="s">
        <v>87</v>
      </c>
      <c r="AA163" s="280" t="s">
        <v>1204</v>
      </c>
      <c r="AB163" s="273" t="s">
        <v>89</v>
      </c>
      <c r="AC163" s="400" t="s">
        <v>1205</v>
      </c>
      <c r="AD163" s="401"/>
      <c r="AE163" s="282">
        <f t="shared" si="81"/>
        <v>0.4</v>
      </c>
      <c r="AF163" s="224" t="str">
        <f t="shared" ref="AF163:AF169" si="84">IF(AG163&lt;=20%,"MUY BAJA",IF(AG163&lt;=40%,"BAJA",IF(AG163&lt;=60%,"MEDIA",IF(AG163&lt;=80%,"ALTA","MUY ALTA"))))</f>
        <v>MUY BAJA</v>
      </c>
      <c r="AG163" s="372">
        <f t="shared" ref="AG163" si="85">IF(OR(V163="prevenir",V163="detectar"),(M163-(M163*AE163)), M163)</f>
        <v>0.12</v>
      </c>
      <c r="AH163" s="224" t="str">
        <f t="shared" ref="AH163" si="86">IF(AI163&lt;=20%,"LEVE",IF(AI163&lt;=40%,"MENOR",IF(AI163&lt;=60%,"MODERADO",IF(AI163&lt;=80%,"MAYOR","CATASTROFICO"))))</f>
        <v>LEVE</v>
      </c>
      <c r="AI163" s="224">
        <f t="shared" si="82"/>
        <v>0.2</v>
      </c>
      <c r="AJ163" s="347" t="s">
        <v>221</v>
      </c>
      <c r="AK163" s="228" t="s">
        <v>91</v>
      </c>
      <c r="AL163" s="288"/>
      <c r="AM163" s="288"/>
      <c r="AN163" s="334">
        <v>45473</v>
      </c>
      <c r="AO163" s="281" t="s">
        <v>1181</v>
      </c>
      <c r="AP163" s="281"/>
      <c r="AQ163" s="281" t="s">
        <v>4</v>
      </c>
      <c r="AR163" s="274" t="s">
        <v>1206</v>
      </c>
      <c r="AS163" s="281" t="s">
        <v>4</v>
      </c>
      <c r="AT163" s="281" t="s">
        <v>489</v>
      </c>
      <c r="AU163" s="274" t="s">
        <v>1207</v>
      </c>
      <c r="AV163" s="281" t="s">
        <v>4</v>
      </c>
      <c r="AW163" s="281" t="s">
        <v>489</v>
      </c>
      <c r="AX163" s="274" t="s">
        <v>1208</v>
      </c>
      <c r="AY163" s="281" t="s">
        <v>4</v>
      </c>
      <c r="AZ163" s="281" t="s">
        <v>489</v>
      </c>
      <c r="BA163" s="274" t="s">
        <v>1209</v>
      </c>
      <c r="BB163" s="281" t="s">
        <v>4</v>
      </c>
      <c r="BC163" s="281" t="s">
        <v>489</v>
      </c>
      <c r="BD163" s="274" t="s">
        <v>1210</v>
      </c>
      <c r="BE163" s="281" t="s">
        <v>489</v>
      </c>
      <c r="BF163" s="281" t="s">
        <v>4</v>
      </c>
      <c r="BG163" s="274" t="s">
        <v>1211</v>
      </c>
      <c r="BH163" s="396" t="s">
        <v>1188</v>
      </c>
      <c r="BI163" s="362" t="s">
        <v>968</v>
      </c>
    </row>
    <row r="164" spans="1:61" ht="74.25" customHeight="1" x14ac:dyDescent="0.2">
      <c r="A164" s="545" t="s">
        <v>4</v>
      </c>
      <c r="B164" s="481"/>
      <c r="C164" s="481" t="s">
        <v>1169</v>
      </c>
      <c r="D164" s="491" t="s">
        <v>1212</v>
      </c>
      <c r="E164" s="546" t="s">
        <v>1213</v>
      </c>
      <c r="F164" s="228" t="s">
        <v>147</v>
      </c>
      <c r="G164" s="362" t="s">
        <v>1214</v>
      </c>
      <c r="H164" s="491" t="s">
        <v>1215</v>
      </c>
      <c r="I164" s="551" t="s">
        <v>1216</v>
      </c>
      <c r="J164" s="491" t="s">
        <v>76</v>
      </c>
      <c r="K164" s="491" t="s">
        <v>1217</v>
      </c>
      <c r="L164" s="491" t="s">
        <v>230</v>
      </c>
      <c r="M164" s="538">
        <v>0.4</v>
      </c>
      <c r="N164" s="489" t="s">
        <v>315</v>
      </c>
      <c r="O164" s="538">
        <v>0.2</v>
      </c>
      <c r="P164" s="484" t="s">
        <v>1218</v>
      </c>
      <c r="Q164" s="487" t="s">
        <v>221</v>
      </c>
      <c r="R164" s="276" t="s">
        <v>1219</v>
      </c>
      <c r="S164" s="273" t="s">
        <v>83</v>
      </c>
      <c r="T164" s="279" t="s">
        <v>1220</v>
      </c>
      <c r="U164" s="273" t="s">
        <v>84</v>
      </c>
      <c r="V164" s="273" t="s">
        <v>85</v>
      </c>
      <c r="W164" s="277">
        <v>0.25</v>
      </c>
      <c r="X164" s="279" t="s">
        <v>111</v>
      </c>
      <c r="Y164" s="277">
        <v>0.15</v>
      </c>
      <c r="Z164" s="273" t="s">
        <v>87</v>
      </c>
      <c r="AA164" s="280" t="s">
        <v>1221</v>
      </c>
      <c r="AB164" s="273" t="s">
        <v>89</v>
      </c>
      <c r="AC164" s="398" t="s">
        <v>1222</v>
      </c>
      <c r="AD164" s="399" t="s">
        <v>1223</v>
      </c>
      <c r="AE164" s="282">
        <f t="shared" si="81"/>
        <v>0.4</v>
      </c>
      <c r="AF164" s="224" t="str">
        <f t="shared" si="84"/>
        <v>BAJA</v>
      </c>
      <c r="AG164" s="224">
        <f>IF(OR(V164="prevenir",V164="detectar"),(M164-(M164*AE164)), M164)</f>
        <v>0.24</v>
      </c>
      <c r="AH164" s="490" t="str">
        <f>IF(AI164&lt;=20%,"LEVE",IF(AI164&lt;=40%,"MENOR",IF(AI164&lt;=60%,"MODERADO",IF(AI164&lt;=80%,"MAYOR","CATASTROFICO"))))</f>
        <v>LEVE</v>
      </c>
      <c r="AI164" s="490">
        <f>IF(V164="corregir",(O164-(O164*AE164)), O164)</f>
        <v>0.2</v>
      </c>
      <c r="AJ164" s="487" t="s">
        <v>221</v>
      </c>
      <c r="AK164" s="491" t="s">
        <v>91</v>
      </c>
      <c r="AL164" s="492"/>
      <c r="AM164" s="492"/>
      <c r="AN164" s="495">
        <v>45478</v>
      </c>
      <c r="AO164" s="491" t="s">
        <v>1224</v>
      </c>
      <c r="AP164" s="492"/>
      <c r="AQ164" s="492" t="s">
        <v>4</v>
      </c>
      <c r="AR164" s="491" t="s">
        <v>1071</v>
      </c>
      <c r="AS164" s="492" t="s">
        <v>93</v>
      </c>
      <c r="AT164" s="492"/>
      <c r="AU164" s="491" t="s">
        <v>1225</v>
      </c>
      <c r="AV164" s="492" t="s">
        <v>93</v>
      </c>
      <c r="AW164" s="492"/>
      <c r="AX164" s="491" t="s">
        <v>1226</v>
      </c>
      <c r="AY164" s="492"/>
      <c r="AZ164" s="492" t="s">
        <v>93</v>
      </c>
      <c r="BA164" s="491"/>
      <c r="BB164" s="492" t="s">
        <v>93</v>
      </c>
      <c r="BC164" s="492"/>
      <c r="BD164" s="492" t="s">
        <v>1227</v>
      </c>
      <c r="BE164" s="492"/>
      <c r="BF164" s="492" t="s">
        <v>4</v>
      </c>
      <c r="BG164" s="491" t="s">
        <v>1228</v>
      </c>
      <c r="BH164" s="491" t="s">
        <v>1229</v>
      </c>
      <c r="BI164" s="476" t="s">
        <v>2358</v>
      </c>
    </row>
    <row r="165" spans="1:61" ht="67.5" customHeight="1" x14ac:dyDescent="0.2">
      <c r="A165" s="545"/>
      <c r="B165" s="481"/>
      <c r="C165" s="481"/>
      <c r="D165" s="491"/>
      <c r="E165" s="546"/>
      <c r="F165" s="228" t="s">
        <v>72</v>
      </c>
      <c r="G165" s="362" t="s">
        <v>1230</v>
      </c>
      <c r="H165" s="491"/>
      <c r="I165" s="551"/>
      <c r="J165" s="491"/>
      <c r="K165" s="491"/>
      <c r="L165" s="491"/>
      <c r="M165" s="538"/>
      <c r="N165" s="489"/>
      <c r="O165" s="538"/>
      <c r="P165" s="484"/>
      <c r="Q165" s="487"/>
      <c r="R165" s="315" t="s">
        <v>1231</v>
      </c>
      <c r="S165" s="273" t="s">
        <v>83</v>
      </c>
      <c r="T165" s="279" t="s">
        <v>1220</v>
      </c>
      <c r="U165" s="273" t="s">
        <v>84</v>
      </c>
      <c r="V165" s="273" t="s">
        <v>85</v>
      </c>
      <c r="W165" s="277">
        <v>0.25</v>
      </c>
      <c r="X165" s="279" t="s">
        <v>111</v>
      </c>
      <c r="Y165" s="277">
        <v>0.15</v>
      </c>
      <c r="Z165" s="273" t="s">
        <v>87</v>
      </c>
      <c r="AA165" s="280" t="s">
        <v>1232</v>
      </c>
      <c r="AB165" s="273" t="s">
        <v>89</v>
      </c>
      <c r="AC165" s="398" t="s">
        <v>1233</v>
      </c>
      <c r="AD165" s="399" t="s">
        <v>1234</v>
      </c>
      <c r="AE165" s="282">
        <f t="shared" si="81"/>
        <v>0.4</v>
      </c>
      <c r="AF165" s="224" t="str">
        <f t="shared" si="84"/>
        <v>MUY BAJA</v>
      </c>
      <c r="AG165" s="283">
        <f>+AG164-(AG164*AE165)</f>
        <v>0.14399999999999999</v>
      </c>
      <c r="AH165" s="490"/>
      <c r="AI165" s="490"/>
      <c r="AJ165" s="487"/>
      <c r="AK165" s="491"/>
      <c r="AL165" s="492"/>
      <c r="AM165" s="492"/>
      <c r="AN165" s="495"/>
      <c r="AO165" s="491"/>
      <c r="AP165" s="492"/>
      <c r="AQ165" s="492"/>
      <c r="AR165" s="491"/>
      <c r="AS165" s="492"/>
      <c r="AT165" s="492"/>
      <c r="AU165" s="491"/>
      <c r="AV165" s="492"/>
      <c r="AW165" s="492"/>
      <c r="AX165" s="491"/>
      <c r="AY165" s="492"/>
      <c r="AZ165" s="492"/>
      <c r="BA165" s="491"/>
      <c r="BB165" s="492"/>
      <c r="BC165" s="492"/>
      <c r="BD165" s="492"/>
      <c r="BE165" s="492"/>
      <c r="BF165" s="492"/>
      <c r="BG165" s="491"/>
      <c r="BH165" s="491"/>
      <c r="BI165" s="476"/>
    </row>
    <row r="166" spans="1:61" ht="90" x14ac:dyDescent="0.2">
      <c r="A166" s="552" t="s">
        <v>4</v>
      </c>
      <c r="B166" s="539"/>
      <c r="C166" s="541" t="s">
        <v>1169</v>
      </c>
      <c r="D166" s="500" t="s">
        <v>1235</v>
      </c>
      <c r="E166" s="501" t="s">
        <v>1236</v>
      </c>
      <c r="F166" s="500" t="s">
        <v>72</v>
      </c>
      <c r="G166" s="478" t="s">
        <v>1237</v>
      </c>
      <c r="H166" s="500" t="s">
        <v>1238</v>
      </c>
      <c r="I166" s="540" t="s">
        <v>1239</v>
      </c>
      <c r="J166" s="500" t="s">
        <v>76</v>
      </c>
      <c r="K166" s="500" t="s">
        <v>1240</v>
      </c>
      <c r="L166" s="491" t="s">
        <v>230</v>
      </c>
      <c r="M166" s="538">
        <v>0.4</v>
      </c>
      <c r="N166" s="489" t="s">
        <v>81</v>
      </c>
      <c r="O166" s="538">
        <v>0.6</v>
      </c>
      <c r="P166" s="484" t="s">
        <v>579</v>
      </c>
      <c r="Q166" s="487" t="s">
        <v>81</v>
      </c>
      <c r="R166" s="316" t="s">
        <v>1241</v>
      </c>
      <c r="S166" s="273" t="s">
        <v>83</v>
      </c>
      <c r="T166" s="279" t="s">
        <v>1242</v>
      </c>
      <c r="U166" s="273" t="s">
        <v>84</v>
      </c>
      <c r="V166" s="273" t="s">
        <v>85</v>
      </c>
      <c r="W166" s="277">
        <v>0.25</v>
      </c>
      <c r="X166" s="279" t="s">
        <v>111</v>
      </c>
      <c r="Y166" s="277">
        <v>0.15</v>
      </c>
      <c r="Z166" s="273" t="s">
        <v>87</v>
      </c>
      <c r="AA166" s="287" t="s">
        <v>1243</v>
      </c>
      <c r="AB166" s="273" t="s">
        <v>89</v>
      </c>
      <c r="AC166" s="398" t="s">
        <v>1244</v>
      </c>
      <c r="AD166" s="399"/>
      <c r="AE166" s="282">
        <f>+W166+Y166</f>
        <v>0.4</v>
      </c>
      <c r="AF166" s="224" t="str">
        <f t="shared" si="84"/>
        <v>BAJA</v>
      </c>
      <c r="AG166" s="224">
        <f>IF(OR(V166="prevenir",V166="detectar"),(M166-(M166*AE166)), M166)</f>
        <v>0.24</v>
      </c>
      <c r="AH166" s="490" t="str">
        <f>IF(AI166&lt;=20%,"LEVE",IF(AI166&lt;=40%,"MENOR",IF(AI166&lt;=60%,"MODERADO",IF(AI166&lt;=80%,"MAYOR","CATASTROFICO"))))</f>
        <v>MODERADO</v>
      </c>
      <c r="AI166" s="490">
        <f>IF(V166="corregir",(O166-(O166*AE166)), O166)</f>
        <v>0.6</v>
      </c>
      <c r="AJ166" s="487" t="s">
        <v>81</v>
      </c>
      <c r="AK166" s="491" t="s">
        <v>91</v>
      </c>
      <c r="AL166" s="547"/>
      <c r="AM166" s="492"/>
      <c r="AN166" s="495"/>
      <c r="AO166" s="495"/>
      <c r="AP166" s="492"/>
      <c r="AQ166" s="495"/>
      <c r="AR166" s="563"/>
      <c r="AS166" s="495"/>
      <c r="AT166" s="492"/>
      <c r="AU166" s="563"/>
      <c r="AV166" s="495"/>
      <c r="AW166" s="492"/>
      <c r="AX166" s="563"/>
      <c r="AY166" s="492"/>
      <c r="AZ166" s="495"/>
      <c r="BA166" s="563"/>
      <c r="BB166" s="492"/>
      <c r="BC166" s="495"/>
      <c r="BD166" s="563"/>
      <c r="BE166" s="492"/>
      <c r="BF166" s="495"/>
      <c r="BG166" s="563"/>
      <c r="BH166" s="492"/>
      <c r="BI166" s="476" t="s">
        <v>249</v>
      </c>
    </row>
    <row r="167" spans="1:61" ht="67.5" customHeight="1" x14ac:dyDescent="0.2">
      <c r="A167" s="552"/>
      <c r="B167" s="539"/>
      <c r="C167" s="541"/>
      <c r="D167" s="500"/>
      <c r="E167" s="501"/>
      <c r="F167" s="500"/>
      <c r="G167" s="478"/>
      <c r="H167" s="500"/>
      <c r="I167" s="540"/>
      <c r="J167" s="500"/>
      <c r="K167" s="500"/>
      <c r="L167" s="491"/>
      <c r="M167" s="538"/>
      <c r="N167" s="489"/>
      <c r="O167" s="538"/>
      <c r="P167" s="484"/>
      <c r="Q167" s="487"/>
      <c r="R167" s="316" t="s">
        <v>1245</v>
      </c>
      <c r="S167" s="273" t="s">
        <v>83</v>
      </c>
      <c r="T167" s="279" t="s">
        <v>1242</v>
      </c>
      <c r="U167" s="273" t="s">
        <v>84</v>
      </c>
      <c r="V167" s="273" t="s">
        <v>85</v>
      </c>
      <c r="W167" s="277">
        <v>0.25</v>
      </c>
      <c r="X167" s="279" t="s">
        <v>111</v>
      </c>
      <c r="Y167" s="277">
        <v>0.15</v>
      </c>
      <c r="Z167" s="273" t="s">
        <v>87</v>
      </c>
      <c r="AA167" s="287" t="s">
        <v>1246</v>
      </c>
      <c r="AB167" s="273" t="s">
        <v>89</v>
      </c>
      <c r="AC167" s="398" t="s">
        <v>213</v>
      </c>
      <c r="AD167" s="399"/>
      <c r="AE167" s="282">
        <f>+W167+Y167</f>
        <v>0.4</v>
      </c>
      <c r="AF167" s="224" t="str">
        <f t="shared" si="84"/>
        <v>MUY BAJA</v>
      </c>
      <c r="AG167" s="224">
        <f>IF(OR(V167="prevenir",V167="detectar"),(M167-(M167*AE167)), M167)</f>
        <v>0</v>
      </c>
      <c r="AH167" s="490"/>
      <c r="AI167" s="490"/>
      <c r="AJ167" s="487"/>
      <c r="AK167" s="491"/>
      <c r="AL167" s="547"/>
      <c r="AM167" s="492"/>
      <c r="AN167" s="495"/>
      <c r="AO167" s="495"/>
      <c r="AP167" s="492"/>
      <c r="AQ167" s="495"/>
      <c r="AR167" s="563"/>
      <c r="AS167" s="495"/>
      <c r="AT167" s="492"/>
      <c r="AU167" s="563"/>
      <c r="AV167" s="495"/>
      <c r="AW167" s="492"/>
      <c r="AX167" s="563"/>
      <c r="AY167" s="492"/>
      <c r="AZ167" s="495"/>
      <c r="BA167" s="563"/>
      <c r="BB167" s="492"/>
      <c r="BC167" s="495"/>
      <c r="BD167" s="563"/>
      <c r="BE167" s="492"/>
      <c r="BF167" s="495"/>
      <c r="BG167" s="563"/>
      <c r="BH167" s="492"/>
      <c r="BI167" s="477"/>
    </row>
    <row r="168" spans="1:61" ht="96" customHeight="1" x14ac:dyDescent="0.2">
      <c r="A168" s="481" t="s">
        <v>4</v>
      </c>
      <c r="B168" s="481"/>
      <c r="C168" s="484" t="s">
        <v>1169</v>
      </c>
      <c r="D168" s="491" t="s">
        <v>1235</v>
      </c>
      <c r="E168" s="546" t="s">
        <v>1247</v>
      </c>
      <c r="F168" s="228" t="s">
        <v>72</v>
      </c>
      <c r="G168" s="362" t="s">
        <v>1248</v>
      </c>
      <c r="H168" s="491" t="s">
        <v>1249</v>
      </c>
      <c r="I168" s="615" t="s">
        <v>1250</v>
      </c>
      <c r="J168" s="491" t="s">
        <v>76</v>
      </c>
      <c r="K168" s="491" t="s">
        <v>1251</v>
      </c>
      <c r="L168" s="491" t="s">
        <v>230</v>
      </c>
      <c r="M168" s="538">
        <v>0.4</v>
      </c>
      <c r="N168" s="489" t="s">
        <v>315</v>
      </c>
      <c r="O168" s="538">
        <v>0.2</v>
      </c>
      <c r="P168" s="484" t="s">
        <v>1218</v>
      </c>
      <c r="Q168" s="487" t="s">
        <v>221</v>
      </c>
      <c r="R168" s="316" t="s">
        <v>1252</v>
      </c>
      <c r="S168" s="273" t="s">
        <v>83</v>
      </c>
      <c r="T168" s="279" t="s">
        <v>1253</v>
      </c>
      <c r="U168" s="273" t="s">
        <v>84</v>
      </c>
      <c r="V168" s="273" t="s">
        <v>85</v>
      </c>
      <c r="W168" s="301">
        <v>0.25</v>
      </c>
      <c r="X168" s="279" t="s">
        <v>111</v>
      </c>
      <c r="Y168" s="301">
        <v>0.15</v>
      </c>
      <c r="Z168" s="273" t="s">
        <v>87</v>
      </c>
      <c r="AA168" s="287" t="s">
        <v>1254</v>
      </c>
      <c r="AB168" s="286" t="s">
        <v>89</v>
      </c>
      <c r="AC168" s="398" t="s">
        <v>1255</v>
      </c>
      <c r="AD168" s="399"/>
      <c r="AE168" s="282">
        <f>+W168+Y168</f>
        <v>0.4</v>
      </c>
      <c r="AF168" s="224" t="str">
        <f t="shared" si="84"/>
        <v>BAJA</v>
      </c>
      <c r="AG168" s="224">
        <f>IF(OR(V168="prevenir",V168="detectar"),(M168-(M168*AE168)), M168)</f>
        <v>0.24</v>
      </c>
      <c r="AH168" s="490" t="str">
        <f>IF(AI168&lt;=20%,"LEVE",IF(AI168&lt;=40%,"MENOR",IF(AI168&lt;=60%,"MODERADO",IF(AI168&lt;=80%,"MAYOR","CATASTROFICO"))))</f>
        <v>LEVE</v>
      </c>
      <c r="AI168" s="490">
        <f>IF(V168="corregir",(O168-(O168*AE168)), O168)</f>
        <v>0.2</v>
      </c>
      <c r="AJ168" s="487" t="s">
        <v>221</v>
      </c>
      <c r="AK168" s="491" t="s">
        <v>91</v>
      </c>
      <c r="AL168" s="492"/>
      <c r="AM168" s="492"/>
      <c r="AN168" s="495"/>
      <c r="AO168" s="495"/>
      <c r="AP168" s="492"/>
      <c r="AQ168" s="495"/>
      <c r="AR168" s="563"/>
      <c r="AS168" s="495"/>
      <c r="AT168" s="492"/>
      <c r="AU168" s="563"/>
      <c r="AV168" s="495"/>
      <c r="AW168" s="492"/>
      <c r="AX168" s="563"/>
      <c r="AY168" s="495"/>
      <c r="AZ168" s="492"/>
      <c r="BA168" s="563"/>
      <c r="BB168" s="492"/>
      <c r="BC168" s="495"/>
      <c r="BD168" s="563"/>
      <c r="BE168" s="495"/>
      <c r="BF168" s="492"/>
      <c r="BG168" s="563"/>
      <c r="BH168" s="492"/>
      <c r="BI168" s="476" t="s">
        <v>249</v>
      </c>
    </row>
    <row r="169" spans="1:61" ht="60.75" customHeight="1" x14ac:dyDescent="0.2">
      <c r="A169" s="481"/>
      <c r="B169" s="481"/>
      <c r="C169" s="484"/>
      <c r="D169" s="491"/>
      <c r="E169" s="546"/>
      <c r="F169" s="228" t="s">
        <v>72</v>
      </c>
      <c r="G169" s="362" t="s">
        <v>1256</v>
      </c>
      <c r="H169" s="491"/>
      <c r="I169" s="615"/>
      <c r="J169" s="491"/>
      <c r="K169" s="491"/>
      <c r="L169" s="491"/>
      <c r="M169" s="538"/>
      <c r="N169" s="489"/>
      <c r="O169" s="538"/>
      <c r="P169" s="484"/>
      <c r="Q169" s="487"/>
      <c r="R169" s="316" t="s">
        <v>1257</v>
      </c>
      <c r="S169" s="273" t="s">
        <v>83</v>
      </c>
      <c r="T169" s="279" t="s">
        <v>1253</v>
      </c>
      <c r="U169" s="273" t="s">
        <v>84</v>
      </c>
      <c r="V169" s="273" t="s">
        <v>85</v>
      </c>
      <c r="W169" s="277">
        <v>0.25</v>
      </c>
      <c r="X169" s="279" t="s">
        <v>111</v>
      </c>
      <c r="Y169" s="277">
        <v>0.15</v>
      </c>
      <c r="Z169" s="273" t="s">
        <v>87</v>
      </c>
      <c r="AA169" s="276" t="s">
        <v>1254</v>
      </c>
      <c r="AB169" s="273" t="s">
        <v>89</v>
      </c>
      <c r="AC169" s="398" t="s">
        <v>1258</v>
      </c>
      <c r="AD169" s="399"/>
      <c r="AE169" s="282">
        <f>+W169+Y169</f>
        <v>0.4</v>
      </c>
      <c r="AF169" s="224" t="str">
        <f t="shared" si="84"/>
        <v>MUY BAJA</v>
      </c>
      <c r="AG169" s="224">
        <f>+AG168-(AG168*AE168)</f>
        <v>0.14399999999999999</v>
      </c>
      <c r="AH169" s="490"/>
      <c r="AI169" s="490"/>
      <c r="AJ169" s="487"/>
      <c r="AK169" s="491"/>
      <c r="AL169" s="492"/>
      <c r="AM169" s="492"/>
      <c r="AN169" s="495"/>
      <c r="AO169" s="495"/>
      <c r="AP169" s="492"/>
      <c r="AQ169" s="495"/>
      <c r="AR169" s="563"/>
      <c r="AS169" s="495"/>
      <c r="AT169" s="492"/>
      <c r="AU169" s="563"/>
      <c r="AV169" s="495"/>
      <c r="AW169" s="492"/>
      <c r="AX169" s="563"/>
      <c r="AY169" s="495"/>
      <c r="AZ169" s="492"/>
      <c r="BA169" s="563"/>
      <c r="BB169" s="492"/>
      <c r="BC169" s="495"/>
      <c r="BD169" s="563"/>
      <c r="BE169" s="495"/>
      <c r="BF169" s="492"/>
      <c r="BG169" s="563"/>
      <c r="BH169" s="492"/>
      <c r="BI169" s="477"/>
    </row>
    <row r="170" spans="1:61" ht="108.75" customHeight="1" x14ac:dyDescent="0.2">
      <c r="A170" s="481" t="s">
        <v>4</v>
      </c>
      <c r="B170" s="481"/>
      <c r="C170" s="484" t="s">
        <v>1169</v>
      </c>
      <c r="D170" s="484" t="s">
        <v>1196</v>
      </c>
      <c r="E170" s="487" t="s">
        <v>1197</v>
      </c>
      <c r="F170" s="228" t="s">
        <v>752</v>
      </c>
      <c r="G170" s="362" t="s">
        <v>1259</v>
      </c>
      <c r="H170" s="491" t="s">
        <v>1260</v>
      </c>
      <c r="I170" s="615" t="s">
        <v>1261</v>
      </c>
      <c r="J170" s="491" t="s">
        <v>76</v>
      </c>
      <c r="K170" s="491" t="s">
        <v>1262</v>
      </c>
      <c r="L170" s="491" t="s">
        <v>78</v>
      </c>
      <c r="M170" s="538">
        <v>0.6</v>
      </c>
      <c r="N170" s="489" t="s">
        <v>79</v>
      </c>
      <c r="O170" s="538">
        <v>0.4</v>
      </c>
      <c r="P170" s="484" t="s">
        <v>231</v>
      </c>
      <c r="Q170" s="487" t="s">
        <v>81</v>
      </c>
      <c r="R170" s="316" t="s">
        <v>1263</v>
      </c>
      <c r="S170" s="273" t="s">
        <v>83</v>
      </c>
      <c r="T170" s="279" t="s">
        <v>1178</v>
      </c>
      <c r="U170" s="273" t="s">
        <v>84</v>
      </c>
      <c r="V170" s="273" t="s">
        <v>85</v>
      </c>
      <c r="W170" s="277">
        <v>0.25</v>
      </c>
      <c r="X170" s="279" t="s">
        <v>111</v>
      </c>
      <c r="Y170" s="277">
        <v>0.15</v>
      </c>
      <c r="Z170" s="273" t="s">
        <v>87</v>
      </c>
      <c r="AA170" s="276" t="s">
        <v>1264</v>
      </c>
      <c r="AB170" s="273" t="s">
        <v>89</v>
      </c>
      <c r="AC170" s="398" t="s">
        <v>1265</v>
      </c>
      <c r="AD170" s="399"/>
      <c r="AE170" s="282">
        <f t="shared" ref="AE170:AE172" si="87">+W170+Y170</f>
        <v>0.4</v>
      </c>
      <c r="AF170" s="224" t="s">
        <v>169</v>
      </c>
      <c r="AG170" s="224">
        <f>IF(OR(V170="prevenir",V170="detectar"),(M170-(M170*AE170)), M170)</f>
        <v>0.36</v>
      </c>
      <c r="AH170" s="490" t="str">
        <f t="shared" ref="AH170" si="88">IF(AI170&lt;=20%,"LEVE",IF(AI170&lt;=40%,"MENOR",IF(AI170&lt;=60%,"MODERADO",IF(AI170&lt;=80%,"MAYOR","CATASTROFICO"))))</f>
        <v>MENOR</v>
      </c>
      <c r="AI170" s="490">
        <f>IF(V170="corregir",(O170-(O170*AE170)), O170)</f>
        <v>0.4</v>
      </c>
      <c r="AJ170" s="487" t="s">
        <v>221</v>
      </c>
      <c r="AK170" s="491" t="s">
        <v>91</v>
      </c>
      <c r="AL170" s="492"/>
      <c r="AM170" s="492"/>
      <c r="AN170" s="609">
        <v>45473</v>
      </c>
      <c r="AO170" s="484" t="s">
        <v>1266</v>
      </c>
      <c r="AP170" s="484"/>
      <c r="AQ170" s="484" t="s">
        <v>4</v>
      </c>
      <c r="AR170" s="484" t="s">
        <v>1267</v>
      </c>
      <c r="AS170" s="484" t="s">
        <v>4</v>
      </c>
      <c r="AT170" s="484" t="s">
        <v>489</v>
      </c>
      <c r="AU170" s="484" t="s">
        <v>1268</v>
      </c>
      <c r="AV170" s="484" t="s">
        <v>4</v>
      </c>
      <c r="AW170" s="484" t="s">
        <v>489</v>
      </c>
      <c r="AX170" s="484" t="s">
        <v>1269</v>
      </c>
      <c r="AY170" s="484" t="s">
        <v>4</v>
      </c>
      <c r="AZ170" s="484" t="s">
        <v>489</v>
      </c>
      <c r="BA170" s="484" t="s">
        <v>1270</v>
      </c>
      <c r="BB170" s="592" t="s">
        <v>4</v>
      </c>
      <c r="BC170" s="592" t="s">
        <v>489</v>
      </c>
      <c r="BD170" s="592" t="s">
        <v>1271</v>
      </c>
      <c r="BE170" s="484" t="s">
        <v>489</v>
      </c>
      <c r="BF170" s="484" t="s">
        <v>4</v>
      </c>
      <c r="BG170" s="484" t="s">
        <v>1272</v>
      </c>
      <c r="BH170" s="497" t="s">
        <v>1188</v>
      </c>
      <c r="BI170" s="476" t="s">
        <v>968</v>
      </c>
    </row>
    <row r="171" spans="1:61" ht="43.5" customHeight="1" x14ac:dyDescent="0.2">
      <c r="A171" s="481"/>
      <c r="B171" s="481"/>
      <c r="C171" s="484"/>
      <c r="D171" s="484"/>
      <c r="E171" s="487"/>
      <c r="F171" s="228" t="s">
        <v>72</v>
      </c>
      <c r="G171" s="362" t="s">
        <v>1273</v>
      </c>
      <c r="H171" s="491"/>
      <c r="I171" s="615"/>
      <c r="J171" s="491"/>
      <c r="K171" s="491"/>
      <c r="L171" s="491"/>
      <c r="M171" s="538"/>
      <c r="N171" s="489"/>
      <c r="O171" s="538"/>
      <c r="P171" s="484"/>
      <c r="Q171" s="487"/>
      <c r="R171" s="316" t="s">
        <v>1274</v>
      </c>
      <c r="S171" s="273" t="s">
        <v>83</v>
      </c>
      <c r="T171" s="279" t="s">
        <v>1178</v>
      </c>
      <c r="U171" s="273" t="s">
        <v>84</v>
      </c>
      <c r="V171" s="273" t="s">
        <v>267</v>
      </c>
      <c r="W171" s="277">
        <v>0.15</v>
      </c>
      <c r="X171" s="279" t="s">
        <v>111</v>
      </c>
      <c r="Y171" s="277">
        <v>0.15</v>
      </c>
      <c r="Z171" s="273" t="s">
        <v>87</v>
      </c>
      <c r="AA171" s="276" t="s">
        <v>1264</v>
      </c>
      <c r="AB171" s="273" t="s">
        <v>89</v>
      </c>
      <c r="AC171" s="398" t="s">
        <v>1265</v>
      </c>
      <c r="AD171" s="399"/>
      <c r="AE171" s="282">
        <f t="shared" si="87"/>
        <v>0.3</v>
      </c>
      <c r="AF171" s="224" t="s">
        <v>169</v>
      </c>
      <c r="AG171" s="283">
        <f>+AG170-(AG170*AE171)</f>
        <v>0.252</v>
      </c>
      <c r="AH171" s="490"/>
      <c r="AI171" s="490"/>
      <c r="AJ171" s="487"/>
      <c r="AK171" s="491"/>
      <c r="AL171" s="492"/>
      <c r="AM171" s="492"/>
      <c r="AN171" s="484"/>
      <c r="AO171" s="484"/>
      <c r="AP171" s="484"/>
      <c r="AQ171" s="484"/>
      <c r="AR171" s="484"/>
      <c r="AS171" s="484"/>
      <c r="AT171" s="484"/>
      <c r="AU171" s="484"/>
      <c r="AV171" s="484"/>
      <c r="AW171" s="484"/>
      <c r="AX171" s="484"/>
      <c r="AY171" s="484"/>
      <c r="AZ171" s="484"/>
      <c r="BA171" s="484"/>
      <c r="BB171" s="592"/>
      <c r="BC171" s="592"/>
      <c r="BD171" s="592"/>
      <c r="BE171" s="484"/>
      <c r="BF171" s="484"/>
      <c r="BG171" s="484"/>
      <c r="BH171" s="497"/>
      <c r="BI171" s="477"/>
    </row>
    <row r="172" spans="1:61" ht="26.25" customHeight="1" x14ac:dyDescent="0.2">
      <c r="A172" s="481"/>
      <c r="B172" s="481"/>
      <c r="C172" s="484"/>
      <c r="D172" s="484"/>
      <c r="E172" s="487"/>
      <c r="F172" s="228" t="s">
        <v>752</v>
      </c>
      <c r="G172" s="362" t="s">
        <v>1275</v>
      </c>
      <c r="H172" s="491"/>
      <c r="I172" s="615"/>
      <c r="J172" s="491"/>
      <c r="K172" s="491"/>
      <c r="L172" s="491"/>
      <c r="M172" s="538"/>
      <c r="N172" s="489"/>
      <c r="O172" s="538"/>
      <c r="P172" s="484"/>
      <c r="Q172" s="487"/>
      <c r="R172" s="619" t="s">
        <v>1276</v>
      </c>
      <c r="S172" s="481" t="s">
        <v>83</v>
      </c>
      <c r="T172" s="551" t="s">
        <v>1178</v>
      </c>
      <c r="U172" s="481" t="s">
        <v>84</v>
      </c>
      <c r="V172" s="481" t="s">
        <v>85</v>
      </c>
      <c r="W172" s="538">
        <v>0.25</v>
      </c>
      <c r="X172" s="551" t="s">
        <v>111</v>
      </c>
      <c r="Y172" s="538">
        <v>0.15</v>
      </c>
      <c r="Z172" s="481" t="s">
        <v>87</v>
      </c>
      <c r="AA172" s="620" t="s">
        <v>1264</v>
      </c>
      <c r="AB172" s="481" t="s">
        <v>89</v>
      </c>
      <c r="AC172" s="555" t="s">
        <v>1277</v>
      </c>
      <c r="AD172" s="399"/>
      <c r="AE172" s="556">
        <f t="shared" si="87"/>
        <v>0.4</v>
      </c>
      <c r="AF172" s="490" t="s">
        <v>169</v>
      </c>
      <c r="AG172" s="488">
        <f>+AG171-(AG171*AE172)</f>
        <v>0.1512</v>
      </c>
      <c r="AH172" s="490"/>
      <c r="AI172" s="490"/>
      <c r="AJ172" s="487"/>
      <c r="AK172" s="491"/>
      <c r="AL172" s="492"/>
      <c r="AM172" s="492"/>
      <c r="AN172" s="484"/>
      <c r="AO172" s="484"/>
      <c r="AP172" s="484"/>
      <c r="AQ172" s="484"/>
      <c r="AR172" s="484"/>
      <c r="AS172" s="484"/>
      <c r="AT172" s="484"/>
      <c r="AU172" s="484"/>
      <c r="AV172" s="484"/>
      <c r="AW172" s="484"/>
      <c r="AX172" s="484"/>
      <c r="AY172" s="484"/>
      <c r="AZ172" s="484"/>
      <c r="BA172" s="484"/>
      <c r="BB172" s="592"/>
      <c r="BC172" s="592"/>
      <c r="BD172" s="592"/>
      <c r="BE172" s="484"/>
      <c r="BF172" s="484"/>
      <c r="BG172" s="484"/>
      <c r="BH172" s="497"/>
      <c r="BI172" s="477"/>
    </row>
    <row r="173" spans="1:61" ht="26.25" customHeight="1" x14ac:dyDescent="0.2">
      <c r="A173" s="481"/>
      <c r="B173" s="481"/>
      <c r="C173" s="484"/>
      <c r="D173" s="484"/>
      <c r="E173" s="487"/>
      <c r="F173" s="228" t="s">
        <v>72</v>
      </c>
      <c r="G173" s="362" t="s">
        <v>1278</v>
      </c>
      <c r="H173" s="491"/>
      <c r="I173" s="615"/>
      <c r="J173" s="491"/>
      <c r="K173" s="491"/>
      <c r="L173" s="491"/>
      <c r="M173" s="538"/>
      <c r="N173" s="489"/>
      <c r="O173" s="538"/>
      <c r="P173" s="484"/>
      <c r="Q173" s="487"/>
      <c r="R173" s="619"/>
      <c r="S173" s="481"/>
      <c r="T173" s="551"/>
      <c r="U173" s="481"/>
      <c r="V173" s="481"/>
      <c r="W173" s="538"/>
      <c r="X173" s="551"/>
      <c r="Y173" s="538"/>
      <c r="Z173" s="481"/>
      <c r="AA173" s="620"/>
      <c r="AB173" s="481"/>
      <c r="AC173" s="555"/>
      <c r="AD173" s="399"/>
      <c r="AE173" s="556"/>
      <c r="AF173" s="490"/>
      <c r="AG173" s="488"/>
      <c r="AH173" s="490"/>
      <c r="AI173" s="490"/>
      <c r="AJ173" s="487"/>
      <c r="AK173" s="491"/>
      <c r="AL173" s="492"/>
      <c r="AM173" s="492"/>
      <c r="AN173" s="484"/>
      <c r="AO173" s="484"/>
      <c r="AP173" s="484"/>
      <c r="AQ173" s="484"/>
      <c r="AR173" s="484"/>
      <c r="AS173" s="484"/>
      <c r="AT173" s="484"/>
      <c r="AU173" s="484"/>
      <c r="AV173" s="484"/>
      <c r="AW173" s="484"/>
      <c r="AX173" s="484"/>
      <c r="AY173" s="484"/>
      <c r="AZ173" s="484"/>
      <c r="BA173" s="484"/>
      <c r="BB173" s="592"/>
      <c r="BC173" s="592"/>
      <c r="BD173" s="592"/>
      <c r="BE173" s="484"/>
      <c r="BF173" s="484"/>
      <c r="BG173" s="484"/>
      <c r="BH173" s="497"/>
      <c r="BI173" s="477"/>
    </row>
    <row r="174" spans="1:61" ht="52.5" x14ac:dyDescent="0.2">
      <c r="A174" s="481"/>
      <c r="B174" s="481"/>
      <c r="C174" s="484"/>
      <c r="D174" s="484"/>
      <c r="E174" s="487"/>
      <c r="F174" s="228" t="s">
        <v>72</v>
      </c>
      <c r="G174" s="362" t="s">
        <v>1279</v>
      </c>
      <c r="H174" s="491"/>
      <c r="I174" s="615"/>
      <c r="J174" s="491"/>
      <c r="K174" s="491"/>
      <c r="L174" s="491"/>
      <c r="M174" s="538"/>
      <c r="N174" s="489"/>
      <c r="O174" s="538"/>
      <c r="P174" s="484"/>
      <c r="Q174" s="487"/>
      <c r="R174" s="316" t="s">
        <v>1280</v>
      </c>
      <c r="S174" s="273" t="s">
        <v>83</v>
      </c>
      <c r="T174" s="279" t="s">
        <v>1178</v>
      </c>
      <c r="U174" s="273" t="s">
        <v>84</v>
      </c>
      <c r="V174" s="273" t="s">
        <v>267</v>
      </c>
      <c r="W174" s="277">
        <v>0.15</v>
      </c>
      <c r="X174" s="279" t="s">
        <v>111</v>
      </c>
      <c r="Y174" s="277">
        <v>0.15</v>
      </c>
      <c r="Z174" s="273" t="s">
        <v>87</v>
      </c>
      <c r="AA174" s="276" t="s">
        <v>1264</v>
      </c>
      <c r="AB174" s="273" t="s">
        <v>89</v>
      </c>
      <c r="AC174" s="398" t="s">
        <v>1281</v>
      </c>
      <c r="AD174" s="399"/>
      <c r="AE174" s="282">
        <f>+W174+Y174</f>
        <v>0.3</v>
      </c>
      <c r="AF174" s="224" t="s">
        <v>169</v>
      </c>
      <c r="AG174" s="283">
        <f>+AG172-(AG172*AE174)</f>
        <v>0.10584</v>
      </c>
      <c r="AH174" s="490"/>
      <c r="AI174" s="490"/>
      <c r="AJ174" s="487"/>
      <c r="AK174" s="491"/>
      <c r="AL174" s="492"/>
      <c r="AM174" s="492"/>
      <c r="AN174" s="484"/>
      <c r="AO174" s="484"/>
      <c r="AP174" s="484"/>
      <c r="AQ174" s="484"/>
      <c r="AR174" s="484"/>
      <c r="AS174" s="484"/>
      <c r="AT174" s="484"/>
      <c r="AU174" s="484"/>
      <c r="AV174" s="484"/>
      <c r="AW174" s="484"/>
      <c r="AX174" s="484"/>
      <c r="AY174" s="484"/>
      <c r="AZ174" s="484"/>
      <c r="BA174" s="484"/>
      <c r="BB174" s="592"/>
      <c r="BC174" s="592"/>
      <c r="BD174" s="592"/>
      <c r="BE174" s="484"/>
      <c r="BF174" s="484"/>
      <c r="BG174" s="484"/>
      <c r="BH174" s="497"/>
      <c r="BI174" s="477"/>
    </row>
    <row r="175" spans="1:61" ht="41.25" customHeight="1" x14ac:dyDescent="0.2">
      <c r="A175" s="481"/>
      <c r="B175" s="481"/>
      <c r="C175" s="484"/>
      <c r="D175" s="484"/>
      <c r="E175" s="487"/>
      <c r="F175" s="228" t="s">
        <v>72</v>
      </c>
      <c r="G175" s="362" t="s">
        <v>1282</v>
      </c>
      <c r="H175" s="491"/>
      <c r="I175" s="615"/>
      <c r="J175" s="491"/>
      <c r="K175" s="491"/>
      <c r="L175" s="491"/>
      <c r="M175" s="538"/>
      <c r="N175" s="489"/>
      <c r="O175" s="538"/>
      <c r="P175" s="484"/>
      <c r="Q175" s="487"/>
      <c r="R175" s="619" t="s">
        <v>1283</v>
      </c>
      <c r="S175" s="481" t="s">
        <v>83</v>
      </c>
      <c r="T175" s="551" t="s">
        <v>1178</v>
      </c>
      <c r="U175" s="481" t="s">
        <v>84</v>
      </c>
      <c r="V175" s="481" t="s">
        <v>267</v>
      </c>
      <c r="W175" s="538">
        <v>0.15</v>
      </c>
      <c r="X175" s="551" t="s">
        <v>111</v>
      </c>
      <c r="Y175" s="538">
        <v>0.15</v>
      </c>
      <c r="Z175" s="481" t="s">
        <v>87</v>
      </c>
      <c r="AA175" s="620" t="s">
        <v>1264</v>
      </c>
      <c r="AB175" s="481" t="s">
        <v>89</v>
      </c>
      <c r="AC175" s="555" t="s">
        <v>1284</v>
      </c>
      <c r="AD175" s="399"/>
      <c r="AE175" s="556">
        <f>+W175+Y175</f>
        <v>0.3</v>
      </c>
      <c r="AF175" s="490" t="s">
        <v>169</v>
      </c>
      <c r="AG175" s="488">
        <f>+AG174-(AG174*AE175)</f>
        <v>7.4088000000000001E-2</v>
      </c>
      <c r="AH175" s="490"/>
      <c r="AI175" s="490"/>
      <c r="AJ175" s="487"/>
      <c r="AK175" s="491"/>
      <c r="AL175" s="492"/>
      <c r="AM175" s="492"/>
      <c r="AN175" s="484"/>
      <c r="AO175" s="484"/>
      <c r="AP175" s="484"/>
      <c r="AQ175" s="484"/>
      <c r="AR175" s="484"/>
      <c r="AS175" s="484"/>
      <c r="AT175" s="484"/>
      <c r="AU175" s="484"/>
      <c r="AV175" s="484"/>
      <c r="AW175" s="484"/>
      <c r="AX175" s="484"/>
      <c r="AY175" s="484"/>
      <c r="AZ175" s="484"/>
      <c r="BA175" s="484"/>
      <c r="BB175" s="592"/>
      <c r="BC175" s="592"/>
      <c r="BD175" s="592"/>
      <c r="BE175" s="484"/>
      <c r="BF175" s="484"/>
      <c r="BG175" s="484"/>
      <c r="BH175" s="497"/>
      <c r="BI175" s="477"/>
    </row>
    <row r="176" spans="1:61" ht="30.75" customHeight="1" x14ac:dyDescent="0.2">
      <c r="A176" s="481"/>
      <c r="B176" s="481"/>
      <c r="C176" s="484"/>
      <c r="D176" s="484"/>
      <c r="E176" s="487"/>
      <c r="F176" s="228" t="s">
        <v>72</v>
      </c>
      <c r="G176" s="362" t="s">
        <v>1285</v>
      </c>
      <c r="H176" s="491"/>
      <c r="I176" s="615"/>
      <c r="J176" s="491"/>
      <c r="K176" s="491"/>
      <c r="L176" s="491"/>
      <c r="M176" s="538"/>
      <c r="N176" s="489"/>
      <c r="O176" s="538"/>
      <c r="P176" s="484"/>
      <c r="Q176" s="487"/>
      <c r="R176" s="619"/>
      <c r="S176" s="481"/>
      <c r="T176" s="551"/>
      <c r="U176" s="481"/>
      <c r="V176" s="481"/>
      <c r="W176" s="538"/>
      <c r="X176" s="551"/>
      <c r="Y176" s="538"/>
      <c r="Z176" s="481"/>
      <c r="AA176" s="620"/>
      <c r="AB176" s="481"/>
      <c r="AC176" s="555"/>
      <c r="AD176" s="399"/>
      <c r="AE176" s="556"/>
      <c r="AF176" s="490"/>
      <c r="AG176" s="488"/>
      <c r="AH176" s="490"/>
      <c r="AI176" s="490"/>
      <c r="AJ176" s="487"/>
      <c r="AK176" s="491"/>
      <c r="AL176" s="492"/>
      <c r="AM176" s="492"/>
      <c r="AN176" s="484"/>
      <c r="AO176" s="484"/>
      <c r="AP176" s="484"/>
      <c r="AQ176" s="484"/>
      <c r="AR176" s="484"/>
      <c r="AS176" s="484"/>
      <c r="AT176" s="484"/>
      <c r="AU176" s="484"/>
      <c r="AV176" s="484"/>
      <c r="AW176" s="484"/>
      <c r="AX176" s="484"/>
      <c r="AY176" s="484"/>
      <c r="AZ176" s="484"/>
      <c r="BA176" s="484"/>
      <c r="BB176" s="592"/>
      <c r="BC176" s="592"/>
      <c r="BD176" s="592"/>
      <c r="BE176" s="484"/>
      <c r="BF176" s="484"/>
      <c r="BG176" s="484"/>
      <c r="BH176" s="497"/>
      <c r="BI176" s="477"/>
    </row>
    <row r="177" spans="1:61" ht="26.25" customHeight="1" x14ac:dyDescent="0.2">
      <c r="A177" s="481"/>
      <c r="B177" s="481"/>
      <c r="C177" s="484"/>
      <c r="D177" s="484"/>
      <c r="E177" s="487"/>
      <c r="F177" s="228" t="s">
        <v>72</v>
      </c>
      <c r="G177" s="278" t="s">
        <v>1286</v>
      </c>
      <c r="H177" s="491"/>
      <c r="I177" s="615"/>
      <c r="J177" s="491"/>
      <c r="K177" s="491"/>
      <c r="L177" s="491"/>
      <c r="M177" s="538"/>
      <c r="N177" s="489"/>
      <c r="O177" s="538"/>
      <c r="P177" s="484"/>
      <c r="Q177" s="487"/>
      <c r="R177" s="619" t="s">
        <v>1287</v>
      </c>
      <c r="S177" s="481" t="s">
        <v>83</v>
      </c>
      <c r="T177" s="551" t="s">
        <v>1178</v>
      </c>
      <c r="U177" s="481" t="s">
        <v>84</v>
      </c>
      <c r="V177" s="481" t="s">
        <v>85</v>
      </c>
      <c r="W177" s="538">
        <v>0.25</v>
      </c>
      <c r="X177" s="551" t="s">
        <v>111</v>
      </c>
      <c r="Y177" s="538">
        <v>0.15</v>
      </c>
      <c r="Z177" s="481" t="s">
        <v>87</v>
      </c>
      <c r="AA177" s="620" t="s">
        <v>1264</v>
      </c>
      <c r="AB177" s="481" t="s">
        <v>89</v>
      </c>
      <c r="AC177" s="555" t="s">
        <v>1288</v>
      </c>
      <c r="AD177" s="399"/>
      <c r="AE177" s="556">
        <f>+W177+Y177</f>
        <v>0.4</v>
      </c>
      <c r="AF177" s="490" t="s">
        <v>169</v>
      </c>
      <c r="AG177" s="488">
        <f>+AG175-(AG175*AE177)</f>
        <v>4.4452800000000001E-2</v>
      </c>
      <c r="AH177" s="490"/>
      <c r="AI177" s="490"/>
      <c r="AJ177" s="487"/>
      <c r="AK177" s="491"/>
      <c r="AL177" s="492"/>
      <c r="AM177" s="492"/>
      <c r="AN177" s="484"/>
      <c r="AO177" s="484"/>
      <c r="AP177" s="484"/>
      <c r="AQ177" s="484"/>
      <c r="AR177" s="484"/>
      <c r="AS177" s="484"/>
      <c r="AT177" s="484"/>
      <c r="AU177" s="484"/>
      <c r="AV177" s="484"/>
      <c r="AW177" s="484"/>
      <c r="AX177" s="484"/>
      <c r="AY177" s="484"/>
      <c r="AZ177" s="484"/>
      <c r="BA177" s="484"/>
      <c r="BB177" s="592"/>
      <c r="BC177" s="592"/>
      <c r="BD177" s="592"/>
      <c r="BE177" s="484"/>
      <c r="BF177" s="484"/>
      <c r="BG177" s="484"/>
      <c r="BH177" s="497"/>
      <c r="BI177" s="477"/>
    </row>
    <row r="178" spans="1:61" ht="30.75" customHeight="1" x14ac:dyDescent="0.2">
      <c r="A178" s="481"/>
      <c r="B178" s="481"/>
      <c r="C178" s="484"/>
      <c r="D178" s="484"/>
      <c r="E178" s="487"/>
      <c r="F178" s="228" t="s">
        <v>72</v>
      </c>
      <c r="G178" s="278" t="s">
        <v>1289</v>
      </c>
      <c r="H178" s="491"/>
      <c r="I178" s="615"/>
      <c r="J178" s="491"/>
      <c r="K178" s="491"/>
      <c r="L178" s="491"/>
      <c r="M178" s="538"/>
      <c r="N178" s="489"/>
      <c r="O178" s="538"/>
      <c r="P178" s="484"/>
      <c r="Q178" s="487"/>
      <c r="R178" s="619"/>
      <c r="S178" s="481"/>
      <c r="T178" s="551"/>
      <c r="U178" s="481"/>
      <c r="V178" s="481"/>
      <c r="W178" s="538"/>
      <c r="X178" s="551"/>
      <c r="Y178" s="538"/>
      <c r="Z178" s="481"/>
      <c r="AA178" s="620"/>
      <c r="AB178" s="481"/>
      <c r="AC178" s="555"/>
      <c r="AD178" s="399"/>
      <c r="AE178" s="556"/>
      <c r="AF178" s="490"/>
      <c r="AG178" s="488"/>
      <c r="AH178" s="490"/>
      <c r="AI178" s="490"/>
      <c r="AJ178" s="487"/>
      <c r="AK178" s="491"/>
      <c r="AL178" s="492"/>
      <c r="AM178" s="492"/>
      <c r="AN178" s="484"/>
      <c r="AO178" s="484"/>
      <c r="AP178" s="484"/>
      <c r="AQ178" s="484"/>
      <c r="AR178" s="484"/>
      <c r="AS178" s="484"/>
      <c r="AT178" s="484"/>
      <c r="AU178" s="484"/>
      <c r="AV178" s="484"/>
      <c r="AW178" s="484"/>
      <c r="AX178" s="484"/>
      <c r="AY178" s="484"/>
      <c r="AZ178" s="484"/>
      <c r="BA178" s="484"/>
      <c r="BB178" s="592"/>
      <c r="BC178" s="592"/>
      <c r="BD178" s="592"/>
      <c r="BE178" s="484"/>
      <c r="BF178" s="484"/>
      <c r="BG178" s="484"/>
      <c r="BH178" s="497"/>
      <c r="BI178" s="477"/>
    </row>
    <row r="179" spans="1:61" ht="53.25" customHeight="1" x14ac:dyDescent="0.2">
      <c r="A179" s="552" t="s">
        <v>4</v>
      </c>
      <c r="B179" s="481"/>
      <c r="C179" s="481" t="s">
        <v>1290</v>
      </c>
      <c r="D179" s="551" t="s">
        <v>1291</v>
      </c>
      <c r="E179" s="546" t="s">
        <v>1292</v>
      </c>
      <c r="F179" s="228" t="s">
        <v>72</v>
      </c>
      <c r="G179" s="362" t="s">
        <v>1293</v>
      </c>
      <c r="H179" s="491" t="s">
        <v>1294</v>
      </c>
      <c r="I179" s="491" t="s">
        <v>1295</v>
      </c>
      <c r="J179" s="491" t="s">
        <v>76</v>
      </c>
      <c r="K179" s="491" t="s">
        <v>1296</v>
      </c>
      <c r="L179" s="622" t="s">
        <v>78</v>
      </c>
      <c r="M179" s="623">
        <v>0.6</v>
      </c>
      <c r="N179" s="621" t="s">
        <v>81</v>
      </c>
      <c r="O179" s="625">
        <v>0.8</v>
      </c>
      <c r="P179" s="491" t="s">
        <v>1297</v>
      </c>
      <c r="Q179" s="626" t="s">
        <v>81</v>
      </c>
      <c r="R179" s="554" t="s">
        <v>1298</v>
      </c>
      <c r="S179" s="483" t="s">
        <v>83</v>
      </c>
      <c r="T179" s="484" t="s">
        <v>1299</v>
      </c>
      <c r="U179" s="483" t="s">
        <v>84</v>
      </c>
      <c r="V179" s="483" t="s">
        <v>512</v>
      </c>
      <c r="W179" s="538">
        <v>0.1</v>
      </c>
      <c r="X179" s="484" t="s">
        <v>111</v>
      </c>
      <c r="Y179" s="538">
        <v>0.15</v>
      </c>
      <c r="Z179" s="483" t="s">
        <v>87</v>
      </c>
      <c r="AA179" s="486" t="s">
        <v>1300</v>
      </c>
      <c r="AB179" s="483" t="s">
        <v>89</v>
      </c>
      <c r="AC179" s="624" t="s">
        <v>1301</v>
      </c>
      <c r="AD179" s="415"/>
      <c r="AE179" s="576">
        <f t="shared" ref="AE179:AE187" si="89">+W179+Y179</f>
        <v>0.25</v>
      </c>
      <c r="AF179" s="488" t="str">
        <f>IF(AG179&lt;=20%,"MUY BAJA",IF(AG179&lt;=40%,"BAJA",IF(AG179&lt;=60%,"MEDIA",IF(AG179&lt;=80%,"ALTA","MUY ALTA"))))</f>
        <v>MEDIA</v>
      </c>
      <c r="AG179" s="488">
        <f t="shared" ref="AG179" si="90">IF(OR(V179="prevenir",V179="detectar"),(M179-(M179*AE179)), M179)</f>
        <v>0.6</v>
      </c>
      <c r="AH179" s="627" t="s">
        <v>81</v>
      </c>
      <c r="AI179" s="488">
        <v>0.60000000000000009</v>
      </c>
      <c r="AJ179" s="487" t="s">
        <v>81</v>
      </c>
      <c r="AK179" s="491" t="s">
        <v>91</v>
      </c>
      <c r="AL179" s="492"/>
      <c r="AM179" s="492"/>
      <c r="AN179" s="611">
        <v>45482</v>
      </c>
      <c r="AO179" s="611" t="s">
        <v>1302</v>
      </c>
      <c r="AP179" s="610"/>
      <c r="AQ179" s="611" t="s">
        <v>4</v>
      </c>
      <c r="AR179" s="611" t="s">
        <v>1303</v>
      </c>
      <c r="AS179" s="610" t="s">
        <v>4</v>
      </c>
      <c r="AT179" s="610"/>
      <c r="AU179" s="611" t="s">
        <v>1304</v>
      </c>
      <c r="AV179" s="611" t="s">
        <v>4</v>
      </c>
      <c r="AW179" s="611"/>
      <c r="AX179" s="611" t="s">
        <v>1305</v>
      </c>
      <c r="AY179" s="611"/>
      <c r="AZ179" s="611" t="s">
        <v>4</v>
      </c>
      <c r="BA179" s="611" t="s">
        <v>1306</v>
      </c>
      <c r="BB179" s="611" t="s">
        <v>4</v>
      </c>
      <c r="BC179" s="611"/>
      <c r="BD179" s="611" t="s">
        <v>1307</v>
      </c>
      <c r="BE179" s="610"/>
      <c r="BF179" s="610" t="s">
        <v>93</v>
      </c>
      <c r="BG179" s="652" t="s">
        <v>2362</v>
      </c>
      <c r="BH179" s="637" t="s">
        <v>1308</v>
      </c>
      <c r="BI179" s="476" t="s">
        <v>968</v>
      </c>
    </row>
    <row r="180" spans="1:61" ht="11.25" customHeight="1" x14ac:dyDescent="0.2">
      <c r="A180" s="552"/>
      <c r="B180" s="481"/>
      <c r="C180" s="481"/>
      <c r="D180" s="551"/>
      <c r="E180" s="546"/>
      <c r="F180" s="228" t="s">
        <v>72</v>
      </c>
      <c r="G180" s="278" t="s">
        <v>1309</v>
      </c>
      <c r="H180" s="491"/>
      <c r="I180" s="491"/>
      <c r="J180" s="491"/>
      <c r="K180" s="491"/>
      <c r="L180" s="622"/>
      <c r="M180" s="623"/>
      <c r="N180" s="621"/>
      <c r="O180" s="625"/>
      <c r="P180" s="491"/>
      <c r="Q180" s="626"/>
      <c r="R180" s="554"/>
      <c r="S180" s="483"/>
      <c r="T180" s="484"/>
      <c r="U180" s="483"/>
      <c r="V180" s="483"/>
      <c r="W180" s="538"/>
      <c r="X180" s="484"/>
      <c r="Y180" s="538"/>
      <c r="Z180" s="483"/>
      <c r="AA180" s="486"/>
      <c r="AB180" s="483"/>
      <c r="AC180" s="624"/>
      <c r="AD180" s="415"/>
      <c r="AE180" s="576"/>
      <c r="AF180" s="488"/>
      <c r="AG180" s="488"/>
      <c r="AH180" s="627"/>
      <c r="AI180" s="488"/>
      <c r="AJ180" s="487"/>
      <c r="AK180" s="491"/>
      <c r="AL180" s="492"/>
      <c r="AM180" s="492"/>
      <c r="AN180" s="611"/>
      <c r="AO180" s="611"/>
      <c r="AP180" s="610"/>
      <c r="AQ180" s="611"/>
      <c r="AR180" s="611"/>
      <c r="AS180" s="610"/>
      <c r="AT180" s="610"/>
      <c r="AU180" s="611"/>
      <c r="AV180" s="611"/>
      <c r="AW180" s="611"/>
      <c r="AX180" s="611"/>
      <c r="AY180" s="611"/>
      <c r="AZ180" s="611"/>
      <c r="BA180" s="611"/>
      <c r="BB180" s="611"/>
      <c r="BC180" s="611"/>
      <c r="BD180" s="611"/>
      <c r="BE180" s="610"/>
      <c r="BF180" s="610"/>
      <c r="BG180" s="652"/>
      <c r="BH180" s="637"/>
      <c r="BI180" s="476"/>
    </row>
    <row r="181" spans="1:61" ht="81.75" customHeight="1" x14ac:dyDescent="0.2">
      <c r="A181" s="552"/>
      <c r="B181" s="481"/>
      <c r="C181" s="481"/>
      <c r="D181" s="551"/>
      <c r="E181" s="546"/>
      <c r="F181" s="228" t="s">
        <v>72</v>
      </c>
      <c r="G181" s="278" t="s">
        <v>1310</v>
      </c>
      <c r="H181" s="491"/>
      <c r="I181" s="491"/>
      <c r="J181" s="491"/>
      <c r="K181" s="491"/>
      <c r="L181" s="622"/>
      <c r="M181" s="623"/>
      <c r="N181" s="621"/>
      <c r="O181" s="625"/>
      <c r="P181" s="491"/>
      <c r="Q181" s="626"/>
      <c r="R181" s="278" t="s">
        <v>1311</v>
      </c>
      <c r="S181" s="281" t="s">
        <v>83</v>
      </c>
      <c r="T181" s="274" t="s">
        <v>1299</v>
      </c>
      <c r="U181" s="281" t="s">
        <v>84</v>
      </c>
      <c r="V181" s="281" t="s">
        <v>85</v>
      </c>
      <c r="W181" s="301">
        <v>0.25</v>
      </c>
      <c r="X181" s="274" t="s">
        <v>111</v>
      </c>
      <c r="Y181" s="277">
        <v>0.15</v>
      </c>
      <c r="Z181" s="281" t="s">
        <v>87</v>
      </c>
      <c r="AA181" s="280" t="s">
        <v>1300</v>
      </c>
      <c r="AB181" s="281" t="s">
        <v>89</v>
      </c>
      <c r="AC181" s="414" t="s">
        <v>1312</v>
      </c>
      <c r="AD181" s="415" t="s">
        <v>1313</v>
      </c>
      <c r="AE181" s="300">
        <f t="shared" si="89"/>
        <v>0.4</v>
      </c>
      <c r="AF181" s="283" t="str">
        <f>IF(AG181&lt;=20%,"MUY BAJA",IF(AG181&lt;=40%,"BAJA",IF(AG181&lt;=60%,"MEDIA",IF(AG181&lt;=80%,"ALTA","MUY ALTA"))))</f>
        <v>BAJA</v>
      </c>
      <c r="AG181" s="283">
        <f>+AG179-(AG179*AE181)</f>
        <v>0.36</v>
      </c>
      <c r="AH181" s="627"/>
      <c r="AI181" s="488"/>
      <c r="AJ181" s="487"/>
      <c r="AK181" s="491"/>
      <c r="AL181" s="492"/>
      <c r="AM181" s="492"/>
      <c r="AN181" s="611"/>
      <c r="AO181" s="611"/>
      <c r="AP181" s="610"/>
      <c r="AQ181" s="611"/>
      <c r="AR181" s="611"/>
      <c r="AS181" s="610"/>
      <c r="AT181" s="610"/>
      <c r="AU181" s="611"/>
      <c r="AV181" s="611"/>
      <c r="AW181" s="611"/>
      <c r="AX181" s="611"/>
      <c r="AY181" s="611"/>
      <c r="AZ181" s="611"/>
      <c r="BA181" s="611"/>
      <c r="BB181" s="611"/>
      <c r="BC181" s="611"/>
      <c r="BD181" s="611"/>
      <c r="BE181" s="610"/>
      <c r="BF181" s="610"/>
      <c r="BG181" s="652"/>
      <c r="BH181" s="363" t="s">
        <v>1314</v>
      </c>
      <c r="BI181" s="476"/>
    </row>
    <row r="182" spans="1:61" ht="92.5" customHeight="1" x14ac:dyDescent="0.2">
      <c r="A182" s="552"/>
      <c r="B182" s="481"/>
      <c r="C182" s="481"/>
      <c r="D182" s="551"/>
      <c r="E182" s="546"/>
      <c r="F182" s="228" t="s">
        <v>72</v>
      </c>
      <c r="G182" s="362" t="s">
        <v>1315</v>
      </c>
      <c r="H182" s="491"/>
      <c r="I182" s="491"/>
      <c r="J182" s="491"/>
      <c r="K182" s="491"/>
      <c r="L182" s="622"/>
      <c r="M182" s="623"/>
      <c r="N182" s="621"/>
      <c r="O182" s="625"/>
      <c r="P182" s="491"/>
      <c r="Q182" s="626"/>
      <c r="R182" s="278" t="s">
        <v>1316</v>
      </c>
      <c r="S182" s="281" t="s">
        <v>83</v>
      </c>
      <c r="T182" s="274" t="s">
        <v>1299</v>
      </c>
      <c r="U182" s="281" t="s">
        <v>84</v>
      </c>
      <c r="V182" s="281" t="s">
        <v>267</v>
      </c>
      <c r="W182" s="301">
        <v>0.15</v>
      </c>
      <c r="X182" s="274" t="s">
        <v>111</v>
      </c>
      <c r="Y182" s="277">
        <v>0.15</v>
      </c>
      <c r="Z182" s="281" t="s">
        <v>87</v>
      </c>
      <c r="AA182" s="280" t="s">
        <v>1300</v>
      </c>
      <c r="AB182" s="281" t="s">
        <v>89</v>
      </c>
      <c r="AC182" s="414" t="s">
        <v>1317</v>
      </c>
      <c r="AD182" s="415"/>
      <c r="AE182" s="300">
        <f t="shared" si="89"/>
        <v>0.3</v>
      </c>
      <c r="AF182" s="283" t="str">
        <f t="shared" ref="AF182:AF187" si="91">IF(AG182&lt;=20%,"MUY BAJA",IF(AG182&lt;=40%,"BAJA",IF(AG182&lt;=60%,"MEDIA",IF(AG182&lt;=80%,"ALTA","MUY ALTA"))))</f>
        <v>BAJA</v>
      </c>
      <c r="AG182" s="283">
        <f t="shared" ref="AG182:AG187" si="92">+AG181-(AG181*AE182)</f>
        <v>0.252</v>
      </c>
      <c r="AH182" s="627"/>
      <c r="AI182" s="488"/>
      <c r="AJ182" s="487"/>
      <c r="AK182" s="491"/>
      <c r="AL182" s="492"/>
      <c r="AM182" s="492"/>
      <c r="AN182" s="611"/>
      <c r="AO182" s="611"/>
      <c r="AP182" s="610"/>
      <c r="AQ182" s="611"/>
      <c r="AR182" s="611"/>
      <c r="AS182" s="610"/>
      <c r="AT182" s="610"/>
      <c r="AU182" s="611"/>
      <c r="AV182" s="611"/>
      <c r="AW182" s="611"/>
      <c r="AX182" s="611"/>
      <c r="AY182" s="611"/>
      <c r="AZ182" s="611"/>
      <c r="BA182" s="611"/>
      <c r="BB182" s="611"/>
      <c r="BC182" s="611"/>
      <c r="BD182" s="611"/>
      <c r="BE182" s="610"/>
      <c r="BF182" s="610"/>
      <c r="BG182" s="652"/>
      <c r="BH182" s="363" t="s">
        <v>1318</v>
      </c>
      <c r="BI182" s="476"/>
    </row>
    <row r="183" spans="1:61" ht="47.25" customHeight="1" x14ac:dyDescent="0.2">
      <c r="A183" s="552"/>
      <c r="B183" s="481"/>
      <c r="C183" s="481"/>
      <c r="D183" s="551"/>
      <c r="E183" s="546"/>
      <c r="F183" s="491" t="s">
        <v>72</v>
      </c>
      <c r="G183" s="476" t="s">
        <v>1319</v>
      </c>
      <c r="H183" s="491"/>
      <c r="I183" s="491"/>
      <c r="J183" s="491"/>
      <c r="K183" s="491"/>
      <c r="L183" s="622"/>
      <c r="M183" s="623"/>
      <c r="N183" s="621"/>
      <c r="O183" s="625"/>
      <c r="P183" s="491"/>
      <c r="Q183" s="626"/>
      <c r="R183" s="278" t="s">
        <v>1320</v>
      </c>
      <c r="S183" s="281" t="s">
        <v>83</v>
      </c>
      <c r="T183" s="274" t="s">
        <v>1299</v>
      </c>
      <c r="U183" s="281" t="s">
        <v>84</v>
      </c>
      <c r="V183" s="281" t="s">
        <v>85</v>
      </c>
      <c r="W183" s="301">
        <v>0.25</v>
      </c>
      <c r="X183" s="274" t="s">
        <v>111</v>
      </c>
      <c r="Y183" s="277">
        <v>0.15</v>
      </c>
      <c r="Z183" s="281" t="s">
        <v>87</v>
      </c>
      <c r="AA183" s="280" t="s">
        <v>1321</v>
      </c>
      <c r="AB183" s="281" t="s">
        <v>89</v>
      </c>
      <c r="AC183" s="414" t="s">
        <v>1322</v>
      </c>
      <c r="AD183" s="415"/>
      <c r="AE183" s="300">
        <f t="shared" si="89"/>
        <v>0.4</v>
      </c>
      <c r="AF183" s="283" t="str">
        <f t="shared" si="91"/>
        <v>MUY BAJA</v>
      </c>
      <c r="AG183" s="283">
        <f t="shared" si="92"/>
        <v>0.1512</v>
      </c>
      <c r="AH183" s="627"/>
      <c r="AI183" s="488"/>
      <c r="AJ183" s="487"/>
      <c r="AK183" s="491"/>
      <c r="AL183" s="492"/>
      <c r="AM183" s="492"/>
      <c r="AN183" s="611"/>
      <c r="AO183" s="611"/>
      <c r="AP183" s="610"/>
      <c r="AQ183" s="611"/>
      <c r="AR183" s="611"/>
      <c r="AS183" s="610"/>
      <c r="AT183" s="610"/>
      <c r="AU183" s="611"/>
      <c r="AV183" s="611"/>
      <c r="AW183" s="611"/>
      <c r="AX183" s="611"/>
      <c r="AY183" s="611"/>
      <c r="AZ183" s="611"/>
      <c r="BA183" s="611"/>
      <c r="BB183" s="611"/>
      <c r="BC183" s="611"/>
      <c r="BD183" s="611"/>
      <c r="BE183" s="610"/>
      <c r="BF183" s="610"/>
      <c r="BG183" s="652"/>
      <c r="BH183" s="363" t="s">
        <v>1323</v>
      </c>
      <c r="BI183" s="476"/>
    </row>
    <row r="184" spans="1:61" ht="72" customHeight="1" x14ac:dyDescent="0.2">
      <c r="A184" s="552"/>
      <c r="B184" s="481"/>
      <c r="C184" s="481"/>
      <c r="D184" s="551"/>
      <c r="E184" s="546"/>
      <c r="F184" s="491"/>
      <c r="G184" s="476"/>
      <c r="H184" s="491"/>
      <c r="I184" s="491"/>
      <c r="J184" s="491"/>
      <c r="K184" s="491"/>
      <c r="L184" s="622"/>
      <c r="M184" s="623"/>
      <c r="N184" s="621"/>
      <c r="O184" s="625"/>
      <c r="P184" s="491"/>
      <c r="Q184" s="626"/>
      <c r="R184" s="278" t="s">
        <v>1324</v>
      </c>
      <c r="S184" s="281" t="s">
        <v>83</v>
      </c>
      <c r="T184" s="274" t="s">
        <v>1299</v>
      </c>
      <c r="U184" s="281" t="s">
        <v>84</v>
      </c>
      <c r="V184" s="281" t="s">
        <v>85</v>
      </c>
      <c r="W184" s="301">
        <v>0.25</v>
      </c>
      <c r="X184" s="274" t="s">
        <v>111</v>
      </c>
      <c r="Y184" s="277">
        <v>0.15</v>
      </c>
      <c r="Z184" s="281" t="s">
        <v>87</v>
      </c>
      <c r="AA184" s="280" t="s">
        <v>1325</v>
      </c>
      <c r="AB184" s="281" t="s">
        <v>89</v>
      </c>
      <c r="AC184" s="414" t="s">
        <v>1326</v>
      </c>
      <c r="AD184" s="415"/>
      <c r="AE184" s="300">
        <f t="shared" si="89"/>
        <v>0.4</v>
      </c>
      <c r="AF184" s="283" t="str">
        <f t="shared" si="91"/>
        <v>MUY BAJA</v>
      </c>
      <c r="AG184" s="283">
        <f t="shared" si="92"/>
        <v>9.0719999999999995E-2</v>
      </c>
      <c r="AH184" s="627"/>
      <c r="AI184" s="488"/>
      <c r="AJ184" s="487"/>
      <c r="AK184" s="491"/>
      <c r="AL184" s="492"/>
      <c r="AM184" s="492"/>
      <c r="AN184" s="611"/>
      <c r="AO184" s="611"/>
      <c r="AP184" s="610"/>
      <c r="AQ184" s="611"/>
      <c r="AR184" s="611"/>
      <c r="AS184" s="610"/>
      <c r="AT184" s="610"/>
      <c r="AU184" s="611"/>
      <c r="AV184" s="611"/>
      <c r="AW184" s="611"/>
      <c r="AX184" s="611"/>
      <c r="AY184" s="611"/>
      <c r="AZ184" s="611"/>
      <c r="BA184" s="611"/>
      <c r="BB184" s="611"/>
      <c r="BC184" s="611"/>
      <c r="BD184" s="611"/>
      <c r="BE184" s="610"/>
      <c r="BF184" s="610"/>
      <c r="BG184" s="652"/>
      <c r="BH184" s="363" t="s">
        <v>1327</v>
      </c>
      <c r="BI184" s="476"/>
    </row>
    <row r="185" spans="1:61" ht="153.75" customHeight="1" x14ac:dyDescent="0.2">
      <c r="A185" s="552"/>
      <c r="B185" s="481"/>
      <c r="C185" s="481"/>
      <c r="D185" s="551"/>
      <c r="E185" s="546"/>
      <c r="F185" s="491" t="s">
        <v>72</v>
      </c>
      <c r="G185" s="476" t="s">
        <v>1328</v>
      </c>
      <c r="H185" s="491"/>
      <c r="I185" s="491"/>
      <c r="J185" s="491"/>
      <c r="K185" s="491"/>
      <c r="L185" s="622"/>
      <c r="M185" s="623"/>
      <c r="N185" s="621"/>
      <c r="O185" s="625"/>
      <c r="P185" s="491"/>
      <c r="Q185" s="626"/>
      <c r="R185" s="278" t="s">
        <v>1329</v>
      </c>
      <c r="S185" s="281" t="s">
        <v>83</v>
      </c>
      <c r="T185" s="274" t="s">
        <v>1299</v>
      </c>
      <c r="U185" s="281" t="s">
        <v>84</v>
      </c>
      <c r="V185" s="281" t="s">
        <v>85</v>
      </c>
      <c r="W185" s="301">
        <v>0.25</v>
      </c>
      <c r="X185" s="274" t="s">
        <v>111</v>
      </c>
      <c r="Y185" s="277">
        <v>0.15</v>
      </c>
      <c r="Z185" s="281" t="s">
        <v>87</v>
      </c>
      <c r="AA185" s="280" t="s">
        <v>1330</v>
      </c>
      <c r="AB185" s="281" t="s">
        <v>89</v>
      </c>
      <c r="AC185" s="414" t="s">
        <v>1331</v>
      </c>
      <c r="AD185" s="415"/>
      <c r="AE185" s="300">
        <f t="shared" si="89"/>
        <v>0.4</v>
      </c>
      <c r="AF185" s="283" t="str">
        <f t="shared" si="91"/>
        <v>MUY BAJA</v>
      </c>
      <c r="AG185" s="283">
        <f t="shared" si="92"/>
        <v>5.4431999999999994E-2</v>
      </c>
      <c r="AH185" s="627"/>
      <c r="AI185" s="488"/>
      <c r="AJ185" s="487"/>
      <c r="AK185" s="491"/>
      <c r="AL185" s="492"/>
      <c r="AM185" s="492"/>
      <c r="AN185" s="611"/>
      <c r="AO185" s="611"/>
      <c r="AP185" s="610"/>
      <c r="AQ185" s="611"/>
      <c r="AR185" s="611"/>
      <c r="AS185" s="610"/>
      <c r="AT185" s="610"/>
      <c r="AU185" s="611"/>
      <c r="AV185" s="611"/>
      <c r="AW185" s="611"/>
      <c r="AX185" s="611"/>
      <c r="AY185" s="611"/>
      <c r="AZ185" s="611"/>
      <c r="BA185" s="611"/>
      <c r="BB185" s="611"/>
      <c r="BC185" s="611"/>
      <c r="BD185" s="611"/>
      <c r="BE185" s="610"/>
      <c r="BF185" s="610"/>
      <c r="BG185" s="652"/>
      <c r="BH185" s="363" t="s">
        <v>1332</v>
      </c>
      <c r="BI185" s="476"/>
    </row>
    <row r="186" spans="1:61" ht="63.75" customHeight="1" x14ac:dyDescent="0.2">
      <c r="A186" s="552"/>
      <c r="B186" s="481"/>
      <c r="C186" s="481"/>
      <c r="D186" s="551"/>
      <c r="E186" s="546"/>
      <c r="F186" s="491"/>
      <c r="G186" s="476"/>
      <c r="H186" s="491"/>
      <c r="I186" s="491"/>
      <c r="J186" s="491"/>
      <c r="K186" s="491"/>
      <c r="L186" s="622"/>
      <c r="M186" s="623"/>
      <c r="N186" s="621"/>
      <c r="O186" s="625"/>
      <c r="P186" s="491"/>
      <c r="Q186" s="626"/>
      <c r="R186" s="278" t="s">
        <v>1333</v>
      </c>
      <c r="S186" s="281" t="s">
        <v>83</v>
      </c>
      <c r="T186" s="274" t="s">
        <v>1299</v>
      </c>
      <c r="U186" s="281" t="s">
        <v>84</v>
      </c>
      <c r="V186" s="281" t="s">
        <v>85</v>
      </c>
      <c r="W186" s="301">
        <v>0.25</v>
      </c>
      <c r="X186" s="274" t="s">
        <v>111</v>
      </c>
      <c r="Y186" s="277">
        <v>0.15</v>
      </c>
      <c r="Z186" s="281" t="s">
        <v>87</v>
      </c>
      <c r="AA186" s="280" t="s">
        <v>1334</v>
      </c>
      <c r="AB186" s="281" t="s">
        <v>89</v>
      </c>
      <c r="AC186" s="414" t="s">
        <v>1335</v>
      </c>
      <c r="AD186" s="415"/>
      <c r="AE186" s="300">
        <f t="shared" si="89"/>
        <v>0.4</v>
      </c>
      <c r="AF186" s="283" t="str">
        <f t="shared" si="91"/>
        <v>MUY BAJA</v>
      </c>
      <c r="AG186" s="283">
        <f t="shared" si="92"/>
        <v>3.2659199999999999E-2</v>
      </c>
      <c r="AH186" s="627"/>
      <c r="AI186" s="488"/>
      <c r="AJ186" s="487"/>
      <c r="AK186" s="491"/>
      <c r="AL186" s="492"/>
      <c r="AM186" s="492"/>
      <c r="AN186" s="611"/>
      <c r="AO186" s="611"/>
      <c r="AP186" s="610"/>
      <c r="AQ186" s="611"/>
      <c r="AR186" s="611"/>
      <c r="AS186" s="610"/>
      <c r="AT186" s="610"/>
      <c r="AU186" s="611"/>
      <c r="AV186" s="611"/>
      <c r="AW186" s="611"/>
      <c r="AX186" s="611"/>
      <c r="AY186" s="611"/>
      <c r="AZ186" s="611"/>
      <c r="BA186" s="611"/>
      <c r="BB186" s="611"/>
      <c r="BC186" s="611"/>
      <c r="BD186" s="611"/>
      <c r="BE186" s="610"/>
      <c r="BF186" s="610"/>
      <c r="BG186" s="652"/>
      <c r="BH186" s="363" t="s">
        <v>1336</v>
      </c>
      <c r="BI186" s="476"/>
    </row>
    <row r="187" spans="1:61" ht="77.25" customHeight="1" x14ac:dyDescent="0.2">
      <c r="A187" s="552"/>
      <c r="B187" s="481"/>
      <c r="C187" s="481"/>
      <c r="D187" s="551"/>
      <c r="E187" s="546"/>
      <c r="F187" s="228" t="s">
        <v>72</v>
      </c>
      <c r="G187" s="362" t="s">
        <v>1337</v>
      </c>
      <c r="H187" s="491"/>
      <c r="I187" s="491"/>
      <c r="J187" s="491"/>
      <c r="K187" s="491"/>
      <c r="L187" s="622"/>
      <c r="M187" s="623"/>
      <c r="N187" s="621"/>
      <c r="O187" s="625"/>
      <c r="P187" s="491"/>
      <c r="Q187" s="626"/>
      <c r="R187" s="278" t="s">
        <v>1338</v>
      </c>
      <c r="S187" s="281" t="s">
        <v>83</v>
      </c>
      <c r="T187" s="274" t="s">
        <v>1299</v>
      </c>
      <c r="U187" s="281" t="s">
        <v>84</v>
      </c>
      <c r="V187" s="281" t="s">
        <v>85</v>
      </c>
      <c r="W187" s="301">
        <v>0.25</v>
      </c>
      <c r="X187" s="274" t="s">
        <v>111</v>
      </c>
      <c r="Y187" s="301">
        <v>0.15</v>
      </c>
      <c r="Z187" s="281" t="s">
        <v>87</v>
      </c>
      <c r="AA187" s="280" t="s">
        <v>1330</v>
      </c>
      <c r="AB187" s="281" t="s">
        <v>89</v>
      </c>
      <c r="AC187" s="414" t="s">
        <v>1339</v>
      </c>
      <c r="AD187" s="415"/>
      <c r="AE187" s="300">
        <f t="shared" si="89"/>
        <v>0.4</v>
      </c>
      <c r="AF187" s="283" t="str">
        <f t="shared" si="91"/>
        <v>MUY BAJA</v>
      </c>
      <c r="AG187" s="356">
        <f t="shared" si="92"/>
        <v>1.9595519999999998E-2</v>
      </c>
      <c r="AH187" s="627"/>
      <c r="AI187" s="488"/>
      <c r="AJ187" s="487"/>
      <c r="AK187" s="491"/>
      <c r="AL187" s="492"/>
      <c r="AM187" s="492"/>
      <c r="AN187" s="611"/>
      <c r="AO187" s="611"/>
      <c r="AP187" s="610"/>
      <c r="AQ187" s="611"/>
      <c r="AR187" s="611"/>
      <c r="AS187" s="610"/>
      <c r="AT187" s="610"/>
      <c r="AU187" s="611"/>
      <c r="AV187" s="611"/>
      <c r="AW187" s="611"/>
      <c r="AX187" s="611"/>
      <c r="AY187" s="611"/>
      <c r="AZ187" s="611"/>
      <c r="BA187" s="611"/>
      <c r="BB187" s="611"/>
      <c r="BC187" s="611"/>
      <c r="BD187" s="611"/>
      <c r="BE187" s="610"/>
      <c r="BF187" s="610"/>
      <c r="BG187" s="652"/>
      <c r="BH187" s="363" t="s">
        <v>1340</v>
      </c>
      <c r="BI187" s="476"/>
    </row>
    <row r="188" spans="1:61" ht="55.5" customHeight="1" x14ac:dyDescent="0.2">
      <c r="A188" s="557"/>
      <c r="B188" s="558" t="s">
        <v>4</v>
      </c>
      <c r="C188" s="549" t="s">
        <v>1341</v>
      </c>
      <c r="D188" s="500" t="s">
        <v>1342</v>
      </c>
      <c r="E188" s="501" t="s">
        <v>1343</v>
      </c>
      <c r="F188" s="275" t="s">
        <v>147</v>
      </c>
      <c r="G188" s="289" t="s">
        <v>1344</v>
      </c>
      <c r="H188" s="557" t="s">
        <v>1345</v>
      </c>
      <c r="I188" s="500" t="s">
        <v>1346</v>
      </c>
      <c r="J188" s="491" t="s">
        <v>76</v>
      </c>
      <c r="K188" s="491" t="s">
        <v>1347</v>
      </c>
      <c r="L188" s="491" t="s">
        <v>230</v>
      </c>
      <c r="M188" s="538">
        <v>0.4</v>
      </c>
      <c r="N188" s="489" t="s">
        <v>79</v>
      </c>
      <c r="O188" s="485">
        <v>0.4</v>
      </c>
      <c r="P188" s="484" t="s">
        <v>1348</v>
      </c>
      <c r="Q188" s="487" t="s">
        <v>81</v>
      </c>
      <c r="R188" s="306" t="s">
        <v>1349</v>
      </c>
      <c r="S188" s="273" t="s">
        <v>83</v>
      </c>
      <c r="T188" s="279" t="s">
        <v>1350</v>
      </c>
      <c r="U188" s="273" t="s">
        <v>84</v>
      </c>
      <c r="V188" s="273" t="s">
        <v>85</v>
      </c>
      <c r="W188" s="277">
        <v>0.25</v>
      </c>
      <c r="X188" s="279" t="s">
        <v>111</v>
      </c>
      <c r="Y188" s="277">
        <v>0.15</v>
      </c>
      <c r="Z188" s="273" t="s">
        <v>87</v>
      </c>
      <c r="AA188" s="318" t="s">
        <v>1351</v>
      </c>
      <c r="AB188" s="273" t="s">
        <v>89</v>
      </c>
      <c r="AC188" s="398" t="s">
        <v>1352</v>
      </c>
      <c r="AD188" s="399"/>
      <c r="AE188" s="282">
        <f>+W188+Y188</f>
        <v>0.4</v>
      </c>
      <c r="AF188" s="224" t="str">
        <f>IF(AG188&lt;=20%,"MUY BAJA",IF(AG188&lt;=40%,"BAJA",IF(AG188&lt;=60%,"MEDIA",IF(AG188&lt;=80%,"ALTA","MUY ALTA"))))</f>
        <v>BAJA</v>
      </c>
      <c r="AG188" s="224">
        <f>IF(OR(V188="prevenir",V188="detectar"),(M188-(M188*AE188)), M188)</f>
        <v>0.24</v>
      </c>
      <c r="AH188" s="490" t="str">
        <f t="shared" ref="AH188" si="93">IF(AI188&lt;=20%,"LEVE",IF(AI188&lt;=40%,"MENOR",IF(AI188&lt;=60%,"MODERADO",IF(AI188&lt;=80%,"MAYOR","CATASTROFICO"))))</f>
        <v>MENOR</v>
      </c>
      <c r="AI188" s="490">
        <f>IF(OR(X188="prevenir",X188="detectar"),(O188-(O188*AG188)), O188)</f>
        <v>0.4</v>
      </c>
      <c r="AJ188" s="487" t="s">
        <v>221</v>
      </c>
      <c r="AK188" s="491" t="s">
        <v>91</v>
      </c>
      <c r="AL188" s="492"/>
      <c r="AM188" s="492"/>
      <c r="AN188" s="548"/>
      <c r="AO188" s="547"/>
      <c r="AP188" s="492"/>
      <c r="AQ188" s="492"/>
      <c r="AR188" s="491"/>
      <c r="AS188" s="492"/>
      <c r="AT188" s="492"/>
      <c r="AU188" s="491"/>
      <c r="AV188" s="492"/>
      <c r="AW188" s="492"/>
      <c r="AX188" s="491"/>
      <c r="AY188" s="492"/>
      <c r="AZ188" s="492"/>
      <c r="BA188" s="491"/>
      <c r="BB188" s="492"/>
      <c r="BC188" s="492"/>
      <c r="BD188" s="491"/>
      <c r="BE188" s="492"/>
      <c r="BF188" s="492"/>
      <c r="BG188" s="491"/>
      <c r="BH188" s="491"/>
      <c r="BI188" s="476" t="s">
        <v>1353</v>
      </c>
    </row>
    <row r="189" spans="1:61" ht="28.5" customHeight="1" x14ac:dyDescent="0.2">
      <c r="A189" s="557"/>
      <c r="B189" s="558"/>
      <c r="C189" s="549"/>
      <c r="D189" s="500"/>
      <c r="E189" s="501"/>
      <c r="F189" s="275" t="s">
        <v>147</v>
      </c>
      <c r="G189" s="289" t="s">
        <v>1354</v>
      </c>
      <c r="H189" s="557"/>
      <c r="I189" s="500"/>
      <c r="J189" s="491"/>
      <c r="K189" s="491"/>
      <c r="L189" s="491"/>
      <c r="M189" s="538"/>
      <c r="N189" s="489"/>
      <c r="O189" s="485"/>
      <c r="P189" s="484"/>
      <c r="Q189" s="487"/>
      <c r="R189" s="629" t="s">
        <v>1355</v>
      </c>
      <c r="S189" s="481" t="s">
        <v>83</v>
      </c>
      <c r="T189" s="551" t="s">
        <v>1350</v>
      </c>
      <c r="U189" s="481" t="s">
        <v>84</v>
      </c>
      <c r="V189" s="481" t="s">
        <v>85</v>
      </c>
      <c r="W189" s="538">
        <v>0.25</v>
      </c>
      <c r="X189" s="551" t="s">
        <v>111</v>
      </c>
      <c r="Y189" s="538">
        <v>0.15</v>
      </c>
      <c r="Z189" s="481" t="s">
        <v>87</v>
      </c>
      <c r="AA189" s="628" t="s">
        <v>1351</v>
      </c>
      <c r="AB189" s="481" t="s">
        <v>89</v>
      </c>
      <c r="AC189" s="555" t="s">
        <v>1356</v>
      </c>
      <c r="AD189" s="399"/>
      <c r="AE189" s="556">
        <f t="shared" ref="AE189" si="94">+W189+Y189</f>
        <v>0.4</v>
      </c>
      <c r="AF189" s="490" t="str">
        <f t="shared" ref="AF189" si="95">IF(AG189&lt;=20%,"MUY BAJA",IF(AG189&lt;=40%,"BAJA",IF(AG189&lt;=60%,"MEDIA",IF(AG189&lt;=80%,"ALTA","MUY ALTA"))))</f>
        <v>MUY BAJA</v>
      </c>
      <c r="AG189" s="488">
        <f>+AG188-(AG188*AE189)</f>
        <v>0.14399999999999999</v>
      </c>
      <c r="AH189" s="490"/>
      <c r="AI189" s="490"/>
      <c r="AJ189" s="487"/>
      <c r="AK189" s="491"/>
      <c r="AL189" s="492"/>
      <c r="AM189" s="492"/>
      <c r="AN189" s="548"/>
      <c r="AO189" s="547"/>
      <c r="AP189" s="492"/>
      <c r="AQ189" s="492"/>
      <c r="AR189" s="491"/>
      <c r="AS189" s="492"/>
      <c r="AT189" s="492"/>
      <c r="AU189" s="491"/>
      <c r="AV189" s="492"/>
      <c r="AW189" s="492"/>
      <c r="AX189" s="491"/>
      <c r="AY189" s="492"/>
      <c r="AZ189" s="492"/>
      <c r="BA189" s="491"/>
      <c r="BB189" s="492"/>
      <c r="BC189" s="492"/>
      <c r="BD189" s="491"/>
      <c r="BE189" s="492"/>
      <c r="BF189" s="492"/>
      <c r="BG189" s="491"/>
      <c r="BH189" s="491"/>
      <c r="BI189" s="477"/>
    </row>
    <row r="190" spans="1:61" ht="30.75" customHeight="1" x14ac:dyDescent="0.2">
      <c r="A190" s="557"/>
      <c r="B190" s="558"/>
      <c r="C190" s="549"/>
      <c r="D190" s="500"/>
      <c r="E190" s="501"/>
      <c r="F190" s="275" t="s">
        <v>147</v>
      </c>
      <c r="G190" s="289" t="s">
        <v>1357</v>
      </c>
      <c r="H190" s="557"/>
      <c r="I190" s="500"/>
      <c r="J190" s="491"/>
      <c r="K190" s="491"/>
      <c r="L190" s="491"/>
      <c r="M190" s="538"/>
      <c r="N190" s="489"/>
      <c r="O190" s="485"/>
      <c r="P190" s="484"/>
      <c r="Q190" s="487"/>
      <c r="R190" s="629"/>
      <c r="S190" s="481"/>
      <c r="T190" s="551"/>
      <c r="U190" s="481"/>
      <c r="V190" s="481"/>
      <c r="W190" s="538"/>
      <c r="X190" s="551"/>
      <c r="Y190" s="538"/>
      <c r="Z190" s="481"/>
      <c r="AA190" s="628"/>
      <c r="AB190" s="481"/>
      <c r="AC190" s="555"/>
      <c r="AD190" s="399"/>
      <c r="AE190" s="556"/>
      <c r="AF190" s="490"/>
      <c r="AG190" s="488"/>
      <c r="AH190" s="490"/>
      <c r="AI190" s="490"/>
      <c r="AJ190" s="487"/>
      <c r="AK190" s="491"/>
      <c r="AL190" s="492"/>
      <c r="AM190" s="492"/>
      <c r="AN190" s="548"/>
      <c r="AO190" s="547"/>
      <c r="AP190" s="492"/>
      <c r="AQ190" s="492"/>
      <c r="AR190" s="491"/>
      <c r="AS190" s="492"/>
      <c r="AT190" s="492"/>
      <c r="AU190" s="491"/>
      <c r="AV190" s="492"/>
      <c r="AW190" s="492"/>
      <c r="AX190" s="491"/>
      <c r="AY190" s="492"/>
      <c r="AZ190" s="492"/>
      <c r="BA190" s="491"/>
      <c r="BB190" s="492"/>
      <c r="BC190" s="492"/>
      <c r="BD190" s="491"/>
      <c r="BE190" s="492"/>
      <c r="BF190" s="492"/>
      <c r="BG190" s="491"/>
      <c r="BH190" s="491"/>
      <c r="BI190" s="477"/>
    </row>
    <row r="191" spans="1:61" ht="30" x14ac:dyDescent="0.2">
      <c r="A191" s="557"/>
      <c r="B191" s="558"/>
      <c r="C191" s="549"/>
      <c r="D191" s="500"/>
      <c r="E191" s="501"/>
      <c r="F191" s="275" t="s">
        <v>147</v>
      </c>
      <c r="G191" s="289" t="s">
        <v>1358</v>
      </c>
      <c r="H191" s="557"/>
      <c r="I191" s="500"/>
      <c r="J191" s="491"/>
      <c r="K191" s="491"/>
      <c r="L191" s="491"/>
      <c r="M191" s="538"/>
      <c r="N191" s="489"/>
      <c r="O191" s="485"/>
      <c r="P191" s="484"/>
      <c r="Q191" s="487"/>
      <c r="R191" s="629" t="s">
        <v>1359</v>
      </c>
      <c r="S191" s="481" t="s">
        <v>83</v>
      </c>
      <c r="T191" s="551" t="s">
        <v>1350</v>
      </c>
      <c r="U191" s="481" t="s">
        <v>84</v>
      </c>
      <c r="V191" s="481" t="s">
        <v>267</v>
      </c>
      <c r="W191" s="538">
        <v>0.15</v>
      </c>
      <c r="X191" s="551" t="s">
        <v>111</v>
      </c>
      <c r="Y191" s="538">
        <v>0.15</v>
      </c>
      <c r="Z191" s="481" t="s">
        <v>87</v>
      </c>
      <c r="AA191" s="628" t="s">
        <v>1351</v>
      </c>
      <c r="AB191" s="481" t="s">
        <v>89</v>
      </c>
      <c r="AC191" s="555" t="s">
        <v>1360</v>
      </c>
      <c r="AD191" s="399"/>
      <c r="AE191" s="556">
        <f>+W191+Y191</f>
        <v>0.3</v>
      </c>
      <c r="AF191" s="490" t="str">
        <f>IF(AG191&lt;=20%,"MUY BAJA",IF(AG191&lt;=40%,"BAJA",IF(AG191&lt;=60%,"MEDIA",IF(AG191&lt;=80%,"ALTA","MUY ALTA"))))</f>
        <v>MUY BAJA</v>
      </c>
      <c r="AG191" s="488">
        <f>+AG189-(AG189*AE191)</f>
        <v>0.1008</v>
      </c>
      <c r="AH191" s="490"/>
      <c r="AI191" s="490"/>
      <c r="AJ191" s="487"/>
      <c r="AK191" s="491"/>
      <c r="AL191" s="492"/>
      <c r="AM191" s="492"/>
      <c r="AN191" s="548"/>
      <c r="AO191" s="547"/>
      <c r="AP191" s="492"/>
      <c r="AQ191" s="492"/>
      <c r="AR191" s="491"/>
      <c r="AS191" s="492"/>
      <c r="AT191" s="492"/>
      <c r="AU191" s="491"/>
      <c r="AV191" s="492"/>
      <c r="AW191" s="492"/>
      <c r="AX191" s="491"/>
      <c r="AY191" s="492"/>
      <c r="AZ191" s="492"/>
      <c r="BA191" s="491"/>
      <c r="BB191" s="492"/>
      <c r="BC191" s="492"/>
      <c r="BD191" s="491"/>
      <c r="BE191" s="492"/>
      <c r="BF191" s="492"/>
      <c r="BG191" s="491"/>
      <c r="BH191" s="491"/>
      <c r="BI191" s="477"/>
    </row>
    <row r="192" spans="1:61" ht="20" x14ac:dyDescent="0.2">
      <c r="A192" s="557"/>
      <c r="B192" s="558"/>
      <c r="C192" s="549"/>
      <c r="D192" s="500"/>
      <c r="E192" s="501"/>
      <c r="F192" s="275" t="s">
        <v>72</v>
      </c>
      <c r="G192" s="289" t="s">
        <v>1361</v>
      </c>
      <c r="H192" s="557"/>
      <c r="I192" s="500"/>
      <c r="J192" s="491"/>
      <c r="K192" s="491"/>
      <c r="L192" s="491"/>
      <c r="M192" s="538"/>
      <c r="N192" s="489"/>
      <c r="O192" s="485"/>
      <c r="P192" s="484"/>
      <c r="Q192" s="487"/>
      <c r="R192" s="629"/>
      <c r="S192" s="481"/>
      <c r="T192" s="551"/>
      <c r="U192" s="481"/>
      <c r="V192" s="481"/>
      <c r="W192" s="538"/>
      <c r="X192" s="551"/>
      <c r="Y192" s="538"/>
      <c r="Z192" s="481"/>
      <c r="AA192" s="628"/>
      <c r="AB192" s="481"/>
      <c r="AC192" s="555"/>
      <c r="AD192" s="399"/>
      <c r="AE192" s="556"/>
      <c r="AF192" s="490"/>
      <c r="AG192" s="488"/>
      <c r="AH192" s="490"/>
      <c r="AI192" s="490"/>
      <c r="AJ192" s="487"/>
      <c r="AK192" s="491"/>
      <c r="AL192" s="492"/>
      <c r="AM192" s="492"/>
      <c r="AN192" s="548"/>
      <c r="AO192" s="547"/>
      <c r="AP192" s="492"/>
      <c r="AQ192" s="492"/>
      <c r="AR192" s="491"/>
      <c r="AS192" s="492"/>
      <c r="AT192" s="492"/>
      <c r="AU192" s="491"/>
      <c r="AV192" s="492"/>
      <c r="AW192" s="492"/>
      <c r="AX192" s="491"/>
      <c r="AY192" s="492"/>
      <c r="AZ192" s="492"/>
      <c r="BA192" s="491"/>
      <c r="BB192" s="492"/>
      <c r="BC192" s="492"/>
      <c r="BD192" s="491"/>
      <c r="BE192" s="492"/>
      <c r="BF192" s="492"/>
      <c r="BG192" s="491"/>
      <c r="BH192" s="491"/>
      <c r="BI192" s="477"/>
    </row>
    <row r="193" spans="1:61" ht="20" x14ac:dyDescent="0.2">
      <c r="A193" s="557"/>
      <c r="B193" s="558"/>
      <c r="C193" s="549"/>
      <c r="D193" s="500"/>
      <c r="E193" s="501"/>
      <c r="F193" s="275" t="s">
        <v>147</v>
      </c>
      <c r="G193" s="289" t="s">
        <v>1362</v>
      </c>
      <c r="H193" s="557"/>
      <c r="I193" s="500"/>
      <c r="J193" s="491"/>
      <c r="K193" s="491"/>
      <c r="L193" s="491"/>
      <c r="M193" s="538"/>
      <c r="N193" s="489"/>
      <c r="O193" s="485"/>
      <c r="P193" s="484"/>
      <c r="Q193" s="487"/>
      <c r="R193" s="629"/>
      <c r="S193" s="481"/>
      <c r="T193" s="551"/>
      <c r="U193" s="481"/>
      <c r="V193" s="481"/>
      <c r="W193" s="538"/>
      <c r="X193" s="551"/>
      <c r="Y193" s="538"/>
      <c r="Z193" s="481"/>
      <c r="AA193" s="628"/>
      <c r="AB193" s="481"/>
      <c r="AC193" s="555"/>
      <c r="AD193" s="399"/>
      <c r="AE193" s="556"/>
      <c r="AF193" s="490"/>
      <c r="AG193" s="488"/>
      <c r="AH193" s="490"/>
      <c r="AI193" s="490"/>
      <c r="AJ193" s="487"/>
      <c r="AK193" s="491"/>
      <c r="AL193" s="492"/>
      <c r="AM193" s="492"/>
      <c r="AN193" s="548"/>
      <c r="AO193" s="547"/>
      <c r="AP193" s="492"/>
      <c r="AQ193" s="492"/>
      <c r="AR193" s="491"/>
      <c r="AS193" s="492"/>
      <c r="AT193" s="492"/>
      <c r="AU193" s="491"/>
      <c r="AV193" s="492"/>
      <c r="AW193" s="492"/>
      <c r="AX193" s="491"/>
      <c r="AY193" s="492"/>
      <c r="AZ193" s="492"/>
      <c r="BA193" s="491"/>
      <c r="BB193" s="492"/>
      <c r="BC193" s="492"/>
      <c r="BD193" s="491"/>
      <c r="BE193" s="492"/>
      <c r="BF193" s="492"/>
      <c r="BG193" s="491"/>
      <c r="BH193" s="491"/>
      <c r="BI193" s="477"/>
    </row>
    <row r="194" spans="1:61" ht="40" x14ac:dyDescent="0.2">
      <c r="A194" s="539"/>
      <c r="B194" s="552" t="s">
        <v>4</v>
      </c>
      <c r="C194" s="484" t="s">
        <v>1363</v>
      </c>
      <c r="D194" s="491" t="s">
        <v>1364</v>
      </c>
      <c r="E194" s="546" t="s">
        <v>1197</v>
      </c>
      <c r="F194" s="228" t="s">
        <v>147</v>
      </c>
      <c r="G194" s="362" t="s">
        <v>1365</v>
      </c>
      <c r="H194" s="491" t="s">
        <v>1366</v>
      </c>
      <c r="I194" s="615" t="s">
        <v>1367</v>
      </c>
      <c r="J194" s="491" t="s">
        <v>76</v>
      </c>
      <c r="K194" s="491" t="s">
        <v>1368</v>
      </c>
      <c r="L194" s="491" t="s">
        <v>169</v>
      </c>
      <c r="M194" s="538">
        <v>0.2</v>
      </c>
      <c r="N194" s="489" t="s">
        <v>79</v>
      </c>
      <c r="O194" s="485">
        <v>0.4</v>
      </c>
      <c r="P194" s="484" t="s">
        <v>231</v>
      </c>
      <c r="Q194" s="487" t="s">
        <v>221</v>
      </c>
      <c r="R194" s="306" t="s">
        <v>1369</v>
      </c>
      <c r="S194" s="273" t="s">
        <v>83</v>
      </c>
      <c r="T194" s="273" t="s">
        <v>372</v>
      </c>
      <c r="U194" s="273" t="s">
        <v>84</v>
      </c>
      <c r="V194" s="273" t="s">
        <v>85</v>
      </c>
      <c r="W194" s="277">
        <v>0.25</v>
      </c>
      <c r="X194" s="279" t="s">
        <v>111</v>
      </c>
      <c r="Y194" s="277">
        <v>0.15</v>
      </c>
      <c r="Z194" s="273" t="s">
        <v>87</v>
      </c>
      <c r="AA194" s="318" t="s">
        <v>1370</v>
      </c>
      <c r="AB194" s="273" t="s">
        <v>89</v>
      </c>
      <c r="AC194" s="400" t="s">
        <v>1371</v>
      </c>
      <c r="AD194" s="401"/>
      <c r="AE194" s="282">
        <f t="shared" ref="AE194:AE196" si="96">+W194+Y194</f>
        <v>0.4</v>
      </c>
      <c r="AF194" s="224" t="str">
        <f>IF(AG194&lt;=20%,"MUY BAJA",IF(AG194&lt;=40%,"BAJA",IF(AG194&lt;=60%,"MEDIA",IF(AG194&lt;=80%,"ALTA","MUY ALTA"))))</f>
        <v>MUY BAJA</v>
      </c>
      <c r="AG194" s="224">
        <f>IF(OR(V194="prevenir",V194="detectar"),(M194-(M194*AE194)), M194)</f>
        <v>0.12</v>
      </c>
      <c r="AH194" s="490" t="str">
        <f t="shared" ref="AH194" si="97">IF(AI194&lt;=20%,"LEVE",IF(AI194&lt;=40%,"MENOR",IF(AI194&lt;=60%,"MODERADO",IF(AI194&lt;=80%,"MAYOR","CATASTROFICO"))))</f>
        <v>MENOR</v>
      </c>
      <c r="AI194" s="490">
        <f t="shared" ref="AI194" si="98">IF(OR(X194="prevenir",X194="detectar"),(O194-(O194*AG194)), O194)</f>
        <v>0.4</v>
      </c>
      <c r="AJ194" s="487" t="s">
        <v>221</v>
      </c>
      <c r="AK194" s="491" t="s">
        <v>91</v>
      </c>
      <c r="AL194" s="492"/>
      <c r="AM194" s="492"/>
      <c r="AN194" s="609">
        <v>45473</v>
      </c>
      <c r="AO194" s="484" t="s">
        <v>1266</v>
      </c>
      <c r="AP194" s="484"/>
      <c r="AQ194" s="484" t="s">
        <v>4</v>
      </c>
      <c r="AR194" s="484" t="s">
        <v>1372</v>
      </c>
      <c r="AS194" s="484" t="s">
        <v>4</v>
      </c>
      <c r="AT194" s="484" t="s">
        <v>489</v>
      </c>
      <c r="AU194" s="484" t="s">
        <v>1373</v>
      </c>
      <c r="AV194" s="484" t="s">
        <v>4</v>
      </c>
      <c r="AW194" s="484" t="s">
        <v>489</v>
      </c>
      <c r="AX194" s="484" t="s">
        <v>1374</v>
      </c>
      <c r="AY194" s="484" t="s">
        <v>4</v>
      </c>
      <c r="AZ194" s="484" t="s">
        <v>489</v>
      </c>
      <c r="BA194" s="484" t="s">
        <v>1375</v>
      </c>
      <c r="BB194" s="484" t="s">
        <v>4</v>
      </c>
      <c r="BC194" s="484" t="s">
        <v>489</v>
      </c>
      <c r="BD194" s="484" t="s">
        <v>1376</v>
      </c>
      <c r="BE194" s="484" t="s">
        <v>489</v>
      </c>
      <c r="BF194" s="484" t="s">
        <v>4</v>
      </c>
      <c r="BG194" s="484" t="s">
        <v>1272</v>
      </c>
      <c r="BH194" s="563" t="s">
        <v>1188</v>
      </c>
      <c r="BI194" s="476" t="s">
        <v>1377</v>
      </c>
    </row>
    <row r="195" spans="1:61" ht="72" customHeight="1" x14ac:dyDescent="0.2">
      <c r="A195" s="539"/>
      <c r="B195" s="552"/>
      <c r="C195" s="484"/>
      <c r="D195" s="491"/>
      <c r="E195" s="546"/>
      <c r="F195" s="228" t="s">
        <v>72</v>
      </c>
      <c r="G195" s="362" t="s">
        <v>1378</v>
      </c>
      <c r="H195" s="491"/>
      <c r="I195" s="615"/>
      <c r="J195" s="491"/>
      <c r="K195" s="491"/>
      <c r="L195" s="491"/>
      <c r="M195" s="538"/>
      <c r="N195" s="489"/>
      <c r="O195" s="485"/>
      <c r="P195" s="484"/>
      <c r="Q195" s="487"/>
      <c r="R195" s="306" t="s">
        <v>1379</v>
      </c>
      <c r="S195" s="273" t="s">
        <v>83</v>
      </c>
      <c r="T195" s="273" t="s">
        <v>372</v>
      </c>
      <c r="U195" s="273" t="s">
        <v>84</v>
      </c>
      <c r="V195" s="273" t="s">
        <v>267</v>
      </c>
      <c r="W195" s="277">
        <v>0.15</v>
      </c>
      <c r="X195" s="279" t="s">
        <v>111</v>
      </c>
      <c r="Y195" s="277">
        <v>0.15</v>
      </c>
      <c r="Z195" s="273" t="s">
        <v>87</v>
      </c>
      <c r="AA195" s="318" t="s">
        <v>1380</v>
      </c>
      <c r="AB195" s="273" t="s">
        <v>89</v>
      </c>
      <c r="AC195" s="398" t="s">
        <v>1381</v>
      </c>
      <c r="AD195" s="399"/>
      <c r="AE195" s="282">
        <f t="shared" si="96"/>
        <v>0.3</v>
      </c>
      <c r="AF195" s="224" t="str">
        <f>IF(AG195&lt;=20%,"MUY BAJA",IF(AG195&lt;=40%,"BAJA",IF(AG195&lt;=60%,"MEDIA",IF(AG195&lt;=80%,"ALTA","MUY ALTA"))))</f>
        <v>MUY BAJA</v>
      </c>
      <c r="AG195" s="283">
        <f>+AG194-(AG194*AE195)</f>
        <v>8.3999999999999991E-2</v>
      </c>
      <c r="AH195" s="490"/>
      <c r="AI195" s="490"/>
      <c r="AJ195" s="487"/>
      <c r="AK195" s="491"/>
      <c r="AL195" s="492"/>
      <c r="AM195" s="492"/>
      <c r="AN195" s="484"/>
      <c r="AO195" s="484"/>
      <c r="AP195" s="484"/>
      <c r="AQ195" s="484"/>
      <c r="AR195" s="484"/>
      <c r="AS195" s="484"/>
      <c r="AT195" s="484"/>
      <c r="AU195" s="484"/>
      <c r="AV195" s="484"/>
      <c r="AW195" s="484"/>
      <c r="AX195" s="484"/>
      <c r="AY195" s="484"/>
      <c r="AZ195" s="484"/>
      <c r="BA195" s="484"/>
      <c r="BB195" s="484"/>
      <c r="BC195" s="484"/>
      <c r="BD195" s="484"/>
      <c r="BE195" s="484"/>
      <c r="BF195" s="484"/>
      <c r="BG195" s="484"/>
      <c r="BH195" s="563"/>
      <c r="BI195" s="476"/>
    </row>
    <row r="196" spans="1:61" ht="127.5" customHeight="1" x14ac:dyDescent="0.2">
      <c r="A196" s="370"/>
      <c r="B196" s="319" t="s">
        <v>4</v>
      </c>
      <c r="C196" s="279" t="s">
        <v>1382</v>
      </c>
      <c r="D196" s="228" t="s">
        <v>1364</v>
      </c>
      <c r="E196" s="352" t="s">
        <v>1197</v>
      </c>
      <c r="F196" s="228" t="s">
        <v>72</v>
      </c>
      <c r="G196" s="362" t="s">
        <v>1383</v>
      </c>
      <c r="H196" s="228" t="s">
        <v>1384</v>
      </c>
      <c r="I196" s="359" t="s">
        <v>1385</v>
      </c>
      <c r="J196" s="228" t="s">
        <v>76</v>
      </c>
      <c r="K196" s="285" t="s">
        <v>1386</v>
      </c>
      <c r="L196" s="228" t="s">
        <v>230</v>
      </c>
      <c r="M196" s="277">
        <v>0.4</v>
      </c>
      <c r="N196" s="351" t="s">
        <v>81</v>
      </c>
      <c r="O196" s="350">
        <v>0.6</v>
      </c>
      <c r="P196" s="274" t="s">
        <v>1387</v>
      </c>
      <c r="Q196" s="347" t="s">
        <v>81</v>
      </c>
      <c r="R196" s="302" t="s">
        <v>1388</v>
      </c>
      <c r="S196" s="273" t="s">
        <v>83</v>
      </c>
      <c r="T196" s="273" t="s">
        <v>1389</v>
      </c>
      <c r="U196" s="273" t="s">
        <v>84</v>
      </c>
      <c r="V196" s="273" t="s">
        <v>267</v>
      </c>
      <c r="W196" s="277">
        <v>0.15</v>
      </c>
      <c r="X196" s="279" t="s">
        <v>86</v>
      </c>
      <c r="Y196" s="277">
        <v>0.25</v>
      </c>
      <c r="Z196" s="273" t="s">
        <v>87</v>
      </c>
      <c r="AA196" s="318" t="s">
        <v>1390</v>
      </c>
      <c r="AB196" s="273" t="s">
        <v>89</v>
      </c>
      <c r="AC196" s="398" t="s">
        <v>1390</v>
      </c>
      <c r="AD196" s="401"/>
      <c r="AE196" s="282">
        <f t="shared" si="96"/>
        <v>0.4</v>
      </c>
      <c r="AF196" s="224" t="str">
        <f t="shared" ref="AF196" si="99">IF(AG196&lt;=20%,"MUY BAJA",IF(AG196&lt;=40%,"BAJA",IF(AG196&lt;=60%,"MEDIA",IF(AG196&lt;=80%,"ALTA","MUY ALTA"))))</f>
        <v>BAJA</v>
      </c>
      <c r="AG196" s="224">
        <f>IF(OR(V196="prevenir",V196="detectar"),(M196-(M196*AE196)), M196)</f>
        <v>0.24</v>
      </c>
      <c r="AH196" s="224" t="str">
        <f t="shared" ref="AH196" si="100">IF(AI196&lt;=20%,"LEVE",IF(AI196&lt;=40%,"MENOR",IF(AI196&lt;=60%,"MODERADO",IF(AI196&lt;=80%,"MAYOR","CATASTROFICO"))))</f>
        <v>MODERADO</v>
      </c>
      <c r="AI196" s="224">
        <f t="shared" ref="AI196" si="101">IF(OR(X196="prevenir",X196="detectar"),(O196-(O196*AG196)), O196)</f>
        <v>0.6</v>
      </c>
      <c r="AJ196" s="347" t="s">
        <v>81</v>
      </c>
      <c r="AK196" s="228" t="s">
        <v>91</v>
      </c>
      <c r="AL196" s="288"/>
      <c r="AM196" s="288"/>
      <c r="AN196" s="341">
        <v>45473</v>
      </c>
      <c r="AO196" s="229" t="s">
        <v>1391</v>
      </c>
      <c r="AP196" s="229"/>
      <c r="AQ196" s="281" t="s">
        <v>4</v>
      </c>
      <c r="AR196" s="274" t="s">
        <v>1392</v>
      </c>
      <c r="AS196" s="281" t="s">
        <v>4</v>
      </c>
      <c r="AT196" s="281" t="s">
        <v>489</v>
      </c>
      <c r="AU196" s="274" t="s">
        <v>1393</v>
      </c>
      <c r="AV196" s="281" t="s">
        <v>4</v>
      </c>
      <c r="AW196" s="281" t="s">
        <v>489</v>
      </c>
      <c r="AX196" s="274" t="s">
        <v>1374</v>
      </c>
      <c r="AY196" s="281" t="s">
        <v>4</v>
      </c>
      <c r="AZ196" s="281"/>
      <c r="BA196" s="274" t="s">
        <v>1394</v>
      </c>
      <c r="BB196" s="303" t="s">
        <v>4</v>
      </c>
      <c r="BC196" s="303" t="s">
        <v>489</v>
      </c>
      <c r="BD196" s="304" t="s">
        <v>1395</v>
      </c>
      <c r="BE196" s="281" t="s">
        <v>489</v>
      </c>
      <c r="BF196" s="281" t="s">
        <v>4</v>
      </c>
      <c r="BG196" s="274" t="s">
        <v>1272</v>
      </c>
      <c r="BH196" s="228" t="s">
        <v>1396</v>
      </c>
      <c r="BI196" s="362" t="s">
        <v>1377</v>
      </c>
    </row>
    <row r="197" spans="1:61" s="222" customFormat="1" ht="75.75" customHeight="1" x14ac:dyDescent="0.35">
      <c r="A197" s="539"/>
      <c r="B197" s="552" t="s">
        <v>4</v>
      </c>
      <c r="C197" s="551" t="s">
        <v>1397</v>
      </c>
      <c r="D197" s="491" t="s">
        <v>1364</v>
      </c>
      <c r="E197" s="546" t="s">
        <v>1197</v>
      </c>
      <c r="F197" s="228" t="s">
        <v>147</v>
      </c>
      <c r="G197" s="421" t="s">
        <v>1398</v>
      </c>
      <c r="H197" s="481" t="s">
        <v>1399</v>
      </c>
      <c r="I197" s="491" t="s">
        <v>1400</v>
      </c>
      <c r="J197" s="491" t="s">
        <v>76</v>
      </c>
      <c r="K197" s="491" t="s">
        <v>1401</v>
      </c>
      <c r="L197" s="491" t="s">
        <v>78</v>
      </c>
      <c r="M197" s="538">
        <v>0.6</v>
      </c>
      <c r="N197" s="489" t="s">
        <v>79</v>
      </c>
      <c r="O197" s="485">
        <v>0.4</v>
      </c>
      <c r="P197" s="484" t="s">
        <v>1402</v>
      </c>
      <c r="Q197" s="487" t="s">
        <v>81</v>
      </c>
      <c r="R197" s="306" t="s">
        <v>1403</v>
      </c>
      <c r="S197" s="273" t="s">
        <v>83</v>
      </c>
      <c r="T197" s="273" t="s">
        <v>1404</v>
      </c>
      <c r="U197" s="273" t="s">
        <v>84</v>
      </c>
      <c r="V197" s="273" t="s">
        <v>85</v>
      </c>
      <c r="W197" s="277">
        <v>0.25</v>
      </c>
      <c r="X197" s="279" t="s">
        <v>111</v>
      </c>
      <c r="Y197" s="277">
        <v>0.15</v>
      </c>
      <c r="Z197" s="273" t="s">
        <v>542</v>
      </c>
      <c r="AA197" s="318"/>
      <c r="AB197" s="273" t="s">
        <v>1405</v>
      </c>
      <c r="AC197" s="319"/>
      <c r="AD197" s="273"/>
      <c r="AE197" s="282">
        <f>+W197+Y197</f>
        <v>0.4</v>
      </c>
      <c r="AF197" s="224" t="str">
        <f>IF(AG197&lt;=20%,"MUY BAJA",IF(AG197&lt;=40%,"BAJA",IF(AG197&lt;=60%,"MEDIA",IF(AG197&lt;=80%,"ALTA","MUY ALTA"))))</f>
        <v>BAJA</v>
      </c>
      <c r="AG197" s="224">
        <f t="shared" ref="AG197" si="102">IF(OR(V197="prevenir",V197="detectar"),(M197-(M197*AE197)), M197)</f>
        <v>0.36</v>
      </c>
      <c r="AH197" s="490" t="str">
        <f>IF(AI197&lt;=20%,"LEVE",IF(AI197&lt;=40%,"MENOR",IF(AI197&lt;=60%,"MODERADO",IF(AI197&lt;=80%,"MAYOR","CATASTROFICO"))))</f>
        <v>MENOR</v>
      </c>
      <c r="AI197" s="490">
        <f t="shared" ref="AI197" si="103">IF(V197="corregir",(O197-(O197*AE197)), O197)</f>
        <v>0.4</v>
      </c>
      <c r="AJ197" s="487" t="s">
        <v>81</v>
      </c>
      <c r="AK197" s="491" t="s">
        <v>91</v>
      </c>
      <c r="AL197" s="492"/>
      <c r="AM197" s="492"/>
      <c r="AN197" s="609">
        <v>45473</v>
      </c>
      <c r="AO197" s="484" t="s">
        <v>1406</v>
      </c>
      <c r="AP197" s="484"/>
      <c r="AQ197" s="483" t="s">
        <v>4</v>
      </c>
      <c r="AR197" s="484" t="s">
        <v>1407</v>
      </c>
      <c r="AS197" s="483" t="s">
        <v>4</v>
      </c>
      <c r="AT197" s="483" t="s">
        <v>489</v>
      </c>
      <c r="AU197" s="484" t="s">
        <v>1408</v>
      </c>
      <c r="AV197" s="483" t="s">
        <v>4</v>
      </c>
      <c r="AW197" s="483" t="s">
        <v>489</v>
      </c>
      <c r="AX197" s="484" t="s">
        <v>1409</v>
      </c>
      <c r="AY197" s="483" t="s">
        <v>4</v>
      </c>
      <c r="AZ197" s="483" t="s">
        <v>489</v>
      </c>
      <c r="BA197" s="484" t="s">
        <v>1410</v>
      </c>
      <c r="BB197" s="483" t="s">
        <v>4</v>
      </c>
      <c r="BC197" s="483" t="s">
        <v>489</v>
      </c>
      <c r="BD197" s="484" t="s">
        <v>1411</v>
      </c>
      <c r="BE197" s="483" t="s">
        <v>489</v>
      </c>
      <c r="BF197" s="483" t="s">
        <v>4</v>
      </c>
      <c r="BG197" s="484" t="s">
        <v>1412</v>
      </c>
      <c r="BH197" s="484" t="s">
        <v>1413</v>
      </c>
      <c r="BI197" s="476" t="s">
        <v>1377</v>
      </c>
    </row>
    <row r="198" spans="1:61" ht="40" x14ac:dyDescent="0.2">
      <c r="A198" s="539"/>
      <c r="B198" s="552"/>
      <c r="C198" s="551"/>
      <c r="D198" s="491"/>
      <c r="E198" s="546"/>
      <c r="F198" s="228" t="s">
        <v>72</v>
      </c>
      <c r="G198" s="421" t="s">
        <v>1414</v>
      </c>
      <c r="H198" s="481"/>
      <c r="I198" s="491"/>
      <c r="J198" s="491"/>
      <c r="K198" s="491"/>
      <c r="L198" s="491"/>
      <c r="M198" s="538"/>
      <c r="N198" s="489"/>
      <c r="O198" s="485"/>
      <c r="P198" s="484"/>
      <c r="Q198" s="487"/>
      <c r="R198" s="306" t="s">
        <v>1415</v>
      </c>
      <c r="S198" s="273" t="s">
        <v>83</v>
      </c>
      <c r="T198" s="273" t="s">
        <v>1404</v>
      </c>
      <c r="U198" s="273" t="s">
        <v>84</v>
      </c>
      <c r="V198" s="273" t="s">
        <v>85</v>
      </c>
      <c r="W198" s="277">
        <v>0.25</v>
      </c>
      <c r="X198" s="279" t="s">
        <v>111</v>
      </c>
      <c r="Y198" s="277">
        <v>0.15</v>
      </c>
      <c r="Z198" s="273" t="s">
        <v>542</v>
      </c>
      <c r="AA198" s="318"/>
      <c r="AB198" s="273" t="s">
        <v>89</v>
      </c>
      <c r="AC198" s="399" t="s">
        <v>1416</v>
      </c>
      <c r="AD198" s="399"/>
      <c r="AE198" s="282">
        <f>+W198+Y198</f>
        <v>0.4</v>
      </c>
      <c r="AF198" s="224" t="str">
        <f t="shared" ref="AF198" si="104">IF(AG198&lt;=20%,"MUY BAJA",IF(AG198&lt;=40%,"BAJA",IF(AG198&lt;=60%,"MEDIA",IF(AG198&lt;=80%,"ALTA","MUY ALTA"))))</f>
        <v>BAJA</v>
      </c>
      <c r="AG198" s="283">
        <f>+AG197-(AG197*AE198)</f>
        <v>0.216</v>
      </c>
      <c r="AH198" s="490"/>
      <c r="AI198" s="490"/>
      <c r="AJ198" s="487"/>
      <c r="AK198" s="491"/>
      <c r="AL198" s="492"/>
      <c r="AM198" s="492"/>
      <c r="AN198" s="484"/>
      <c r="AO198" s="484"/>
      <c r="AP198" s="484"/>
      <c r="AQ198" s="483"/>
      <c r="AR198" s="484"/>
      <c r="AS198" s="483"/>
      <c r="AT198" s="483"/>
      <c r="AU198" s="484"/>
      <c r="AV198" s="483"/>
      <c r="AW198" s="483"/>
      <c r="AX198" s="484"/>
      <c r="AY198" s="483"/>
      <c r="AZ198" s="483"/>
      <c r="BA198" s="484"/>
      <c r="BB198" s="483"/>
      <c r="BC198" s="483"/>
      <c r="BD198" s="484"/>
      <c r="BE198" s="483"/>
      <c r="BF198" s="483"/>
      <c r="BG198" s="484"/>
      <c r="BH198" s="484"/>
      <c r="BI198" s="477"/>
    </row>
    <row r="199" spans="1:61" ht="46.5" customHeight="1" x14ac:dyDescent="0.2">
      <c r="A199" s="539"/>
      <c r="B199" s="552" t="s">
        <v>4</v>
      </c>
      <c r="C199" s="551" t="s">
        <v>1417</v>
      </c>
      <c r="D199" s="491" t="s">
        <v>1418</v>
      </c>
      <c r="E199" s="546" t="s">
        <v>1419</v>
      </c>
      <c r="F199" s="228" t="s">
        <v>752</v>
      </c>
      <c r="G199" s="422" t="s">
        <v>1420</v>
      </c>
      <c r="H199" s="491" t="s">
        <v>1421</v>
      </c>
      <c r="I199" s="615" t="s">
        <v>1422</v>
      </c>
      <c r="J199" s="491" t="s">
        <v>76</v>
      </c>
      <c r="K199" s="491" t="s">
        <v>1423</v>
      </c>
      <c r="L199" s="491" t="s">
        <v>230</v>
      </c>
      <c r="M199" s="538">
        <v>0.4</v>
      </c>
      <c r="N199" s="489" t="s">
        <v>315</v>
      </c>
      <c r="O199" s="485">
        <v>0.2</v>
      </c>
      <c r="P199" s="484" t="s">
        <v>370</v>
      </c>
      <c r="Q199" s="487" t="s">
        <v>221</v>
      </c>
      <c r="R199" s="306" t="s">
        <v>1424</v>
      </c>
      <c r="S199" s="273" t="s">
        <v>83</v>
      </c>
      <c r="T199" s="279" t="s">
        <v>1425</v>
      </c>
      <c r="U199" s="273" t="s">
        <v>84</v>
      </c>
      <c r="V199" s="273" t="s">
        <v>85</v>
      </c>
      <c r="W199" s="277">
        <v>0.25</v>
      </c>
      <c r="X199" s="279" t="s">
        <v>111</v>
      </c>
      <c r="Y199" s="277">
        <v>0.15</v>
      </c>
      <c r="Z199" s="273" t="s">
        <v>87</v>
      </c>
      <c r="AA199" s="287" t="s">
        <v>1426</v>
      </c>
      <c r="AB199" s="273" t="s">
        <v>89</v>
      </c>
      <c r="AC199" s="398" t="s">
        <v>1427</v>
      </c>
      <c r="AD199" s="399"/>
      <c r="AE199" s="282">
        <f>+W199+Y199</f>
        <v>0.4</v>
      </c>
      <c r="AF199" s="224" t="str">
        <f>IF(AG199&lt;=20%,"MUY BAJA",IF(AG199&lt;=40%,"BAJA",IF(AG199&lt;=60%,"MEDIA",IF(AG199&lt;=80%,"ALTA","MUY ALTA"))))</f>
        <v>BAJA</v>
      </c>
      <c r="AG199" s="224">
        <f>IF(OR(V199="prevenir",V199="detectar"),(M199-(M199*AE199)), M199)</f>
        <v>0.24</v>
      </c>
      <c r="AH199" s="490" t="str">
        <f>IF(AI199&lt;=20%,"LEVE",IF(AI199&lt;=40%,"MENOR",IF(AI199&lt;=60%,"MODERADO",IF(AI199&lt;=80%,"MAYOR","CATASTROFICO"))))</f>
        <v>LEVE</v>
      </c>
      <c r="AI199" s="564">
        <f>IF(V201="corregir",(O199-(O199*AE201)), O199)</f>
        <v>0.15000000000000002</v>
      </c>
      <c r="AJ199" s="487" t="s">
        <v>221</v>
      </c>
      <c r="AK199" s="491" t="s">
        <v>91</v>
      </c>
      <c r="AL199" s="492"/>
      <c r="AM199" s="492"/>
      <c r="AN199" s="548"/>
      <c r="AO199" s="547"/>
      <c r="AP199" s="547"/>
      <c r="AQ199" s="547"/>
      <c r="AR199" s="500"/>
      <c r="AS199" s="500"/>
      <c r="AT199" s="500"/>
      <c r="AU199" s="500"/>
      <c r="AV199" s="500"/>
      <c r="AW199" s="500"/>
      <c r="AX199" s="500"/>
      <c r="AY199" s="500"/>
      <c r="AZ199" s="500"/>
      <c r="BA199" s="500"/>
      <c r="BB199" s="500"/>
      <c r="BC199" s="500"/>
      <c r="BD199" s="500"/>
      <c r="BE199" s="500"/>
      <c r="BF199" s="500"/>
      <c r="BG199" s="500"/>
      <c r="BH199" s="500"/>
      <c r="BI199" s="476" t="s">
        <v>249</v>
      </c>
    </row>
    <row r="200" spans="1:61" ht="71.25" customHeight="1" x14ac:dyDescent="0.2">
      <c r="A200" s="539"/>
      <c r="B200" s="552"/>
      <c r="C200" s="551"/>
      <c r="D200" s="491"/>
      <c r="E200" s="546"/>
      <c r="F200" s="228" t="s">
        <v>752</v>
      </c>
      <c r="G200" s="422" t="s">
        <v>1428</v>
      </c>
      <c r="H200" s="491"/>
      <c r="I200" s="615"/>
      <c r="J200" s="491"/>
      <c r="K200" s="491"/>
      <c r="L200" s="491"/>
      <c r="M200" s="538"/>
      <c r="N200" s="489"/>
      <c r="O200" s="485"/>
      <c r="P200" s="484"/>
      <c r="Q200" s="487"/>
      <c r="R200" s="306" t="s">
        <v>1429</v>
      </c>
      <c r="S200" s="273" t="s">
        <v>83</v>
      </c>
      <c r="T200" s="279" t="s">
        <v>1425</v>
      </c>
      <c r="U200" s="273" t="s">
        <v>84</v>
      </c>
      <c r="V200" s="273" t="s">
        <v>85</v>
      </c>
      <c r="W200" s="277">
        <v>0.25</v>
      </c>
      <c r="X200" s="279" t="s">
        <v>111</v>
      </c>
      <c r="Y200" s="277">
        <v>0.15</v>
      </c>
      <c r="Z200" s="273" t="s">
        <v>87</v>
      </c>
      <c r="AA200" s="287" t="s">
        <v>1426</v>
      </c>
      <c r="AB200" s="273" t="s">
        <v>89</v>
      </c>
      <c r="AC200" s="398" t="s">
        <v>1427</v>
      </c>
      <c r="AD200" s="399"/>
      <c r="AE200" s="282">
        <f t="shared" ref="AE200:AE201" si="105">+W200+Y200</f>
        <v>0.4</v>
      </c>
      <c r="AF200" s="490" t="str">
        <f t="shared" ref="AF200" si="106">IF(AG200&lt;=20%,"MUY BAJA",IF(AG200&lt;=40%,"BAJA",IF(AG200&lt;=60%,"MEDIA",IF(AG200&lt;=80%,"ALTA","MUY ALTA"))))</f>
        <v>MUY BAJA</v>
      </c>
      <c r="AG200" s="488">
        <f>+AG199-(AG199*AE200)</f>
        <v>0.14399999999999999</v>
      </c>
      <c r="AH200" s="490"/>
      <c r="AI200" s="564"/>
      <c r="AJ200" s="487"/>
      <c r="AK200" s="491"/>
      <c r="AL200" s="492"/>
      <c r="AM200" s="492"/>
      <c r="AN200" s="548"/>
      <c r="AO200" s="547"/>
      <c r="AP200" s="547"/>
      <c r="AQ200" s="547"/>
      <c r="AR200" s="500"/>
      <c r="AS200" s="500"/>
      <c r="AT200" s="500"/>
      <c r="AU200" s="500"/>
      <c r="AV200" s="500"/>
      <c r="AW200" s="500"/>
      <c r="AX200" s="500"/>
      <c r="AY200" s="500"/>
      <c r="AZ200" s="500"/>
      <c r="BA200" s="500"/>
      <c r="BB200" s="500"/>
      <c r="BC200" s="500"/>
      <c r="BD200" s="500"/>
      <c r="BE200" s="500"/>
      <c r="BF200" s="500"/>
      <c r="BG200" s="500"/>
      <c r="BH200" s="500"/>
      <c r="BI200" s="477"/>
    </row>
    <row r="201" spans="1:61" ht="48" customHeight="1" x14ac:dyDescent="0.2">
      <c r="A201" s="539"/>
      <c r="B201" s="552"/>
      <c r="C201" s="551"/>
      <c r="D201" s="491"/>
      <c r="E201" s="546"/>
      <c r="F201" s="228" t="s">
        <v>147</v>
      </c>
      <c r="G201" s="422" t="s">
        <v>1430</v>
      </c>
      <c r="H201" s="491"/>
      <c r="I201" s="615"/>
      <c r="J201" s="491"/>
      <c r="K201" s="491"/>
      <c r="L201" s="491"/>
      <c r="M201" s="538"/>
      <c r="N201" s="489"/>
      <c r="O201" s="485"/>
      <c r="P201" s="484"/>
      <c r="Q201" s="487"/>
      <c r="R201" s="306" t="s">
        <v>1431</v>
      </c>
      <c r="S201" s="273" t="s">
        <v>83</v>
      </c>
      <c r="T201" s="279" t="s">
        <v>1425</v>
      </c>
      <c r="U201" s="273" t="s">
        <v>1432</v>
      </c>
      <c r="V201" s="273" t="s">
        <v>512</v>
      </c>
      <c r="W201" s="277">
        <v>0.1</v>
      </c>
      <c r="X201" s="279" t="s">
        <v>111</v>
      </c>
      <c r="Y201" s="277">
        <v>0.15</v>
      </c>
      <c r="Z201" s="273" t="s">
        <v>87</v>
      </c>
      <c r="AA201" s="318" t="s">
        <v>1433</v>
      </c>
      <c r="AB201" s="273" t="s">
        <v>89</v>
      </c>
      <c r="AC201" s="398" t="s">
        <v>1434</v>
      </c>
      <c r="AD201" s="399"/>
      <c r="AE201" s="282">
        <f t="shared" si="105"/>
        <v>0.25</v>
      </c>
      <c r="AF201" s="490"/>
      <c r="AG201" s="488"/>
      <c r="AH201" s="490"/>
      <c r="AI201" s="564"/>
      <c r="AJ201" s="487"/>
      <c r="AK201" s="491"/>
      <c r="AL201" s="492"/>
      <c r="AM201" s="492"/>
      <c r="AN201" s="548"/>
      <c r="AO201" s="547"/>
      <c r="AP201" s="547"/>
      <c r="AQ201" s="547"/>
      <c r="AR201" s="500"/>
      <c r="AS201" s="500"/>
      <c r="AT201" s="500"/>
      <c r="AU201" s="500"/>
      <c r="AV201" s="500"/>
      <c r="AW201" s="500"/>
      <c r="AX201" s="500"/>
      <c r="AY201" s="500"/>
      <c r="AZ201" s="500"/>
      <c r="BA201" s="500"/>
      <c r="BB201" s="500"/>
      <c r="BC201" s="500"/>
      <c r="BD201" s="500"/>
      <c r="BE201" s="500"/>
      <c r="BF201" s="500"/>
      <c r="BG201" s="500"/>
      <c r="BH201" s="500"/>
      <c r="BI201" s="477"/>
    </row>
    <row r="202" spans="1:61" ht="39.75" customHeight="1" x14ac:dyDescent="0.2">
      <c r="A202" s="539"/>
      <c r="B202" s="481" t="s">
        <v>4</v>
      </c>
      <c r="C202" s="551" t="s">
        <v>1435</v>
      </c>
      <c r="D202" s="491" t="s">
        <v>1436</v>
      </c>
      <c r="E202" s="546" t="s">
        <v>1437</v>
      </c>
      <c r="F202" s="228" t="s">
        <v>72</v>
      </c>
      <c r="G202" s="362" t="s">
        <v>1438</v>
      </c>
      <c r="H202" s="491" t="s">
        <v>1439</v>
      </c>
      <c r="I202" s="615" t="s">
        <v>1440</v>
      </c>
      <c r="J202" s="491" t="s">
        <v>76</v>
      </c>
      <c r="K202" s="491" t="s">
        <v>1441</v>
      </c>
      <c r="L202" s="491" t="s">
        <v>169</v>
      </c>
      <c r="M202" s="538">
        <v>0.2</v>
      </c>
      <c r="N202" s="489" t="s">
        <v>315</v>
      </c>
      <c r="O202" s="485">
        <v>0.2</v>
      </c>
      <c r="P202" s="484" t="s">
        <v>1442</v>
      </c>
      <c r="Q202" s="487" t="s">
        <v>221</v>
      </c>
      <c r="R202" s="306" t="s">
        <v>1443</v>
      </c>
      <c r="S202" s="273" t="s">
        <v>83</v>
      </c>
      <c r="T202" s="273" t="s">
        <v>1444</v>
      </c>
      <c r="U202" s="273" t="s">
        <v>84</v>
      </c>
      <c r="V202" s="273" t="s">
        <v>85</v>
      </c>
      <c r="W202" s="277">
        <v>0.25</v>
      </c>
      <c r="X202" s="279" t="s">
        <v>111</v>
      </c>
      <c r="Y202" s="277">
        <v>0.15</v>
      </c>
      <c r="Z202" s="273" t="s">
        <v>87</v>
      </c>
      <c r="AA202" s="287" t="s">
        <v>1445</v>
      </c>
      <c r="AB202" s="273" t="s">
        <v>89</v>
      </c>
      <c r="AC202" s="398" t="s">
        <v>1446</v>
      </c>
      <c r="AD202" s="399" t="s">
        <v>1447</v>
      </c>
      <c r="AE202" s="282">
        <f>+W202+Y202</f>
        <v>0.4</v>
      </c>
      <c r="AF202" s="224" t="str">
        <f t="shared" ref="AF202" si="107">IF(AG202&lt;=20%,"MUY BAJA",IF(AG202&lt;=40%,"BAJA",IF(AG202&lt;=60%,"MEDIA",IF(AG202&lt;=80%,"ALTA","MUY ALTA"))))</f>
        <v>MUY BAJA</v>
      </c>
      <c r="AG202" s="224">
        <f>IF(OR(V202="prevenir",V202="detectar"),(M202-(M202*AE202)), M202)</f>
        <v>0.12</v>
      </c>
      <c r="AH202" s="490" t="str">
        <f>IF(AI202&lt;=20%,"LEVE",IF(AI202&lt;=40%,"MENOR",IF(AI202&lt;=60%,"MODERADO",IF(AI202&lt;=80%,"MAYOR","CATASTROFICO"))))</f>
        <v>LEVE</v>
      </c>
      <c r="AI202" s="564">
        <f>IF(V204="corregir",(O202-(O202*AE204)), O202)</f>
        <v>0.2</v>
      </c>
      <c r="AJ202" s="487" t="s">
        <v>221</v>
      </c>
      <c r="AK202" s="491" t="s">
        <v>91</v>
      </c>
      <c r="AL202" s="288"/>
      <c r="AM202" s="288"/>
      <c r="AN202" s="563">
        <v>45482</v>
      </c>
      <c r="AO202" s="563" t="s">
        <v>1266</v>
      </c>
      <c r="AP202" s="563"/>
      <c r="AQ202" s="563" t="s">
        <v>4</v>
      </c>
      <c r="AR202" s="563" t="s">
        <v>1448</v>
      </c>
      <c r="AS202" s="563" t="s">
        <v>4</v>
      </c>
      <c r="AT202" s="563"/>
      <c r="AU202" s="563" t="s">
        <v>1449</v>
      </c>
      <c r="AV202" s="563" t="s">
        <v>4</v>
      </c>
      <c r="AW202" s="563"/>
      <c r="AX202" s="563" t="s">
        <v>1450</v>
      </c>
      <c r="AY202" s="563"/>
      <c r="AZ202" s="563" t="s">
        <v>4</v>
      </c>
      <c r="BA202" s="563" t="s">
        <v>1451</v>
      </c>
      <c r="BB202" s="563" t="s">
        <v>4</v>
      </c>
      <c r="BC202" s="563"/>
      <c r="BD202" s="563" t="s">
        <v>1452</v>
      </c>
      <c r="BE202" s="563"/>
      <c r="BF202" s="563" t="s">
        <v>4</v>
      </c>
      <c r="BG202" s="563" t="s">
        <v>1453</v>
      </c>
      <c r="BH202" s="563" t="s">
        <v>1454</v>
      </c>
      <c r="BI202" s="476" t="s">
        <v>1455</v>
      </c>
    </row>
    <row r="203" spans="1:61" ht="81" customHeight="1" x14ac:dyDescent="0.2">
      <c r="A203" s="539"/>
      <c r="B203" s="481"/>
      <c r="C203" s="551"/>
      <c r="D203" s="491"/>
      <c r="E203" s="546"/>
      <c r="F203" s="228" t="s">
        <v>147</v>
      </c>
      <c r="G203" s="362" t="s">
        <v>1456</v>
      </c>
      <c r="H203" s="491"/>
      <c r="I203" s="615"/>
      <c r="J203" s="491"/>
      <c r="K203" s="491"/>
      <c r="L203" s="491"/>
      <c r="M203" s="538"/>
      <c r="N203" s="489"/>
      <c r="O203" s="485"/>
      <c r="P203" s="484"/>
      <c r="Q203" s="487"/>
      <c r="R203" s="306" t="s">
        <v>1457</v>
      </c>
      <c r="S203" s="273" t="s">
        <v>83</v>
      </c>
      <c r="T203" s="273" t="s">
        <v>1444</v>
      </c>
      <c r="U203" s="273" t="s">
        <v>84</v>
      </c>
      <c r="V203" s="273" t="s">
        <v>267</v>
      </c>
      <c r="W203" s="277">
        <v>0.15</v>
      </c>
      <c r="X203" s="279" t="s">
        <v>111</v>
      </c>
      <c r="Y203" s="277">
        <v>0.15</v>
      </c>
      <c r="Z203" s="273" t="s">
        <v>87</v>
      </c>
      <c r="AA203" s="287" t="s">
        <v>1458</v>
      </c>
      <c r="AB203" s="273" t="s">
        <v>89</v>
      </c>
      <c r="AC203" s="398" t="s">
        <v>1459</v>
      </c>
      <c r="AD203" s="399" t="s">
        <v>1460</v>
      </c>
      <c r="AE203" s="556">
        <f>+W203+Y203</f>
        <v>0.3</v>
      </c>
      <c r="AF203" s="490" t="s">
        <v>169</v>
      </c>
      <c r="AG203" s="488">
        <f>+AG202-(AG202*AE203)</f>
        <v>8.3999999999999991E-2</v>
      </c>
      <c r="AH203" s="490"/>
      <c r="AI203" s="564"/>
      <c r="AJ203" s="487"/>
      <c r="AK203" s="491"/>
      <c r="AL203" s="288"/>
      <c r="AM203" s="288"/>
      <c r="AN203" s="563"/>
      <c r="AO203" s="563"/>
      <c r="AP203" s="563"/>
      <c r="AQ203" s="563"/>
      <c r="AR203" s="563"/>
      <c r="AS203" s="563"/>
      <c r="AT203" s="563"/>
      <c r="AU203" s="563"/>
      <c r="AV203" s="563"/>
      <c r="AW203" s="563"/>
      <c r="AX203" s="563"/>
      <c r="AY203" s="563"/>
      <c r="AZ203" s="563"/>
      <c r="BA203" s="563"/>
      <c r="BB203" s="563"/>
      <c r="BC203" s="563"/>
      <c r="BD203" s="563"/>
      <c r="BE203" s="563"/>
      <c r="BF203" s="563"/>
      <c r="BG203" s="563"/>
      <c r="BH203" s="563"/>
      <c r="BI203" s="477"/>
    </row>
    <row r="204" spans="1:61" ht="70" x14ac:dyDescent="0.2">
      <c r="A204" s="539"/>
      <c r="B204" s="273"/>
      <c r="C204" s="551"/>
      <c r="D204" s="491"/>
      <c r="E204" s="546"/>
      <c r="F204" s="228" t="s">
        <v>752</v>
      </c>
      <c r="G204" s="362" t="s">
        <v>1461</v>
      </c>
      <c r="H204" s="491"/>
      <c r="I204" s="615"/>
      <c r="J204" s="491"/>
      <c r="K204" s="491"/>
      <c r="L204" s="491"/>
      <c r="M204" s="538"/>
      <c r="N204" s="489"/>
      <c r="O204" s="485"/>
      <c r="P204" s="484"/>
      <c r="Q204" s="487"/>
      <c r="R204" s="306" t="s">
        <v>1462</v>
      </c>
      <c r="S204" s="273"/>
      <c r="T204" s="273"/>
      <c r="U204" s="273"/>
      <c r="V204" s="273"/>
      <c r="W204" s="277" t="e">
        <v>#N/A</v>
      </c>
      <c r="X204" s="279"/>
      <c r="Y204" s="277" t="e">
        <v>#N/A</v>
      </c>
      <c r="Z204" s="273"/>
      <c r="AA204" s="318"/>
      <c r="AB204" s="273"/>
      <c r="AC204" s="319"/>
      <c r="AD204" s="273"/>
      <c r="AE204" s="556"/>
      <c r="AF204" s="490"/>
      <c r="AG204" s="488"/>
      <c r="AH204" s="490"/>
      <c r="AI204" s="564"/>
      <c r="AJ204" s="487"/>
      <c r="AK204" s="491"/>
      <c r="AL204" s="288"/>
      <c r="AM204" s="288"/>
      <c r="AN204" s="563"/>
      <c r="AO204" s="563"/>
      <c r="AP204" s="563"/>
      <c r="AQ204" s="563"/>
      <c r="AR204" s="563"/>
      <c r="AS204" s="563"/>
      <c r="AT204" s="563"/>
      <c r="AU204" s="563"/>
      <c r="AV204" s="563"/>
      <c r="AW204" s="563"/>
      <c r="AX204" s="563"/>
      <c r="AY204" s="563"/>
      <c r="AZ204" s="563"/>
      <c r="BA204" s="563"/>
      <c r="BB204" s="563"/>
      <c r="BC204" s="563"/>
      <c r="BD204" s="563"/>
      <c r="BE204" s="563"/>
      <c r="BF204" s="563"/>
      <c r="BG204" s="563"/>
      <c r="BH204" s="563"/>
      <c r="BI204" s="477"/>
    </row>
    <row r="205" spans="1:61" ht="41.25" customHeight="1" x14ac:dyDescent="0.2">
      <c r="A205" s="539"/>
      <c r="B205" s="552" t="s">
        <v>4</v>
      </c>
      <c r="C205" s="551" t="s">
        <v>1463</v>
      </c>
      <c r="D205" s="491" t="s">
        <v>1436</v>
      </c>
      <c r="E205" s="546" t="s">
        <v>1437</v>
      </c>
      <c r="F205" s="491" t="s">
        <v>752</v>
      </c>
      <c r="G205" s="476" t="s">
        <v>1464</v>
      </c>
      <c r="H205" s="491" t="s">
        <v>1465</v>
      </c>
      <c r="I205" s="615" t="s">
        <v>1466</v>
      </c>
      <c r="J205" s="491" t="s">
        <v>76</v>
      </c>
      <c r="K205" s="491" t="s">
        <v>1467</v>
      </c>
      <c r="L205" s="491" t="s">
        <v>169</v>
      </c>
      <c r="M205" s="538">
        <v>0.2</v>
      </c>
      <c r="N205" s="489" t="s">
        <v>79</v>
      </c>
      <c r="O205" s="485">
        <v>0.4</v>
      </c>
      <c r="P205" s="484" t="s">
        <v>1468</v>
      </c>
      <c r="Q205" s="487" t="s">
        <v>221</v>
      </c>
      <c r="R205" s="306" t="s">
        <v>1469</v>
      </c>
      <c r="S205" s="273" t="s">
        <v>83</v>
      </c>
      <c r="T205" s="273" t="s">
        <v>1444</v>
      </c>
      <c r="U205" s="273" t="s">
        <v>84</v>
      </c>
      <c r="V205" s="273" t="s">
        <v>85</v>
      </c>
      <c r="W205" s="277">
        <v>0.25</v>
      </c>
      <c r="X205" s="279" t="s">
        <v>111</v>
      </c>
      <c r="Y205" s="277">
        <v>0.15</v>
      </c>
      <c r="Z205" s="273" t="s">
        <v>87</v>
      </c>
      <c r="AA205" s="287" t="s">
        <v>1445</v>
      </c>
      <c r="AB205" s="273" t="s">
        <v>89</v>
      </c>
      <c r="AC205" s="400" t="s">
        <v>1470</v>
      </c>
      <c r="AD205" s="401" t="s">
        <v>1471</v>
      </c>
      <c r="AE205" s="282">
        <f t="shared" ref="AE205:AE207" si="108">+W205+Y205</f>
        <v>0.4</v>
      </c>
      <c r="AF205" s="224" t="str">
        <f>IF(AG205&lt;=20%,"MUY BAJA",IF(AG205&lt;=40%,"BAJA",IF(AG205&lt;=60%,"MEDIA",IF(AG205&lt;=80%,"ALTA","MUY ALTA"))))</f>
        <v>MUY BAJA</v>
      </c>
      <c r="AG205" s="224">
        <f>IF(OR(V205="prevenir",V205="detectar"),(M205-(M205*AE205)), M205)</f>
        <v>0.12</v>
      </c>
      <c r="AH205" s="490" t="str">
        <f t="shared" ref="AH205" si="109">IF(AI205&lt;=20%,"LEVE",IF(AI205&lt;=40%,"MENOR",IF(AI205&lt;=60%,"MODERADO",IF(AI205&lt;=80%,"MAYOR","CATASTROFICO"))))</f>
        <v>MENOR</v>
      </c>
      <c r="AI205" s="490">
        <f t="shared" ref="AI205" si="110">IF(V205="corregir",(O205-(O205*AE205)), O205)</f>
        <v>0.4</v>
      </c>
      <c r="AJ205" s="487" t="s">
        <v>221</v>
      </c>
      <c r="AK205" s="491" t="s">
        <v>91</v>
      </c>
      <c r="AL205" s="492"/>
      <c r="AM205" s="492"/>
      <c r="AN205" s="563">
        <v>45482</v>
      </c>
      <c r="AO205" s="563" t="s">
        <v>1266</v>
      </c>
      <c r="AP205" s="563"/>
      <c r="AQ205" s="563" t="s">
        <v>4</v>
      </c>
      <c r="AR205" s="563" t="s">
        <v>1472</v>
      </c>
      <c r="AS205" s="563" t="s">
        <v>4</v>
      </c>
      <c r="AT205" s="563"/>
      <c r="AU205" s="563" t="s">
        <v>1473</v>
      </c>
      <c r="AV205" s="563" t="s">
        <v>4</v>
      </c>
      <c r="AW205" s="563"/>
      <c r="AX205" s="563" t="s">
        <v>1474</v>
      </c>
      <c r="AY205" s="563" t="s">
        <v>4</v>
      </c>
      <c r="AZ205" s="563"/>
      <c r="BA205" s="563" t="s">
        <v>1475</v>
      </c>
      <c r="BB205" s="563" t="s">
        <v>93</v>
      </c>
      <c r="BC205" s="563"/>
      <c r="BD205" s="563" t="s">
        <v>1452</v>
      </c>
      <c r="BE205" s="563"/>
      <c r="BF205" s="563" t="s">
        <v>93</v>
      </c>
      <c r="BG205" s="563" t="s">
        <v>1453</v>
      </c>
      <c r="BH205" s="563" t="s">
        <v>1476</v>
      </c>
      <c r="BI205" s="476" t="s">
        <v>1477</v>
      </c>
    </row>
    <row r="206" spans="1:61" ht="46.5" customHeight="1" x14ac:dyDescent="0.2">
      <c r="A206" s="539"/>
      <c r="B206" s="552"/>
      <c r="C206" s="551"/>
      <c r="D206" s="491"/>
      <c r="E206" s="546"/>
      <c r="F206" s="491"/>
      <c r="G206" s="476"/>
      <c r="H206" s="491"/>
      <c r="I206" s="615"/>
      <c r="J206" s="491"/>
      <c r="K206" s="491"/>
      <c r="L206" s="491"/>
      <c r="M206" s="538"/>
      <c r="N206" s="489"/>
      <c r="O206" s="485"/>
      <c r="P206" s="484"/>
      <c r="Q206" s="487"/>
      <c r="R206" s="306" t="s">
        <v>1478</v>
      </c>
      <c r="S206" s="273" t="s">
        <v>83</v>
      </c>
      <c r="T206" s="273" t="s">
        <v>1444</v>
      </c>
      <c r="U206" s="273" t="s">
        <v>84</v>
      </c>
      <c r="V206" s="273" t="s">
        <v>85</v>
      </c>
      <c r="W206" s="277">
        <v>0.25</v>
      </c>
      <c r="X206" s="279" t="s">
        <v>111</v>
      </c>
      <c r="Y206" s="277">
        <v>0.15</v>
      </c>
      <c r="Z206" s="273" t="s">
        <v>87</v>
      </c>
      <c r="AA206" s="287" t="s">
        <v>1458</v>
      </c>
      <c r="AB206" s="273" t="s">
        <v>89</v>
      </c>
      <c r="AC206" s="398" t="s">
        <v>1479</v>
      </c>
      <c r="AD206" s="399"/>
      <c r="AE206" s="282">
        <f t="shared" si="108"/>
        <v>0.4</v>
      </c>
      <c r="AF206" s="490" t="str">
        <f t="shared" ref="AF206" si="111">IF(AG206&lt;=20%,"MUY BAJA",IF(AG206&lt;=40%,"BAJA",IF(AG206&lt;=60%,"MEDIA",IF(AG206&lt;=80%,"ALTA","MUY ALTA"))))</f>
        <v>MUY BAJA</v>
      </c>
      <c r="AG206" s="488">
        <f>+AG205-(AG205*AE206)</f>
        <v>7.1999999999999995E-2</v>
      </c>
      <c r="AH206" s="490"/>
      <c r="AI206" s="490"/>
      <c r="AJ206" s="487"/>
      <c r="AK206" s="491"/>
      <c r="AL206" s="492"/>
      <c r="AM206" s="492"/>
      <c r="AN206" s="563"/>
      <c r="AO206" s="563"/>
      <c r="AP206" s="563"/>
      <c r="AQ206" s="563"/>
      <c r="AR206" s="563"/>
      <c r="AS206" s="563"/>
      <c r="AT206" s="563"/>
      <c r="AU206" s="563"/>
      <c r="AV206" s="563"/>
      <c r="AW206" s="563"/>
      <c r="AX206" s="563"/>
      <c r="AY206" s="563"/>
      <c r="AZ206" s="563"/>
      <c r="BA206" s="563"/>
      <c r="BB206" s="563"/>
      <c r="BC206" s="563"/>
      <c r="BD206" s="563"/>
      <c r="BE206" s="563"/>
      <c r="BF206" s="563"/>
      <c r="BG206" s="563"/>
      <c r="BH206" s="563"/>
      <c r="BI206" s="477"/>
    </row>
    <row r="207" spans="1:61" ht="55.5" customHeight="1" x14ac:dyDescent="0.2">
      <c r="A207" s="539"/>
      <c r="B207" s="552"/>
      <c r="C207" s="551"/>
      <c r="D207" s="491"/>
      <c r="E207" s="546"/>
      <c r="F207" s="228" t="s">
        <v>752</v>
      </c>
      <c r="G207" s="362" t="s">
        <v>1480</v>
      </c>
      <c r="H207" s="491"/>
      <c r="I207" s="615"/>
      <c r="J207" s="491"/>
      <c r="K207" s="491"/>
      <c r="L207" s="491"/>
      <c r="M207" s="538"/>
      <c r="N207" s="489"/>
      <c r="O207" s="485"/>
      <c r="P207" s="484"/>
      <c r="Q207" s="487"/>
      <c r="R207" s="306" t="s">
        <v>1462</v>
      </c>
      <c r="S207" s="273" t="s">
        <v>699</v>
      </c>
      <c r="T207" s="273"/>
      <c r="U207" s="273" t="s">
        <v>699</v>
      </c>
      <c r="V207" s="273" t="s">
        <v>699</v>
      </c>
      <c r="W207" s="277" t="e">
        <v>#N/A</v>
      </c>
      <c r="X207" s="279" t="s">
        <v>699</v>
      </c>
      <c r="Y207" s="277" t="e">
        <v>#N/A</v>
      </c>
      <c r="Z207" s="273" t="s">
        <v>699</v>
      </c>
      <c r="AA207" s="318"/>
      <c r="AB207" s="273" t="s">
        <v>699</v>
      </c>
      <c r="AC207" s="319"/>
      <c r="AD207" s="273"/>
      <c r="AE207" s="282" t="e">
        <f t="shared" si="108"/>
        <v>#N/A</v>
      </c>
      <c r="AF207" s="490"/>
      <c r="AG207" s="488"/>
      <c r="AH207" s="490"/>
      <c r="AI207" s="490"/>
      <c r="AJ207" s="487"/>
      <c r="AK207" s="491"/>
      <c r="AL207" s="492"/>
      <c r="AM207" s="492"/>
      <c r="AN207" s="563"/>
      <c r="AO207" s="563"/>
      <c r="AP207" s="563"/>
      <c r="AQ207" s="563"/>
      <c r="AR207" s="563"/>
      <c r="AS207" s="563"/>
      <c r="AT207" s="563"/>
      <c r="AU207" s="563"/>
      <c r="AV207" s="563"/>
      <c r="AW207" s="563"/>
      <c r="AX207" s="563"/>
      <c r="AY207" s="563"/>
      <c r="AZ207" s="563"/>
      <c r="BA207" s="563"/>
      <c r="BB207" s="563"/>
      <c r="BC207" s="563"/>
      <c r="BD207" s="563"/>
      <c r="BE207" s="563"/>
      <c r="BF207" s="563"/>
      <c r="BG207" s="563"/>
      <c r="BH207" s="563"/>
      <c r="BI207" s="477"/>
    </row>
    <row r="208" spans="1:61" ht="152.25" customHeight="1" x14ac:dyDescent="0.2">
      <c r="A208" s="370"/>
      <c r="B208" s="375" t="s">
        <v>4</v>
      </c>
      <c r="C208" s="275" t="s">
        <v>1481</v>
      </c>
      <c r="D208" s="275" t="s">
        <v>1482</v>
      </c>
      <c r="E208" s="349" t="s">
        <v>1483</v>
      </c>
      <c r="F208" s="275" t="s">
        <v>72</v>
      </c>
      <c r="G208" s="364" t="s">
        <v>1484</v>
      </c>
      <c r="H208" s="275" t="s">
        <v>1485</v>
      </c>
      <c r="I208" s="311" t="s">
        <v>1486</v>
      </c>
      <c r="J208" s="228" t="s">
        <v>1487</v>
      </c>
      <c r="K208" s="228" t="s">
        <v>1488</v>
      </c>
      <c r="L208" s="228" t="s">
        <v>472</v>
      </c>
      <c r="M208" s="277">
        <v>1</v>
      </c>
      <c r="N208" s="351" t="s">
        <v>81</v>
      </c>
      <c r="O208" s="350">
        <v>0.6</v>
      </c>
      <c r="P208" s="294" t="s">
        <v>1489</v>
      </c>
      <c r="Q208" s="347" t="s">
        <v>474</v>
      </c>
      <c r="R208" s="296" t="s">
        <v>1490</v>
      </c>
      <c r="S208" s="273" t="s">
        <v>83</v>
      </c>
      <c r="T208" s="279" t="s">
        <v>1491</v>
      </c>
      <c r="U208" s="273" t="s">
        <v>84</v>
      </c>
      <c r="V208" s="273" t="s">
        <v>85</v>
      </c>
      <c r="W208" s="277">
        <v>0.25</v>
      </c>
      <c r="X208" s="279" t="s">
        <v>111</v>
      </c>
      <c r="Y208" s="277">
        <v>0.15</v>
      </c>
      <c r="Z208" s="273" t="s">
        <v>542</v>
      </c>
      <c r="AA208" s="287"/>
      <c r="AB208" s="273" t="s">
        <v>89</v>
      </c>
      <c r="AC208" s="398" t="s">
        <v>1492</v>
      </c>
      <c r="AD208" s="399"/>
      <c r="AE208" s="282">
        <f>+W208+Y208</f>
        <v>0.4</v>
      </c>
      <c r="AF208" s="224" t="str">
        <f>IF(AG208&lt;=20%,"MUY BAJA",IF(AG208&lt;=40%,"BAJA",IF(AG208&lt;=60%,"MEDIA",IF(AG208&lt;=80%,"ALTA","MUY ALTA"))))</f>
        <v>MEDIA</v>
      </c>
      <c r="AG208" s="224">
        <f>IF(OR(V208="prevenir",V208="detectar"),(M208-(M208*AE208)), M208)</f>
        <v>0.6</v>
      </c>
      <c r="AH208" s="224" t="str">
        <f t="shared" ref="AH208" si="112">IF(AI208&lt;=20%,"LEVE",IF(AI208&lt;=40%,"MENOR",IF(AI208&lt;=60%,"MODERADO",IF(AI208&lt;=80%,"MAYOR","CATASTROFICO"))))</f>
        <v>MODERADO</v>
      </c>
      <c r="AI208" s="224">
        <f t="shared" ref="AI208" si="113">IF(V208="corregir",(O208-(O208*AE208)), O208)</f>
        <v>0.6</v>
      </c>
      <c r="AJ208" s="347" t="s">
        <v>81</v>
      </c>
      <c r="AK208" s="228" t="s">
        <v>336</v>
      </c>
      <c r="AL208" s="275"/>
      <c r="AM208" s="288"/>
      <c r="AN208" s="361"/>
      <c r="AO208" s="275"/>
      <c r="AP208" s="229"/>
      <c r="AQ208" s="357"/>
      <c r="AR208" s="228"/>
      <c r="AS208" s="357"/>
      <c r="AT208" s="229"/>
      <c r="AU208" s="228"/>
      <c r="AV208" s="357"/>
      <c r="AW208" s="229"/>
      <c r="AX208" s="228"/>
      <c r="AY208" s="357"/>
      <c r="AZ208" s="229"/>
      <c r="BA208" s="228"/>
      <c r="BB208" s="275"/>
      <c r="BC208" s="228"/>
      <c r="BD208" s="228"/>
      <c r="BE208" s="229"/>
      <c r="BF208" s="357"/>
      <c r="BG208" s="228"/>
      <c r="BH208" s="416"/>
      <c r="BI208" s="362" t="s">
        <v>249</v>
      </c>
    </row>
    <row r="209" spans="1:62" ht="85.5" customHeight="1" x14ac:dyDescent="0.2">
      <c r="A209" s="539"/>
      <c r="B209" s="552" t="s">
        <v>4</v>
      </c>
      <c r="C209" s="484" t="s">
        <v>1493</v>
      </c>
      <c r="D209" s="491" t="s">
        <v>1494</v>
      </c>
      <c r="E209" s="546" t="s">
        <v>1495</v>
      </c>
      <c r="F209" s="491" t="s">
        <v>72</v>
      </c>
      <c r="G209" s="476" t="s">
        <v>1496</v>
      </c>
      <c r="H209" s="491" t="s">
        <v>1497</v>
      </c>
      <c r="I209" s="491" t="s">
        <v>1498</v>
      </c>
      <c r="J209" s="491" t="s">
        <v>76</v>
      </c>
      <c r="K209" s="491" t="s">
        <v>1499</v>
      </c>
      <c r="L209" s="491" t="s">
        <v>230</v>
      </c>
      <c r="M209" s="538">
        <v>0.4</v>
      </c>
      <c r="N209" s="489" t="s">
        <v>81</v>
      </c>
      <c r="O209" s="485">
        <v>0.6</v>
      </c>
      <c r="P209" s="484" t="s">
        <v>1500</v>
      </c>
      <c r="Q209" s="487" t="s">
        <v>81</v>
      </c>
      <c r="R209" s="285" t="s">
        <v>1501</v>
      </c>
      <c r="S209" s="273" t="s">
        <v>83</v>
      </c>
      <c r="T209" s="279" t="s">
        <v>1502</v>
      </c>
      <c r="U209" s="273" t="s">
        <v>84</v>
      </c>
      <c r="V209" s="273" t="s">
        <v>85</v>
      </c>
      <c r="W209" s="277">
        <v>0.25</v>
      </c>
      <c r="X209" s="279" t="s">
        <v>111</v>
      </c>
      <c r="Y209" s="277">
        <v>0.15</v>
      </c>
      <c r="Z209" s="273" t="s">
        <v>87</v>
      </c>
      <c r="AA209" s="280" t="s">
        <v>1503</v>
      </c>
      <c r="AB209" s="273" t="s">
        <v>89</v>
      </c>
      <c r="AC209" s="398" t="s">
        <v>1504</v>
      </c>
      <c r="AD209" s="399" t="s">
        <v>1505</v>
      </c>
      <c r="AE209" s="282">
        <f t="shared" ref="AE209:AE220" si="114">+W209+Y209</f>
        <v>0.4</v>
      </c>
      <c r="AF209" s="224" t="str">
        <f>IF(AG209&lt;=20%,"MUY BAJA",IF(AG209&lt;=40%,"BAJA",IF(AG209&lt;=60%,"MEDIA",IF(AG209&lt;=80%,"ALTA","MUY ALTA"))))</f>
        <v>BAJA</v>
      </c>
      <c r="AG209" s="224">
        <f>IF(OR(V209="prevenir",V209="detectar"),(M209-(M209*AE209)), M209)</f>
        <v>0.24</v>
      </c>
      <c r="AH209" s="490" t="str">
        <f>IF(AI209&lt;=20%,"LEVE",IF(AI209&lt;=40%,"MENOR",IF(AI209&lt;=60%,"MODERADO",IF(AI209&lt;=80%,"MAYOR","CATASTROFICO"))))</f>
        <v>MODERADO</v>
      </c>
      <c r="AI209" s="490">
        <f>IF(V212="corregir",(O209-(O209*AE212)), O209)</f>
        <v>0.44999999999999996</v>
      </c>
      <c r="AJ209" s="487" t="s">
        <v>81</v>
      </c>
      <c r="AK209" s="491" t="s">
        <v>91</v>
      </c>
      <c r="AL209" s="492"/>
      <c r="AM209" s="492"/>
      <c r="AN209" s="563">
        <v>45473</v>
      </c>
      <c r="AO209" s="563" t="s">
        <v>1506</v>
      </c>
      <c r="AP209" s="563"/>
      <c r="AQ209" s="563" t="s">
        <v>4</v>
      </c>
      <c r="AR209" s="563" t="s">
        <v>1507</v>
      </c>
      <c r="AS209" s="563" t="s">
        <v>4</v>
      </c>
      <c r="AT209" s="563"/>
      <c r="AU209" s="563" t="s">
        <v>1508</v>
      </c>
      <c r="AV209" s="563" t="s">
        <v>4</v>
      </c>
      <c r="AW209" s="563"/>
      <c r="AX209" s="563" t="s">
        <v>1508</v>
      </c>
      <c r="AY209" s="563"/>
      <c r="AZ209" s="563" t="s">
        <v>4</v>
      </c>
      <c r="BA209" s="563" t="s">
        <v>1509</v>
      </c>
      <c r="BB209" s="563" t="s">
        <v>4</v>
      </c>
      <c r="BC209" s="563"/>
      <c r="BD209" s="563" t="s">
        <v>1510</v>
      </c>
      <c r="BE209" s="563"/>
      <c r="BF209" s="563" t="s">
        <v>4</v>
      </c>
      <c r="BG209" s="563" t="s">
        <v>1510</v>
      </c>
      <c r="BH209" s="563"/>
      <c r="BI209" s="476" t="s">
        <v>2359</v>
      </c>
    </row>
    <row r="210" spans="1:62" ht="111" customHeight="1" x14ac:dyDescent="0.2">
      <c r="A210" s="539"/>
      <c r="B210" s="552"/>
      <c r="C210" s="484"/>
      <c r="D210" s="491"/>
      <c r="E210" s="546"/>
      <c r="F210" s="491"/>
      <c r="G210" s="476"/>
      <c r="H210" s="491"/>
      <c r="I210" s="491"/>
      <c r="J210" s="491"/>
      <c r="K210" s="491"/>
      <c r="L210" s="491"/>
      <c r="M210" s="538"/>
      <c r="N210" s="489"/>
      <c r="O210" s="485"/>
      <c r="P210" s="484"/>
      <c r="Q210" s="487"/>
      <c r="R210" s="285" t="s">
        <v>1511</v>
      </c>
      <c r="S210" s="273" t="s">
        <v>83</v>
      </c>
      <c r="T210" s="279" t="s">
        <v>1512</v>
      </c>
      <c r="U210" s="273" t="s">
        <v>84</v>
      </c>
      <c r="V210" s="273" t="s">
        <v>85</v>
      </c>
      <c r="W210" s="277">
        <v>0.25</v>
      </c>
      <c r="X210" s="279" t="s">
        <v>111</v>
      </c>
      <c r="Y210" s="277">
        <v>0.15</v>
      </c>
      <c r="Z210" s="273" t="s">
        <v>87</v>
      </c>
      <c r="AA210" s="287" t="s">
        <v>1513</v>
      </c>
      <c r="AB210" s="273" t="s">
        <v>89</v>
      </c>
      <c r="AC210" s="398" t="s">
        <v>1514</v>
      </c>
      <c r="AD210" s="399" t="s">
        <v>1505</v>
      </c>
      <c r="AE210" s="282">
        <f t="shared" si="114"/>
        <v>0.4</v>
      </c>
      <c r="AF210" s="224" t="str">
        <f t="shared" ref="AF210:AF211" si="115">IF(AG210&lt;=20%,"MUY BAJA",IF(AG210&lt;=40%,"BAJA",IF(AG210&lt;=60%,"MEDIA",IF(AG210&lt;=80%,"ALTA","MUY ALTA"))))</f>
        <v>MUY BAJA</v>
      </c>
      <c r="AG210" s="283">
        <f>+AG209-(AG209*AE210)</f>
        <v>0.14399999999999999</v>
      </c>
      <c r="AH210" s="490"/>
      <c r="AI210" s="490"/>
      <c r="AJ210" s="487"/>
      <c r="AK210" s="491"/>
      <c r="AL210" s="492"/>
      <c r="AM210" s="492"/>
      <c r="AN210" s="563"/>
      <c r="AO210" s="563"/>
      <c r="AP210" s="563"/>
      <c r="AQ210" s="563"/>
      <c r="AR210" s="563"/>
      <c r="AS210" s="563"/>
      <c r="AT210" s="563"/>
      <c r="AU210" s="563"/>
      <c r="AV210" s="563"/>
      <c r="AW210" s="563"/>
      <c r="AX210" s="563"/>
      <c r="AY210" s="563"/>
      <c r="AZ210" s="563"/>
      <c r="BA210" s="563"/>
      <c r="BB210" s="563"/>
      <c r="BC210" s="563"/>
      <c r="BD210" s="563"/>
      <c r="BE210" s="563"/>
      <c r="BF210" s="563"/>
      <c r="BG210" s="563"/>
      <c r="BH210" s="563"/>
      <c r="BI210" s="477"/>
    </row>
    <row r="211" spans="1:62" ht="129" customHeight="1" x14ac:dyDescent="0.2">
      <c r="A211" s="539"/>
      <c r="B211" s="552"/>
      <c r="C211" s="484"/>
      <c r="D211" s="491"/>
      <c r="E211" s="546"/>
      <c r="F211" s="228" t="s">
        <v>752</v>
      </c>
      <c r="G211" s="362" t="s">
        <v>1515</v>
      </c>
      <c r="H211" s="491"/>
      <c r="I211" s="491"/>
      <c r="J211" s="491"/>
      <c r="K211" s="491"/>
      <c r="L211" s="491"/>
      <c r="M211" s="538"/>
      <c r="N211" s="489"/>
      <c r="O211" s="485"/>
      <c r="P211" s="484"/>
      <c r="Q211" s="487"/>
      <c r="R211" s="285" t="s">
        <v>1516</v>
      </c>
      <c r="S211" s="273" t="s">
        <v>83</v>
      </c>
      <c r="T211" s="279" t="s">
        <v>1502</v>
      </c>
      <c r="U211" s="273" t="s">
        <v>84</v>
      </c>
      <c r="V211" s="273" t="s">
        <v>85</v>
      </c>
      <c r="W211" s="277">
        <v>0.25</v>
      </c>
      <c r="X211" s="279" t="s">
        <v>111</v>
      </c>
      <c r="Y211" s="277">
        <v>0.15</v>
      </c>
      <c r="Z211" s="273" t="s">
        <v>542</v>
      </c>
      <c r="AA211" s="318" t="s">
        <v>676</v>
      </c>
      <c r="AB211" s="273" t="s">
        <v>89</v>
      </c>
      <c r="AC211" s="398" t="s">
        <v>1517</v>
      </c>
      <c r="AD211" s="399" t="s">
        <v>1505</v>
      </c>
      <c r="AE211" s="282">
        <f t="shared" si="114"/>
        <v>0.4</v>
      </c>
      <c r="AF211" s="490" t="str">
        <f t="shared" si="115"/>
        <v>MUY BAJA</v>
      </c>
      <c r="AG211" s="488">
        <f t="shared" ref="AG211" si="116">+AG210-(AG210*AE211)</f>
        <v>8.6399999999999991E-2</v>
      </c>
      <c r="AH211" s="490"/>
      <c r="AI211" s="490"/>
      <c r="AJ211" s="487"/>
      <c r="AK211" s="491"/>
      <c r="AL211" s="492"/>
      <c r="AM211" s="492"/>
      <c r="AN211" s="563"/>
      <c r="AO211" s="563"/>
      <c r="AP211" s="563"/>
      <c r="AQ211" s="563"/>
      <c r="AR211" s="563"/>
      <c r="AS211" s="563"/>
      <c r="AT211" s="563"/>
      <c r="AU211" s="563"/>
      <c r="AV211" s="563"/>
      <c r="AW211" s="563"/>
      <c r="AX211" s="563"/>
      <c r="AY211" s="563"/>
      <c r="AZ211" s="563"/>
      <c r="BA211" s="563"/>
      <c r="BB211" s="563"/>
      <c r="BC211" s="563"/>
      <c r="BD211" s="563"/>
      <c r="BE211" s="563"/>
      <c r="BF211" s="563"/>
      <c r="BG211" s="563"/>
      <c r="BH211" s="563"/>
      <c r="BI211" s="477"/>
    </row>
    <row r="212" spans="1:62" ht="144" customHeight="1" x14ac:dyDescent="0.2">
      <c r="A212" s="539"/>
      <c r="B212" s="552"/>
      <c r="C212" s="484"/>
      <c r="D212" s="491"/>
      <c r="E212" s="546"/>
      <c r="F212" s="228" t="s">
        <v>72</v>
      </c>
      <c r="G212" s="367" t="s">
        <v>1518</v>
      </c>
      <c r="H212" s="491"/>
      <c r="I212" s="491"/>
      <c r="J212" s="491"/>
      <c r="K212" s="491"/>
      <c r="L212" s="491"/>
      <c r="M212" s="538"/>
      <c r="N212" s="489"/>
      <c r="O212" s="485"/>
      <c r="P212" s="484"/>
      <c r="Q212" s="487"/>
      <c r="R212" s="285" t="s">
        <v>1519</v>
      </c>
      <c r="S212" s="273" t="s">
        <v>83</v>
      </c>
      <c r="T212" s="274" t="s">
        <v>1520</v>
      </c>
      <c r="U212" s="273" t="s">
        <v>84</v>
      </c>
      <c r="V212" s="273" t="s">
        <v>512</v>
      </c>
      <c r="W212" s="277">
        <v>0.1</v>
      </c>
      <c r="X212" s="279" t="s">
        <v>111</v>
      </c>
      <c r="Y212" s="277">
        <v>0.15</v>
      </c>
      <c r="Z212" s="273" t="s">
        <v>542</v>
      </c>
      <c r="AA212" s="397"/>
      <c r="AB212" s="273" t="s">
        <v>89</v>
      </c>
      <c r="AC212" s="398" t="s">
        <v>1521</v>
      </c>
      <c r="AD212" s="399" t="s">
        <v>1505</v>
      </c>
      <c r="AE212" s="282">
        <f t="shared" si="114"/>
        <v>0.25</v>
      </c>
      <c r="AF212" s="490"/>
      <c r="AG212" s="488"/>
      <c r="AH212" s="490"/>
      <c r="AI212" s="490"/>
      <c r="AJ212" s="487"/>
      <c r="AK212" s="491"/>
      <c r="AL212" s="492"/>
      <c r="AM212" s="492"/>
      <c r="AN212" s="563"/>
      <c r="AO212" s="563"/>
      <c r="AP212" s="563"/>
      <c r="AQ212" s="563"/>
      <c r="AR212" s="563"/>
      <c r="AS212" s="563"/>
      <c r="AT212" s="563"/>
      <c r="AU212" s="563"/>
      <c r="AV212" s="563"/>
      <c r="AW212" s="563"/>
      <c r="AX212" s="563"/>
      <c r="AY212" s="563"/>
      <c r="AZ212" s="563"/>
      <c r="BA212" s="563"/>
      <c r="BB212" s="563"/>
      <c r="BC212" s="563"/>
      <c r="BD212" s="563"/>
      <c r="BE212" s="563"/>
      <c r="BF212" s="563"/>
      <c r="BG212" s="563"/>
      <c r="BH212" s="563"/>
      <c r="BI212" s="477"/>
    </row>
    <row r="213" spans="1:62" ht="89.25" customHeight="1" x14ac:dyDescent="0.2">
      <c r="A213" s="539"/>
      <c r="B213" s="552" t="s">
        <v>4</v>
      </c>
      <c r="C213" s="484" t="s">
        <v>1522</v>
      </c>
      <c r="D213" s="491" t="s">
        <v>1436</v>
      </c>
      <c r="E213" s="546" t="s">
        <v>1437</v>
      </c>
      <c r="F213" s="228" t="s">
        <v>72</v>
      </c>
      <c r="G213" s="362" t="s">
        <v>1523</v>
      </c>
      <c r="H213" s="491" t="s">
        <v>1524</v>
      </c>
      <c r="I213" s="615" t="s">
        <v>1525</v>
      </c>
      <c r="J213" s="491" t="s">
        <v>76</v>
      </c>
      <c r="K213" s="491" t="s">
        <v>1526</v>
      </c>
      <c r="L213" s="491" t="s">
        <v>169</v>
      </c>
      <c r="M213" s="538">
        <v>0.2</v>
      </c>
      <c r="N213" s="489" t="s">
        <v>79</v>
      </c>
      <c r="O213" s="485">
        <v>0.4</v>
      </c>
      <c r="P213" s="484" t="s">
        <v>1527</v>
      </c>
      <c r="Q213" s="487" t="s">
        <v>221</v>
      </c>
      <c r="R213" s="306" t="s">
        <v>1528</v>
      </c>
      <c r="S213" s="273" t="s">
        <v>83</v>
      </c>
      <c r="T213" s="273" t="s">
        <v>1444</v>
      </c>
      <c r="U213" s="273" t="s">
        <v>84</v>
      </c>
      <c r="V213" s="273" t="s">
        <v>85</v>
      </c>
      <c r="W213" s="277">
        <v>0.25</v>
      </c>
      <c r="X213" s="279" t="s">
        <v>111</v>
      </c>
      <c r="Y213" s="277">
        <v>0.15</v>
      </c>
      <c r="Z213" s="273" t="s">
        <v>87</v>
      </c>
      <c r="AA213" s="287" t="s">
        <v>1529</v>
      </c>
      <c r="AB213" s="273" t="s">
        <v>89</v>
      </c>
      <c r="AC213" s="398" t="s">
        <v>1530</v>
      </c>
      <c r="AD213" s="399" t="s">
        <v>1471</v>
      </c>
      <c r="AE213" s="282">
        <f t="shared" si="114"/>
        <v>0.4</v>
      </c>
      <c r="AF213" s="224" t="str">
        <f>IF(AG213&lt;=20%,"MUY BAJA",IF(AG213&lt;=40%,"BAJA",IF(AG213&lt;=60%,"MEDIA",IF(AG213&lt;=80%,"ALTA","MUY ALTA"))))</f>
        <v>MUY BAJA</v>
      </c>
      <c r="AG213" s="224">
        <f>IF(OR(V213="prevenir",V213="detectar"),(M213-(M213*AE213)), M213)</f>
        <v>0.12</v>
      </c>
      <c r="AH213" s="490" t="str">
        <f>IF(AI213&lt;=20%,"LEVE",IF(AI213&lt;=40%,"MENOR",IF(AI213&lt;=60%,"MODERADO",IF(AI213&lt;=80%,"MAYOR","CATASTROFICO"))))</f>
        <v>MENOR</v>
      </c>
      <c r="AI213" s="490">
        <f>IF(V213="corregir",(O213-(O213*AE213)), O213)</f>
        <v>0.4</v>
      </c>
      <c r="AJ213" s="487" t="s">
        <v>221</v>
      </c>
      <c r="AK213" s="491" t="s">
        <v>91</v>
      </c>
      <c r="AL213" s="492"/>
      <c r="AM213" s="492"/>
      <c r="AN213" s="563">
        <v>45482</v>
      </c>
      <c r="AO213" s="491" t="s">
        <v>1266</v>
      </c>
      <c r="AP213" s="492"/>
      <c r="AQ213" s="492" t="s">
        <v>93</v>
      </c>
      <c r="AR213" s="563" t="s">
        <v>1531</v>
      </c>
      <c r="AS213" s="492" t="s">
        <v>4</v>
      </c>
      <c r="AT213" s="492"/>
      <c r="AU213" s="491" t="s">
        <v>1532</v>
      </c>
      <c r="AV213" s="492" t="s">
        <v>4</v>
      </c>
      <c r="AW213" s="492"/>
      <c r="AX213" s="491" t="s">
        <v>1533</v>
      </c>
      <c r="AY213" s="492"/>
      <c r="AZ213" s="492" t="s">
        <v>93</v>
      </c>
      <c r="BA213" s="491" t="s">
        <v>1534</v>
      </c>
      <c r="BB213" s="492" t="s">
        <v>4</v>
      </c>
      <c r="BC213" s="492"/>
      <c r="BD213" s="491" t="s">
        <v>1535</v>
      </c>
      <c r="BE213" s="492"/>
      <c r="BF213" s="492" t="s">
        <v>93</v>
      </c>
      <c r="BG213" s="491" t="s">
        <v>1536</v>
      </c>
      <c r="BH213" s="491" t="s">
        <v>1537</v>
      </c>
      <c r="BI213" s="476" t="s">
        <v>1538</v>
      </c>
    </row>
    <row r="214" spans="1:62" ht="137.25" customHeight="1" x14ac:dyDescent="0.2">
      <c r="A214" s="539"/>
      <c r="B214" s="552"/>
      <c r="C214" s="484"/>
      <c r="D214" s="491"/>
      <c r="E214" s="546"/>
      <c r="F214" s="228" t="s">
        <v>752</v>
      </c>
      <c r="G214" s="362" t="s">
        <v>1539</v>
      </c>
      <c r="H214" s="491"/>
      <c r="I214" s="615"/>
      <c r="J214" s="491"/>
      <c r="K214" s="491"/>
      <c r="L214" s="491"/>
      <c r="M214" s="538"/>
      <c r="N214" s="489"/>
      <c r="O214" s="485"/>
      <c r="P214" s="484"/>
      <c r="Q214" s="487"/>
      <c r="R214" s="306" t="s">
        <v>1540</v>
      </c>
      <c r="S214" s="273" t="s">
        <v>83</v>
      </c>
      <c r="T214" s="273" t="s">
        <v>1444</v>
      </c>
      <c r="U214" s="273" t="s">
        <v>84</v>
      </c>
      <c r="V214" s="273" t="s">
        <v>85</v>
      </c>
      <c r="W214" s="277">
        <v>0.25</v>
      </c>
      <c r="X214" s="279" t="s">
        <v>111</v>
      </c>
      <c r="Y214" s="277">
        <v>0.15</v>
      </c>
      <c r="Z214" s="273" t="s">
        <v>87</v>
      </c>
      <c r="AA214" s="287" t="s">
        <v>1541</v>
      </c>
      <c r="AB214" s="273" t="s">
        <v>89</v>
      </c>
      <c r="AC214" s="398" t="s">
        <v>1530</v>
      </c>
      <c r="AD214" s="399" t="s">
        <v>1542</v>
      </c>
      <c r="AE214" s="282">
        <f t="shared" si="114"/>
        <v>0.4</v>
      </c>
      <c r="AF214" s="224" t="str">
        <f>IF(AG214&lt;=20%,"MUY BAJA",IF(AG214&lt;=40%,"BAJA",IF(AG214&lt;=60%,"MEDIA",IF(AG214&lt;=80%,"ALTA","MUY ALTA"))))</f>
        <v>MUY BAJA</v>
      </c>
      <c r="AG214" s="283">
        <f>+AG213-(AG213*AE214)</f>
        <v>7.1999999999999995E-2</v>
      </c>
      <c r="AH214" s="490"/>
      <c r="AI214" s="490"/>
      <c r="AJ214" s="487"/>
      <c r="AK214" s="491"/>
      <c r="AL214" s="492"/>
      <c r="AM214" s="492"/>
      <c r="AN214" s="563"/>
      <c r="AO214" s="491"/>
      <c r="AP214" s="492"/>
      <c r="AQ214" s="492"/>
      <c r="AR214" s="563"/>
      <c r="AS214" s="492"/>
      <c r="AT214" s="492"/>
      <c r="AU214" s="491"/>
      <c r="AV214" s="492"/>
      <c r="AW214" s="492"/>
      <c r="AX214" s="491"/>
      <c r="AY214" s="492"/>
      <c r="AZ214" s="492"/>
      <c r="BA214" s="491"/>
      <c r="BB214" s="492"/>
      <c r="BC214" s="492"/>
      <c r="BD214" s="491"/>
      <c r="BE214" s="492"/>
      <c r="BF214" s="492"/>
      <c r="BG214" s="491"/>
      <c r="BH214" s="491"/>
      <c r="BI214" s="476"/>
    </row>
    <row r="215" spans="1:62" ht="137.25" customHeight="1" x14ac:dyDescent="0.2">
      <c r="A215" s="539"/>
      <c r="B215" s="552"/>
      <c r="C215" s="484"/>
      <c r="D215" s="491"/>
      <c r="E215" s="546"/>
      <c r="F215" s="228" t="s">
        <v>147</v>
      </c>
      <c r="G215" s="362" t="s">
        <v>1456</v>
      </c>
      <c r="H215" s="491"/>
      <c r="I215" s="615"/>
      <c r="J215" s="491"/>
      <c r="K215" s="491"/>
      <c r="L215" s="491"/>
      <c r="M215" s="538"/>
      <c r="N215" s="489"/>
      <c r="O215" s="485"/>
      <c r="P215" s="484"/>
      <c r="Q215" s="487"/>
      <c r="R215" s="306" t="s">
        <v>1543</v>
      </c>
      <c r="S215" s="273" t="s">
        <v>83</v>
      </c>
      <c r="T215" s="273" t="s">
        <v>1444</v>
      </c>
      <c r="U215" s="273" t="s">
        <v>84</v>
      </c>
      <c r="V215" s="273" t="s">
        <v>85</v>
      </c>
      <c r="W215" s="277">
        <v>0.25</v>
      </c>
      <c r="X215" s="279" t="s">
        <v>111</v>
      </c>
      <c r="Y215" s="277">
        <v>0.15</v>
      </c>
      <c r="Z215" s="273" t="s">
        <v>87</v>
      </c>
      <c r="AA215" s="287" t="s">
        <v>1544</v>
      </c>
      <c r="AB215" s="273" t="s">
        <v>89</v>
      </c>
      <c r="AC215" s="398" t="s">
        <v>1530</v>
      </c>
      <c r="AD215" s="399" t="s">
        <v>1545</v>
      </c>
      <c r="AE215" s="282">
        <f t="shared" si="114"/>
        <v>0.4</v>
      </c>
      <c r="AF215" s="224" t="str">
        <f>IF(AG215&lt;=20%,"MUY BAJA",IF(AG215&lt;=40%,"BAJA",IF(AG215&lt;=60%,"MEDIA",IF(AG215&lt;=80%,"ALTA","MUY ALTA"))))</f>
        <v>MUY BAJA</v>
      </c>
      <c r="AG215" s="283">
        <f>+AG214-(AG214*AE215)</f>
        <v>4.3199999999999995E-2</v>
      </c>
      <c r="AH215" s="490"/>
      <c r="AI215" s="490"/>
      <c r="AJ215" s="487"/>
      <c r="AK215" s="491"/>
      <c r="AL215" s="492"/>
      <c r="AM215" s="492"/>
      <c r="AN215" s="563"/>
      <c r="AO215" s="491"/>
      <c r="AP215" s="492"/>
      <c r="AQ215" s="492"/>
      <c r="AR215" s="563"/>
      <c r="AS215" s="492"/>
      <c r="AT215" s="492"/>
      <c r="AU215" s="491"/>
      <c r="AV215" s="492"/>
      <c r="AW215" s="492"/>
      <c r="AX215" s="491"/>
      <c r="AY215" s="492"/>
      <c r="AZ215" s="492"/>
      <c r="BA215" s="491"/>
      <c r="BB215" s="492"/>
      <c r="BC215" s="492"/>
      <c r="BD215" s="491"/>
      <c r="BE215" s="492"/>
      <c r="BF215" s="492"/>
      <c r="BG215" s="491"/>
      <c r="BH215" s="491"/>
      <c r="BI215" s="476"/>
    </row>
    <row r="216" spans="1:62" ht="147.75" customHeight="1" x14ac:dyDescent="0.2">
      <c r="A216" s="370"/>
      <c r="B216" s="375" t="s">
        <v>4</v>
      </c>
      <c r="C216" s="311" t="s">
        <v>1546</v>
      </c>
      <c r="D216" s="275" t="s">
        <v>1547</v>
      </c>
      <c r="E216" s="349" t="s">
        <v>1548</v>
      </c>
      <c r="F216" s="275" t="s">
        <v>752</v>
      </c>
      <c r="G216" s="364" t="s">
        <v>1480</v>
      </c>
      <c r="H216" s="275" t="s">
        <v>1549</v>
      </c>
      <c r="I216" s="275" t="s">
        <v>1550</v>
      </c>
      <c r="J216" s="228" t="s">
        <v>76</v>
      </c>
      <c r="K216" s="285" t="s">
        <v>1551</v>
      </c>
      <c r="L216" s="228" t="s">
        <v>482</v>
      </c>
      <c r="M216" s="277">
        <v>0.8</v>
      </c>
      <c r="N216" s="351" t="s">
        <v>81</v>
      </c>
      <c r="O216" s="350">
        <v>0.6</v>
      </c>
      <c r="P216" s="274" t="s">
        <v>1552</v>
      </c>
      <c r="Q216" s="347" t="s">
        <v>474</v>
      </c>
      <c r="R216" s="306" t="s">
        <v>1553</v>
      </c>
      <c r="S216" s="273" t="s">
        <v>83</v>
      </c>
      <c r="T216" s="273" t="s">
        <v>694</v>
      </c>
      <c r="U216" s="273" t="s">
        <v>84</v>
      </c>
      <c r="V216" s="273" t="s">
        <v>85</v>
      </c>
      <c r="W216" s="277">
        <v>0.25</v>
      </c>
      <c r="X216" s="279" t="s">
        <v>111</v>
      </c>
      <c r="Y216" s="277">
        <v>0.15</v>
      </c>
      <c r="Z216" s="273" t="s">
        <v>87</v>
      </c>
      <c r="AA216" s="287" t="s">
        <v>1445</v>
      </c>
      <c r="AB216" s="273" t="s">
        <v>89</v>
      </c>
      <c r="AC216" s="400" t="s">
        <v>1554</v>
      </c>
      <c r="AD216" s="401"/>
      <c r="AE216" s="282">
        <f t="shared" si="114"/>
        <v>0.4</v>
      </c>
      <c r="AF216" s="224" t="str">
        <f>IF(AG216&lt;=20%,"MUY BAJA",IF(AG216&lt;=40%,"BAJA",IF(AG216&lt;=60%,"MEDIA",IF(AG216&lt;=80%,"ALTA","MUY ALTA"))))</f>
        <v>MEDIA</v>
      </c>
      <c r="AG216" s="224">
        <f>IF(OR(V216="prevenir",V216="detectar"),(M216-(M216*AE216)), M216)</f>
        <v>0.48</v>
      </c>
      <c r="AH216" s="224" t="str">
        <f t="shared" ref="AH216:AH219" si="117">IF(AI216&lt;=20%,"LEVE",IF(AI216&lt;=40%,"MENOR",IF(AI216&lt;=60%,"MODERADO",IF(AI216&lt;=80%,"MAYOR","CATASTROFICO"))))</f>
        <v>MODERADO</v>
      </c>
      <c r="AI216" s="224">
        <f t="shared" ref="AI216:AI219" si="118">IF(V216="corregir",(O216-(O216*AE216)), O216)</f>
        <v>0.6</v>
      </c>
      <c r="AJ216" s="347" t="s">
        <v>81</v>
      </c>
      <c r="AK216" s="228" t="s">
        <v>91</v>
      </c>
      <c r="AL216" s="288"/>
      <c r="AM216" s="288"/>
      <c r="AN216" s="341"/>
      <c r="AO216" s="281"/>
      <c r="AP216" s="281"/>
      <c r="AQ216" s="281"/>
      <c r="AR216" s="281"/>
      <c r="AS216" s="281"/>
      <c r="AT216" s="281"/>
      <c r="AU216" s="281"/>
      <c r="AV216" s="229"/>
      <c r="AW216" s="229"/>
      <c r="AX216" s="274"/>
      <c r="AY216" s="281"/>
      <c r="AZ216" s="281"/>
      <c r="BA216" s="281"/>
      <c r="BB216" s="281"/>
      <c r="BC216" s="281"/>
      <c r="BD216" s="274"/>
      <c r="BE216" s="281"/>
      <c r="BF216" s="281"/>
      <c r="BG216" s="274"/>
      <c r="BH216" s="281"/>
      <c r="BI216" s="362" t="s">
        <v>1555</v>
      </c>
      <c r="BJ216" s="272"/>
    </row>
    <row r="217" spans="1:62" ht="153.75" customHeight="1" x14ac:dyDescent="0.2">
      <c r="A217" s="310"/>
      <c r="B217" s="375" t="s">
        <v>4</v>
      </c>
      <c r="C217" s="311" t="s">
        <v>1556</v>
      </c>
      <c r="D217" s="275" t="s">
        <v>614</v>
      </c>
      <c r="E217" s="349" t="s">
        <v>1557</v>
      </c>
      <c r="F217" s="275" t="s">
        <v>72</v>
      </c>
      <c r="G217" s="364" t="s">
        <v>1558</v>
      </c>
      <c r="H217" s="275" t="s">
        <v>1559</v>
      </c>
      <c r="I217" s="360" t="s">
        <v>1560</v>
      </c>
      <c r="J217" s="228" t="s">
        <v>626</v>
      </c>
      <c r="K217" s="228" t="s">
        <v>1488</v>
      </c>
      <c r="L217" s="228" t="s">
        <v>472</v>
      </c>
      <c r="M217" s="277">
        <v>1</v>
      </c>
      <c r="N217" s="351" t="s">
        <v>81</v>
      </c>
      <c r="O217" s="350">
        <v>0.6</v>
      </c>
      <c r="P217" s="294" t="s">
        <v>1561</v>
      </c>
      <c r="Q217" s="347" t="s">
        <v>474</v>
      </c>
      <c r="R217" s="309" t="s">
        <v>1562</v>
      </c>
      <c r="S217" s="273" t="s">
        <v>83</v>
      </c>
      <c r="T217" s="279" t="s">
        <v>1491</v>
      </c>
      <c r="U217" s="273" t="s">
        <v>84</v>
      </c>
      <c r="V217" s="273" t="s">
        <v>85</v>
      </c>
      <c r="W217" s="277">
        <v>0.25</v>
      </c>
      <c r="X217" s="279" t="s">
        <v>111</v>
      </c>
      <c r="Y217" s="277">
        <v>0.15</v>
      </c>
      <c r="Z217" s="273" t="s">
        <v>542</v>
      </c>
      <c r="AA217" s="276"/>
      <c r="AB217" s="273" t="s">
        <v>89</v>
      </c>
      <c r="AC217" s="402" t="s">
        <v>1563</v>
      </c>
      <c r="AD217" s="403"/>
      <c r="AE217" s="282">
        <f t="shared" si="114"/>
        <v>0.4</v>
      </c>
      <c r="AF217" s="224" t="str">
        <f t="shared" ref="AF217:AF220" si="119">IF(AG217&lt;=20%,"MUY BAJA",IF(AG217&lt;=40%,"BAJA",IF(AG217&lt;=60%,"MEDIA",IF(AG217&lt;=80%,"ALTA","MUY ALTA"))))</f>
        <v>MEDIA</v>
      </c>
      <c r="AG217" s="224">
        <f t="shared" ref="AG217" si="120">IF(OR(V217="prevenir",V217="detectar"),(M217-(M217*AE217)), M217)</f>
        <v>0.6</v>
      </c>
      <c r="AH217" s="224" t="str">
        <f t="shared" si="117"/>
        <v>MODERADO</v>
      </c>
      <c r="AI217" s="224">
        <f t="shared" si="118"/>
        <v>0.6</v>
      </c>
      <c r="AJ217" s="347" t="s">
        <v>81</v>
      </c>
      <c r="AK217" s="228" t="s">
        <v>91</v>
      </c>
      <c r="AL217" s="275"/>
      <c r="AM217" s="373"/>
      <c r="AN217" s="361"/>
      <c r="AO217" s="275"/>
      <c r="AP217" s="229"/>
      <c r="AQ217" s="357"/>
      <c r="AR217" s="228"/>
      <c r="AS217" s="357"/>
      <c r="AT217" s="229"/>
      <c r="AU217" s="228"/>
      <c r="AV217" s="357"/>
      <c r="AW217" s="229"/>
      <c r="AX217" s="228"/>
      <c r="AY217" s="357"/>
      <c r="AZ217" s="229"/>
      <c r="BA217" s="228"/>
      <c r="BB217" s="275"/>
      <c r="BC217" s="228"/>
      <c r="BD217" s="228"/>
      <c r="BE217" s="229"/>
      <c r="BF217" s="357"/>
      <c r="BG217" s="228"/>
      <c r="BH217" s="416"/>
      <c r="BI217" s="362" t="s">
        <v>249</v>
      </c>
    </row>
    <row r="218" spans="1:62" ht="156" customHeight="1" x14ac:dyDescent="0.2">
      <c r="A218" s="310"/>
      <c r="B218" s="375" t="s">
        <v>4</v>
      </c>
      <c r="C218" s="311" t="s">
        <v>1564</v>
      </c>
      <c r="D218" s="275" t="s">
        <v>1565</v>
      </c>
      <c r="E218" s="349" t="s">
        <v>1566</v>
      </c>
      <c r="F218" s="275" t="s">
        <v>147</v>
      </c>
      <c r="G218" s="364" t="s">
        <v>1464</v>
      </c>
      <c r="H218" s="275" t="s">
        <v>1567</v>
      </c>
      <c r="I218" s="360" t="s">
        <v>1568</v>
      </c>
      <c r="J218" s="275" t="s">
        <v>76</v>
      </c>
      <c r="K218" s="285" t="s">
        <v>1569</v>
      </c>
      <c r="L218" s="228" t="s">
        <v>169</v>
      </c>
      <c r="M218" s="277">
        <v>0.2</v>
      </c>
      <c r="N218" s="351" t="s">
        <v>81</v>
      </c>
      <c r="O218" s="350">
        <v>0.6</v>
      </c>
      <c r="P218" s="274" t="s">
        <v>1570</v>
      </c>
      <c r="Q218" s="347" t="s">
        <v>81</v>
      </c>
      <c r="R218" s="306" t="s">
        <v>1571</v>
      </c>
      <c r="S218" s="273" t="s">
        <v>83</v>
      </c>
      <c r="T218" s="273" t="s">
        <v>1444</v>
      </c>
      <c r="U218" s="273" t="s">
        <v>84</v>
      </c>
      <c r="V218" s="273" t="s">
        <v>85</v>
      </c>
      <c r="W218" s="277">
        <v>0.25</v>
      </c>
      <c r="X218" s="279" t="s">
        <v>111</v>
      </c>
      <c r="Y218" s="277">
        <v>0.15</v>
      </c>
      <c r="Z218" s="273" t="s">
        <v>542</v>
      </c>
      <c r="AA218" s="287"/>
      <c r="AB218" s="273" t="s">
        <v>89</v>
      </c>
      <c r="AC218" s="400" t="s">
        <v>1572</v>
      </c>
      <c r="AD218" s="401"/>
      <c r="AE218" s="282">
        <f t="shared" si="114"/>
        <v>0.4</v>
      </c>
      <c r="AF218" s="224" t="str">
        <f t="shared" si="119"/>
        <v>MUY BAJA</v>
      </c>
      <c r="AG218" s="224">
        <f>IF(OR(V218="prevenir",V218="detectar"),(M218-(M218*AE218)), M218)</f>
        <v>0.12</v>
      </c>
      <c r="AH218" s="224" t="str">
        <f t="shared" si="117"/>
        <v>MODERADO</v>
      </c>
      <c r="AI218" s="224">
        <f t="shared" si="118"/>
        <v>0.6</v>
      </c>
      <c r="AJ218" s="347" t="s">
        <v>81</v>
      </c>
      <c r="AK218" s="228" t="s">
        <v>91</v>
      </c>
      <c r="AL218" s="229"/>
      <c r="AM218" s="229"/>
      <c r="AN218" s="361"/>
      <c r="AO218" s="357"/>
      <c r="AP218" s="229"/>
      <c r="AQ218" s="229"/>
      <c r="AR218" s="229"/>
      <c r="AS218" s="229"/>
      <c r="AT218" s="229"/>
      <c r="AU218" s="279"/>
      <c r="AV218" s="273"/>
      <c r="AW218" s="273"/>
      <c r="AX218" s="273"/>
      <c r="AY218" s="273"/>
      <c r="AZ218" s="273"/>
      <c r="BA218" s="273"/>
      <c r="BB218" s="273"/>
      <c r="BC218" s="273"/>
      <c r="BD218" s="273"/>
      <c r="BE218" s="273"/>
      <c r="BF218" s="273"/>
      <c r="BG218" s="273"/>
      <c r="BH218" s="279"/>
      <c r="BI218" s="362" t="s">
        <v>249</v>
      </c>
      <c r="BJ218" s="272"/>
    </row>
    <row r="219" spans="1:62" ht="59.25" customHeight="1" x14ac:dyDescent="0.2">
      <c r="A219" s="539"/>
      <c r="B219" s="545" t="s">
        <v>4</v>
      </c>
      <c r="C219" s="541" t="s">
        <v>1573</v>
      </c>
      <c r="D219" s="500" t="s">
        <v>1574</v>
      </c>
      <c r="E219" s="501" t="s">
        <v>1575</v>
      </c>
      <c r="F219" s="275" t="s">
        <v>72</v>
      </c>
      <c r="G219" s="364" t="s">
        <v>1576</v>
      </c>
      <c r="H219" s="500" t="s">
        <v>1577</v>
      </c>
      <c r="I219" s="500" t="s">
        <v>1578</v>
      </c>
      <c r="J219" s="491" t="s">
        <v>76</v>
      </c>
      <c r="K219" s="491" t="s">
        <v>1579</v>
      </c>
      <c r="L219" s="491" t="s">
        <v>230</v>
      </c>
      <c r="M219" s="538">
        <v>0.4</v>
      </c>
      <c r="N219" s="489" t="s">
        <v>81</v>
      </c>
      <c r="O219" s="485">
        <v>0.6</v>
      </c>
      <c r="P219" s="484" t="s">
        <v>1580</v>
      </c>
      <c r="Q219" s="487" t="s">
        <v>81</v>
      </c>
      <c r="R219" s="306" t="s">
        <v>1581</v>
      </c>
      <c r="S219" s="273" t="s">
        <v>83</v>
      </c>
      <c r="T219" s="273" t="s">
        <v>1444</v>
      </c>
      <c r="U219" s="273" t="s">
        <v>84</v>
      </c>
      <c r="V219" s="273" t="s">
        <v>85</v>
      </c>
      <c r="W219" s="277">
        <v>0.25</v>
      </c>
      <c r="X219" s="279" t="s">
        <v>111</v>
      </c>
      <c r="Y219" s="277">
        <v>0.15</v>
      </c>
      <c r="Z219" s="273" t="s">
        <v>87</v>
      </c>
      <c r="AA219" s="287" t="s">
        <v>1582</v>
      </c>
      <c r="AB219" s="273" t="s">
        <v>89</v>
      </c>
      <c r="AC219" s="398" t="s">
        <v>1583</v>
      </c>
      <c r="AD219" s="399"/>
      <c r="AE219" s="282">
        <f t="shared" si="114"/>
        <v>0.4</v>
      </c>
      <c r="AF219" s="224" t="str">
        <f t="shared" si="119"/>
        <v>BAJA</v>
      </c>
      <c r="AG219" s="224">
        <f>IF(OR(V219="prevenir",V219="detectar"),(M219-(M219*AE219)), M219)</f>
        <v>0.24</v>
      </c>
      <c r="AH219" s="490" t="str">
        <f t="shared" si="117"/>
        <v>MODERADO</v>
      </c>
      <c r="AI219" s="490">
        <f t="shared" si="118"/>
        <v>0.6</v>
      </c>
      <c r="AJ219" s="487" t="s">
        <v>81</v>
      </c>
      <c r="AK219" s="491" t="s">
        <v>91</v>
      </c>
      <c r="AL219" s="492"/>
      <c r="AM219" s="492"/>
      <c r="AN219" s="495"/>
      <c r="AO219" s="563"/>
      <c r="AP219" s="495"/>
      <c r="AQ219" s="495"/>
      <c r="AR219" s="563"/>
      <c r="AS219" s="495"/>
      <c r="AT219" s="495"/>
      <c r="AU219" s="563"/>
      <c r="AV219" s="495"/>
      <c r="AW219" s="495"/>
      <c r="AX219" s="563"/>
      <c r="AY219" s="495"/>
      <c r="AZ219" s="495"/>
      <c r="BA219" s="563"/>
      <c r="BB219" s="495"/>
      <c r="BC219" s="495"/>
      <c r="BD219" s="563"/>
      <c r="BE219" s="495"/>
      <c r="BF219" s="563"/>
      <c r="BG219" s="563"/>
      <c r="BH219" s="563"/>
      <c r="BI219" s="476" t="s">
        <v>249</v>
      </c>
      <c r="BJ219" s="272"/>
    </row>
    <row r="220" spans="1:62" ht="100.5" customHeight="1" x14ac:dyDescent="0.2">
      <c r="A220" s="539"/>
      <c r="B220" s="545"/>
      <c r="C220" s="541"/>
      <c r="D220" s="500"/>
      <c r="E220" s="501"/>
      <c r="F220" s="275" t="s">
        <v>72</v>
      </c>
      <c r="G220" s="364" t="s">
        <v>1584</v>
      </c>
      <c r="H220" s="500"/>
      <c r="I220" s="500"/>
      <c r="J220" s="491"/>
      <c r="K220" s="491"/>
      <c r="L220" s="491"/>
      <c r="M220" s="538"/>
      <c r="N220" s="489"/>
      <c r="O220" s="485"/>
      <c r="P220" s="484"/>
      <c r="Q220" s="487"/>
      <c r="R220" s="306" t="s">
        <v>1585</v>
      </c>
      <c r="S220" s="273" t="s">
        <v>83</v>
      </c>
      <c r="T220" s="273" t="s">
        <v>1444</v>
      </c>
      <c r="U220" s="273" t="s">
        <v>84</v>
      </c>
      <c r="V220" s="273" t="s">
        <v>267</v>
      </c>
      <c r="W220" s="277">
        <v>0.15</v>
      </c>
      <c r="X220" s="279" t="s">
        <v>111</v>
      </c>
      <c r="Y220" s="277">
        <v>0.15</v>
      </c>
      <c r="Z220" s="273" t="s">
        <v>87</v>
      </c>
      <c r="AA220" s="287" t="s">
        <v>1586</v>
      </c>
      <c r="AB220" s="273" t="s">
        <v>89</v>
      </c>
      <c r="AC220" s="398" t="s">
        <v>1587</v>
      </c>
      <c r="AD220" s="399"/>
      <c r="AE220" s="282">
        <f t="shared" si="114"/>
        <v>0.3</v>
      </c>
      <c r="AF220" s="224" t="str">
        <f t="shared" si="119"/>
        <v>MUY BAJA</v>
      </c>
      <c r="AG220" s="224">
        <f>+AG219-AG219*AE220</f>
        <v>0.16799999999999998</v>
      </c>
      <c r="AH220" s="490"/>
      <c r="AI220" s="490"/>
      <c r="AJ220" s="487"/>
      <c r="AK220" s="491"/>
      <c r="AL220" s="492"/>
      <c r="AM220" s="492"/>
      <c r="AN220" s="495"/>
      <c r="AO220" s="563"/>
      <c r="AP220" s="495"/>
      <c r="AQ220" s="495"/>
      <c r="AR220" s="563"/>
      <c r="AS220" s="495"/>
      <c r="AT220" s="495"/>
      <c r="AU220" s="563"/>
      <c r="AV220" s="495"/>
      <c r="AW220" s="495"/>
      <c r="AX220" s="563"/>
      <c r="AY220" s="495"/>
      <c r="AZ220" s="495"/>
      <c r="BA220" s="563"/>
      <c r="BB220" s="495"/>
      <c r="BC220" s="495"/>
      <c r="BD220" s="563"/>
      <c r="BE220" s="495"/>
      <c r="BF220" s="563"/>
      <c r="BG220" s="563"/>
      <c r="BH220" s="563"/>
      <c r="BI220" s="477"/>
    </row>
    <row r="221" spans="1:62" x14ac:dyDescent="0.25">
      <c r="H221" s="365">
        <f>COUNTA(H15:H220)</f>
        <v>66</v>
      </c>
      <c r="AP221" s="338">
        <f>COUNTA(AP15:AP220)</f>
        <v>0</v>
      </c>
      <c r="BI221" s="321"/>
    </row>
    <row r="222" spans="1:62" x14ac:dyDescent="0.25">
      <c r="BI222" s="321"/>
    </row>
    <row r="226" spans="2:62" hidden="1" x14ac:dyDescent="0.25">
      <c r="B226" s="552" t="s">
        <v>1588</v>
      </c>
      <c r="C226" s="552"/>
      <c r="D226" s="552"/>
      <c r="E226" s="552"/>
      <c r="F226" s="552"/>
      <c r="G226" s="552"/>
      <c r="H226" s="552"/>
      <c r="I226" s="552"/>
      <c r="J226" s="552"/>
      <c r="K226" s="552"/>
      <c r="L226" s="552"/>
      <c r="M226" s="552"/>
    </row>
    <row r="227" spans="2:62" ht="21" hidden="1" x14ac:dyDescent="0.25">
      <c r="B227" s="319" t="s">
        <v>1589</v>
      </c>
      <c r="C227" s="319" t="s">
        <v>46</v>
      </c>
      <c r="D227" s="552" t="s">
        <v>1590</v>
      </c>
      <c r="E227" s="552"/>
      <c r="F227" s="552"/>
      <c r="G227" s="552"/>
      <c r="H227" s="552"/>
      <c r="I227" s="553" t="s">
        <v>1591</v>
      </c>
      <c r="J227" s="553"/>
      <c r="K227" s="332" t="s">
        <v>1592</v>
      </c>
      <c r="L227" s="553" t="s">
        <v>1593</v>
      </c>
      <c r="M227" s="553"/>
    </row>
    <row r="228" spans="2:62" ht="82.5" hidden="1" customHeight="1" x14ac:dyDescent="0.25">
      <c r="B228" s="630">
        <v>1</v>
      </c>
      <c r="C228" s="333">
        <v>44300</v>
      </c>
      <c r="D228" s="476" t="s">
        <v>1594</v>
      </c>
      <c r="E228" s="476"/>
      <c r="F228" s="476"/>
      <c r="G228" s="476"/>
      <c r="H228" s="476"/>
      <c r="I228" s="551" t="s">
        <v>1595</v>
      </c>
      <c r="J228" s="551"/>
      <c r="K228" s="334" t="s">
        <v>1596</v>
      </c>
      <c r="L228" s="609" t="s">
        <v>1597</v>
      </c>
      <c r="M228" s="609"/>
      <c r="BJ228" s="345"/>
    </row>
    <row r="229" spans="2:62" ht="78" hidden="1" customHeight="1" x14ac:dyDescent="0.25">
      <c r="B229" s="631"/>
      <c r="C229" s="333">
        <v>44323</v>
      </c>
      <c r="D229" s="476" t="s">
        <v>1598</v>
      </c>
      <c r="E229" s="476"/>
      <c r="F229" s="476"/>
      <c r="G229" s="476"/>
      <c r="H229" s="476"/>
      <c r="I229" s="551" t="s">
        <v>1599</v>
      </c>
      <c r="J229" s="551"/>
      <c r="K229" s="334" t="s">
        <v>1600</v>
      </c>
      <c r="L229" s="609" t="s">
        <v>1601</v>
      </c>
      <c r="M229" s="609"/>
      <c r="BJ229" s="345"/>
    </row>
    <row r="230" spans="2:62" ht="97.5" hidden="1" customHeight="1" x14ac:dyDescent="0.25">
      <c r="B230" s="631"/>
      <c r="C230" s="333">
        <v>44335</v>
      </c>
      <c r="D230" s="476" t="s">
        <v>1602</v>
      </c>
      <c r="E230" s="476"/>
      <c r="F230" s="476"/>
      <c r="G230" s="476"/>
      <c r="H230" s="476"/>
      <c r="I230" s="551" t="s">
        <v>1603</v>
      </c>
      <c r="J230" s="551"/>
      <c r="K230" s="334" t="s">
        <v>1604</v>
      </c>
      <c r="L230" s="609" t="s">
        <v>1605</v>
      </c>
      <c r="M230" s="609"/>
      <c r="BJ230" s="345"/>
    </row>
    <row r="231" spans="2:62" ht="65.25" hidden="1" customHeight="1" x14ac:dyDescent="0.25">
      <c r="B231" s="631"/>
      <c r="C231" s="333">
        <v>44336</v>
      </c>
      <c r="D231" s="476" t="s">
        <v>1606</v>
      </c>
      <c r="E231" s="476"/>
      <c r="F231" s="476"/>
      <c r="G231" s="476"/>
      <c r="H231" s="476"/>
      <c r="I231" s="551" t="s">
        <v>1607</v>
      </c>
      <c r="J231" s="551"/>
      <c r="K231" s="334" t="s">
        <v>1596</v>
      </c>
      <c r="L231" s="609" t="s">
        <v>1608</v>
      </c>
      <c r="M231" s="609"/>
    </row>
    <row r="232" spans="2:62" ht="109.5" hidden="1" customHeight="1" x14ac:dyDescent="0.25">
      <c r="B232" s="631"/>
      <c r="C232" s="333">
        <v>44340</v>
      </c>
      <c r="D232" s="476" t="s">
        <v>1594</v>
      </c>
      <c r="E232" s="476"/>
      <c r="F232" s="476"/>
      <c r="G232" s="476"/>
      <c r="H232" s="476"/>
      <c r="I232" s="551" t="s">
        <v>1609</v>
      </c>
      <c r="J232" s="551"/>
      <c r="K232" s="334" t="s">
        <v>1604</v>
      </c>
      <c r="L232" s="609" t="s">
        <v>1610</v>
      </c>
      <c r="M232" s="609"/>
    </row>
    <row r="233" spans="2:62" ht="221.25" hidden="1" customHeight="1" x14ac:dyDescent="0.25">
      <c r="B233" s="631"/>
      <c r="C233" s="333">
        <v>44342</v>
      </c>
      <c r="D233" s="476" t="s">
        <v>1611</v>
      </c>
      <c r="E233" s="476"/>
      <c r="F233" s="476"/>
      <c r="G233" s="476"/>
      <c r="H233" s="476"/>
      <c r="I233" s="551" t="s">
        <v>1612</v>
      </c>
      <c r="J233" s="551"/>
      <c r="K233" s="334" t="s">
        <v>1613</v>
      </c>
      <c r="L233" s="609" t="s">
        <v>1613</v>
      </c>
      <c r="M233" s="609"/>
    </row>
    <row r="234" spans="2:62" ht="165.75" hidden="1" customHeight="1" x14ac:dyDescent="0.25">
      <c r="B234" s="631"/>
      <c r="C234" s="333">
        <v>44350</v>
      </c>
      <c r="D234" s="476" t="s">
        <v>1614</v>
      </c>
      <c r="E234" s="476"/>
      <c r="F234" s="476"/>
      <c r="G234" s="476"/>
      <c r="H234" s="476"/>
      <c r="I234" s="551" t="s">
        <v>1615</v>
      </c>
      <c r="J234" s="551"/>
      <c r="K234" s="334" t="s">
        <v>1616</v>
      </c>
      <c r="L234" s="609" t="s">
        <v>1617</v>
      </c>
      <c r="M234" s="609"/>
    </row>
    <row r="235" spans="2:62" ht="243.75" hidden="1" customHeight="1" x14ac:dyDescent="0.25">
      <c r="B235" s="631"/>
      <c r="C235" s="333">
        <v>44369</v>
      </c>
      <c r="D235" s="476" t="s">
        <v>1618</v>
      </c>
      <c r="E235" s="476"/>
      <c r="F235" s="476"/>
      <c r="G235" s="476"/>
      <c r="H235" s="476"/>
      <c r="I235" s="551" t="s">
        <v>1619</v>
      </c>
      <c r="J235" s="551"/>
      <c r="K235" s="334" t="s">
        <v>1596</v>
      </c>
      <c r="L235" s="609" t="s">
        <v>1620</v>
      </c>
      <c r="M235" s="609"/>
    </row>
    <row r="236" spans="2:62" ht="123" hidden="1" customHeight="1" x14ac:dyDescent="0.25">
      <c r="B236" s="631"/>
      <c r="C236" s="333">
        <v>44370</v>
      </c>
      <c r="D236" s="476" t="s">
        <v>1621</v>
      </c>
      <c r="E236" s="476"/>
      <c r="F236" s="476"/>
      <c r="G236" s="476"/>
      <c r="H236" s="476"/>
      <c r="I236" s="551" t="s">
        <v>1622</v>
      </c>
      <c r="J236" s="551"/>
      <c r="K236" s="334" t="s">
        <v>1623</v>
      </c>
      <c r="L236" s="609" t="s">
        <v>1624</v>
      </c>
      <c r="M236" s="609"/>
    </row>
    <row r="237" spans="2:62" ht="74.25" hidden="1" customHeight="1" x14ac:dyDescent="0.25">
      <c r="B237" s="631"/>
      <c r="C237" s="333">
        <v>44371</v>
      </c>
      <c r="D237" s="476" t="s">
        <v>1625</v>
      </c>
      <c r="E237" s="476"/>
      <c r="F237" s="476"/>
      <c r="G237" s="476"/>
      <c r="H237" s="476"/>
      <c r="I237" s="551" t="s">
        <v>1626</v>
      </c>
      <c r="J237" s="551"/>
      <c r="K237" s="334" t="s">
        <v>1604</v>
      </c>
      <c r="L237" s="609" t="s">
        <v>1627</v>
      </c>
      <c r="M237" s="609"/>
    </row>
    <row r="238" spans="2:62" ht="54.75" hidden="1" customHeight="1" x14ac:dyDescent="0.25">
      <c r="B238" s="631"/>
      <c r="C238" s="333">
        <v>44383</v>
      </c>
      <c r="D238" s="633" t="s">
        <v>1628</v>
      </c>
      <c r="E238" s="634"/>
      <c r="F238" s="634"/>
      <c r="G238" s="634"/>
      <c r="H238" s="635"/>
      <c r="I238" s="636" t="s">
        <v>1629</v>
      </c>
      <c r="J238" s="637"/>
      <c r="K238" s="334" t="s">
        <v>1616</v>
      </c>
      <c r="L238" s="609" t="s">
        <v>1630</v>
      </c>
      <c r="M238" s="609"/>
    </row>
    <row r="239" spans="2:62" ht="113.25" hidden="1" customHeight="1" x14ac:dyDescent="0.25">
      <c r="B239" s="631"/>
      <c r="C239" s="333">
        <v>44384</v>
      </c>
      <c r="D239" s="633" t="s">
        <v>1631</v>
      </c>
      <c r="E239" s="634"/>
      <c r="F239" s="634"/>
      <c r="G239" s="634"/>
      <c r="H239" s="635"/>
      <c r="I239" s="636" t="s">
        <v>1632</v>
      </c>
      <c r="J239" s="637"/>
      <c r="K239" s="334" t="s">
        <v>1613</v>
      </c>
      <c r="L239" s="609" t="s">
        <v>1633</v>
      </c>
      <c r="M239" s="609"/>
    </row>
    <row r="240" spans="2:62" ht="243" hidden="1" customHeight="1" x14ac:dyDescent="0.25">
      <c r="B240" s="631"/>
      <c r="C240" s="333">
        <v>44396</v>
      </c>
      <c r="D240" s="633" t="s">
        <v>1634</v>
      </c>
      <c r="E240" s="634"/>
      <c r="F240" s="634"/>
      <c r="G240" s="634"/>
      <c r="H240" s="635"/>
      <c r="I240" s="636" t="s">
        <v>1635</v>
      </c>
      <c r="J240" s="637"/>
      <c r="K240" s="334" t="s">
        <v>1604</v>
      </c>
      <c r="L240" s="609" t="s">
        <v>1636</v>
      </c>
      <c r="M240" s="609"/>
    </row>
    <row r="241" spans="2:13" ht="90.75" hidden="1" customHeight="1" x14ac:dyDescent="0.25">
      <c r="B241" s="631"/>
      <c r="C241" s="333">
        <v>44404</v>
      </c>
      <c r="D241" s="633" t="s">
        <v>1637</v>
      </c>
      <c r="E241" s="634"/>
      <c r="F241" s="634"/>
      <c r="G241" s="634"/>
      <c r="H241" s="635"/>
      <c r="I241" s="636" t="s">
        <v>1638</v>
      </c>
      <c r="J241" s="637"/>
      <c r="K241" s="334" t="s">
        <v>1604</v>
      </c>
      <c r="L241" s="609" t="s">
        <v>1639</v>
      </c>
      <c r="M241" s="609"/>
    </row>
    <row r="242" spans="2:13" ht="156" hidden="1" customHeight="1" x14ac:dyDescent="0.25">
      <c r="B242" s="632"/>
      <c r="C242" s="333">
        <v>44412</v>
      </c>
      <c r="D242" s="633" t="s">
        <v>1640</v>
      </c>
      <c r="E242" s="634"/>
      <c r="F242" s="634"/>
      <c r="G242" s="634"/>
      <c r="H242" s="635"/>
      <c r="I242" s="636" t="s">
        <v>1641</v>
      </c>
      <c r="J242" s="637"/>
      <c r="K242" s="334" t="s">
        <v>1642</v>
      </c>
      <c r="L242" s="609" t="s">
        <v>1642</v>
      </c>
      <c r="M242" s="609"/>
    </row>
    <row r="243" spans="2:13" ht="160.5" hidden="1" customHeight="1" x14ac:dyDescent="0.25">
      <c r="B243" s="644">
        <v>2</v>
      </c>
      <c r="C243" s="335">
        <v>44463</v>
      </c>
      <c r="D243" s="638" t="s">
        <v>1643</v>
      </c>
      <c r="E243" s="639"/>
      <c r="F243" s="639"/>
      <c r="G243" s="639"/>
      <c r="H243" s="640"/>
      <c r="I243" s="636" t="s">
        <v>1644</v>
      </c>
      <c r="J243" s="637"/>
      <c r="K243" s="336" t="s">
        <v>1613</v>
      </c>
      <c r="L243" s="643" t="s">
        <v>1633</v>
      </c>
      <c r="M243" s="643"/>
    </row>
    <row r="244" spans="2:13" ht="115.5" hidden="1" customHeight="1" x14ac:dyDescent="0.25">
      <c r="B244" s="645"/>
      <c r="C244" s="335">
        <v>44475</v>
      </c>
      <c r="D244" s="478" t="s">
        <v>1645</v>
      </c>
      <c r="E244" s="478"/>
      <c r="F244" s="478"/>
      <c r="G244" s="478"/>
      <c r="H244" s="478"/>
      <c r="I244" s="551" t="s">
        <v>1622</v>
      </c>
      <c r="J244" s="551"/>
      <c r="K244" s="336" t="s">
        <v>1623</v>
      </c>
      <c r="L244" s="643" t="s">
        <v>1646</v>
      </c>
      <c r="M244" s="643"/>
    </row>
    <row r="245" spans="2:13" ht="116.25" hidden="1" customHeight="1" x14ac:dyDescent="0.25">
      <c r="B245" s="645"/>
      <c r="C245" s="335">
        <v>44491</v>
      </c>
      <c r="D245" s="478" t="s">
        <v>1647</v>
      </c>
      <c r="E245" s="478"/>
      <c r="F245" s="478"/>
      <c r="G245" s="478"/>
      <c r="H245" s="478"/>
      <c r="I245" s="551" t="s">
        <v>1609</v>
      </c>
      <c r="J245" s="551"/>
      <c r="K245" s="336" t="s">
        <v>1604</v>
      </c>
      <c r="L245" s="643" t="s">
        <v>1610</v>
      </c>
      <c r="M245" s="643"/>
    </row>
    <row r="246" spans="2:13" ht="56.25" hidden="1" customHeight="1" x14ac:dyDescent="0.25">
      <c r="B246" s="645"/>
      <c r="C246" s="335">
        <v>44494</v>
      </c>
      <c r="D246" s="478" t="s">
        <v>1648</v>
      </c>
      <c r="E246" s="478"/>
      <c r="F246" s="478"/>
      <c r="G246" s="478"/>
      <c r="H246" s="478"/>
      <c r="I246" s="551" t="s">
        <v>1607</v>
      </c>
      <c r="J246" s="551"/>
      <c r="K246" s="336" t="s">
        <v>1596</v>
      </c>
      <c r="L246" s="643" t="s">
        <v>1608</v>
      </c>
      <c r="M246" s="643"/>
    </row>
    <row r="247" spans="2:13" ht="56.25" hidden="1" customHeight="1" x14ac:dyDescent="0.25">
      <c r="B247" s="645"/>
      <c r="C247" s="335">
        <v>44496</v>
      </c>
      <c r="D247" s="638" t="s">
        <v>1649</v>
      </c>
      <c r="E247" s="639"/>
      <c r="F247" s="639"/>
      <c r="G247" s="639"/>
      <c r="H247" s="640"/>
      <c r="I247" s="636" t="s">
        <v>1629</v>
      </c>
      <c r="J247" s="637"/>
      <c r="K247" s="336" t="s">
        <v>1616</v>
      </c>
      <c r="L247" s="641" t="s">
        <v>1630</v>
      </c>
      <c r="M247" s="642"/>
    </row>
    <row r="248" spans="2:13" ht="78" hidden="1" customHeight="1" x14ac:dyDescent="0.25">
      <c r="B248" s="645"/>
      <c r="C248" s="335">
        <v>44497</v>
      </c>
      <c r="D248" s="638" t="s">
        <v>1650</v>
      </c>
      <c r="E248" s="639"/>
      <c r="F248" s="639"/>
      <c r="G248" s="639"/>
      <c r="H248" s="640"/>
      <c r="I248" s="636" t="s">
        <v>1603</v>
      </c>
      <c r="J248" s="637"/>
      <c r="K248" s="336" t="s">
        <v>1604</v>
      </c>
      <c r="L248" s="641" t="s">
        <v>1605</v>
      </c>
      <c r="M248" s="642"/>
    </row>
    <row r="249" spans="2:13" ht="321" hidden="1" customHeight="1" x14ac:dyDescent="0.25">
      <c r="B249" s="645"/>
      <c r="C249" s="335">
        <v>44503</v>
      </c>
      <c r="D249" s="638" t="s">
        <v>1651</v>
      </c>
      <c r="E249" s="639"/>
      <c r="F249" s="639"/>
      <c r="G249" s="639"/>
      <c r="H249" s="640"/>
      <c r="I249" s="636" t="s">
        <v>1652</v>
      </c>
      <c r="J249" s="637"/>
      <c r="K249" s="336" t="s">
        <v>1600</v>
      </c>
      <c r="L249" s="641" t="s">
        <v>1653</v>
      </c>
      <c r="M249" s="642"/>
    </row>
    <row r="250" spans="2:13" ht="81" hidden="1" customHeight="1" x14ac:dyDescent="0.25">
      <c r="B250" s="645"/>
      <c r="C250" s="335">
        <v>44504</v>
      </c>
      <c r="D250" s="638" t="s">
        <v>1654</v>
      </c>
      <c r="E250" s="639"/>
      <c r="F250" s="639"/>
      <c r="G250" s="639"/>
      <c r="H250" s="640"/>
      <c r="I250" s="636" t="s">
        <v>1655</v>
      </c>
      <c r="J250" s="637"/>
      <c r="K250" s="336" t="s">
        <v>1604</v>
      </c>
      <c r="L250" s="641" t="s">
        <v>1656</v>
      </c>
      <c r="M250" s="642"/>
    </row>
    <row r="251" spans="2:13" ht="87.75" hidden="1" customHeight="1" x14ac:dyDescent="0.25">
      <c r="B251" s="645"/>
      <c r="C251" s="335">
        <v>44512</v>
      </c>
      <c r="D251" s="638" t="s">
        <v>1657</v>
      </c>
      <c r="E251" s="639"/>
      <c r="F251" s="639"/>
      <c r="G251" s="639"/>
      <c r="H251" s="640"/>
      <c r="I251" s="636" t="s">
        <v>1595</v>
      </c>
      <c r="J251" s="637"/>
      <c r="K251" s="336" t="s">
        <v>1596</v>
      </c>
      <c r="L251" s="641" t="s">
        <v>1658</v>
      </c>
      <c r="M251" s="642"/>
    </row>
    <row r="252" spans="2:13" ht="206.25" hidden="1" customHeight="1" x14ac:dyDescent="0.25">
      <c r="B252" s="645"/>
      <c r="C252" s="335">
        <v>44524</v>
      </c>
      <c r="D252" s="638" t="s">
        <v>1659</v>
      </c>
      <c r="E252" s="639"/>
      <c r="F252" s="639"/>
      <c r="G252" s="639"/>
      <c r="H252" s="640"/>
      <c r="I252" s="636" t="s">
        <v>1660</v>
      </c>
      <c r="J252" s="637"/>
      <c r="K252" s="336" t="s">
        <v>1616</v>
      </c>
      <c r="L252" s="641" t="s">
        <v>1617</v>
      </c>
      <c r="M252" s="642"/>
    </row>
    <row r="253" spans="2:13" ht="109.5" hidden="1" customHeight="1" x14ac:dyDescent="0.25">
      <c r="B253" s="645"/>
      <c r="C253" s="335">
        <v>44539</v>
      </c>
      <c r="D253" s="638" t="s">
        <v>1661</v>
      </c>
      <c r="E253" s="639"/>
      <c r="F253" s="639"/>
      <c r="G253" s="639"/>
      <c r="H253" s="640"/>
      <c r="I253" s="636" t="s">
        <v>1662</v>
      </c>
      <c r="J253" s="637"/>
      <c r="K253" s="336" t="s">
        <v>1613</v>
      </c>
      <c r="L253" s="641" t="s">
        <v>1613</v>
      </c>
      <c r="M253" s="642"/>
    </row>
    <row r="254" spans="2:13" ht="253.5" hidden="1" customHeight="1" x14ac:dyDescent="0.25">
      <c r="B254" s="645"/>
      <c r="C254" s="335">
        <v>44481</v>
      </c>
      <c r="D254" s="638" t="s">
        <v>1663</v>
      </c>
      <c r="E254" s="639"/>
      <c r="F254" s="639"/>
      <c r="G254" s="639"/>
      <c r="H254" s="640"/>
      <c r="I254" s="636" t="s">
        <v>1664</v>
      </c>
      <c r="J254" s="637"/>
      <c r="K254" s="336" t="s">
        <v>1604</v>
      </c>
      <c r="L254" s="641" t="s">
        <v>1665</v>
      </c>
      <c r="M254" s="642"/>
    </row>
    <row r="255" spans="2:13" ht="77.25" hidden="1" customHeight="1" x14ac:dyDescent="0.25">
      <c r="B255" s="645"/>
      <c r="C255" s="335">
        <v>44484</v>
      </c>
      <c r="D255" s="638" t="s">
        <v>1666</v>
      </c>
      <c r="E255" s="639"/>
      <c r="F255" s="639"/>
      <c r="G255" s="639"/>
      <c r="H255" s="640"/>
      <c r="I255" s="636" t="s">
        <v>1626</v>
      </c>
      <c r="J255" s="637"/>
      <c r="K255" s="336" t="s">
        <v>1604</v>
      </c>
      <c r="L255" s="641" t="s">
        <v>1627</v>
      </c>
      <c r="M255" s="642"/>
    </row>
    <row r="256" spans="2:13" ht="165.75" hidden="1" customHeight="1" x14ac:dyDescent="0.25">
      <c r="B256" s="645"/>
      <c r="C256" s="335">
        <v>44546</v>
      </c>
      <c r="D256" s="638" t="s">
        <v>1667</v>
      </c>
      <c r="E256" s="639"/>
      <c r="F256" s="639"/>
      <c r="G256" s="639"/>
      <c r="H256" s="640"/>
      <c r="I256" s="636" t="s">
        <v>1641</v>
      </c>
      <c r="J256" s="637"/>
      <c r="K256" s="336" t="s">
        <v>1642</v>
      </c>
      <c r="L256" s="641" t="s">
        <v>1642</v>
      </c>
      <c r="M256" s="642"/>
    </row>
    <row r="257" spans="2:13" ht="135" hidden="1" customHeight="1" x14ac:dyDescent="0.25">
      <c r="B257" s="646"/>
      <c r="C257" s="335">
        <v>44550</v>
      </c>
      <c r="D257" s="638" t="s">
        <v>1668</v>
      </c>
      <c r="E257" s="639"/>
      <c r="F257" s="639"/>
      <c r="G257" s="639"/>
      <c r="H257" s="640"/>
      <c r="I257" s="636" t="s">
        <v>1669</v>
      </c>
      <c r="J257" s="637"/>
      <c r="K257" s="336" t="s">
        <v>1596</v>
      </c>
      <c r="L257" s="641" t="s">
        <v>1596</v>
      </c>
      <c r="M257" s="642"/>
    </row>
    <row r="258" spans="2:13" ht="51.75" hidden="1" customHeight="1" x14ac:dyDescent="0.25">
      <c r="B258" s="273">
        <v>3</v>
      </c>
      <c r="C258" s="335">
        <v>44561</v>
      </c>
      <c r="D258" s="638" t="s">
        <v>1670</v>
      </c>
      <c r="E258" s="639"/>
      <c r="F258" s="639"/>
      <c r="G258" s="639"/>
      <c r="H258" s="640"/>
      <c r="I258" s="636" t="s">
        <v>1671</v>
      </c>
      <c r="J258" s="637"/>
      <c r="K258" s="336" t="s">
        <v>1596</v>
      </c>
      <c r="L258" s="641" t="s">
        <v>1596</v>
      </c>
      <c r="M258" s="642"/>
    </row>
    <row r="259" spans="2:13" ht="51.75" hidden="1" customHeight="1" x14ac:dyDescent="0.25">
      <c r="B259" s="273">
        <v>4</v>
      </c>
      <c r="C259" s="335">
        <v>44681</v>
      </c>
      <c r="D259" s="638" t="s">
        <v>1670</v>
      </c>
      <c r="E259" s="639"/>
      <c r="F259" s="639"/>
      <c r="G259" s="639"/>
      <c r="H259" s="640"/>
      <c r="I259" s="636" t="s">
        <v>1671</v>
      </c>
      <c r="J259" s="637"/>
      <c r="K259" s="336" t="s">
        <v>1596</v>
      </c>
      <c r="L259" s="641" t="s">
        <v>1596</v>
      </c>
      <c r="M259" s="642"/>
    </row>
    <row r="260" spans="2:13" ht="334.5" hidden="1" customHeight="1" x14ac:dyDescent="0.25">
      <c r="B260" s="273">
        <v>5</v>
      </c>
      <c r="C260" s="335">
        <v>44804</v>
      </c>
      <c r="D260" s="638" t="s">
        <v>1672</v>
      </c>
      <c r="E260" s="639"/>
      <c r="F260" s="639"/>
      <c r="G260" s="639"/>
      <c r="H260" s="640"/>
      <c r="I260" s="636" t="s">
        <v>1671</v>
      </c>
      <c r="J260" s="637"/>
      <c r="K260" s="336" t="s">
        <v>1596</v>
      </c>
      <c r="L260" s="641" t="s">
        <v>1596</v>
      </c>
      <c r="M260" s="642"/>
    </row>
    <row r="261" spans="2:13" ht="100.5" hidden="1" customHeight="1" x14ac:dyDescent="0.25">
      <c r="B261" s="273">
        <v>6</v>
      </c>
      <c r="C261" s="335">
        <v>44926</v>
      </c>
      <c r="D261" s="638" t="s">
        <v>1673</v>
      </c>
      <c r="E261" s="639"/>
      <c r="F261" s="639"/>
      <c r="G261" s="639"/>
      <c r="H261" s="640"/>
      <c r="I261" s="636" t="s">
        <v>1671</v>
      </c>
      <c r="J261" s="637"/>
      <c r="K261" s="336" t="s">
        <v>1596</v>
      </c>
      <c r="L261" s="641" t="s">
        <v>1596</v>
      </c>
      <c r="M261" s="642"/>
    </row>
    <row r="262" spans="2:13" ht="75.650000000000006" hidden="1" customHeight="1" x14ac:dyDescent="0.25">
      <c r="B262" s="273">
        <v>7</v>
      </c>
      <c r="C262" s="335">
        <v>45046</v>
      </c>
      <c r="D262" s="638" t="s">
        <v>1674</v>
      </c>
      <c r="E262" s="639"/>
      <c r="F262" s="639"/>
      <c r="G262" s="639"/>
      <c r="H262" s="640"/>
      <c r="I262" s="636" t="s">
        <v>1671</v>
      </c>
      <c r="J262" s="637"/>
      <c r="K262" s="336" t="s">
        <v>1675</v>
      </c>
      <c r="L262" s="641" t="s">
        <v>1596</v>
      </c>
      <c r="M262" s="642"/>
    </row>
    <row r="263" spans="2:13" ht="75.650000000000006" hidden="1" customHeight="1" x14ac:dyDescent="0.25">
      <c r="B263" s="273">
        <v>8</v>
      </c>
      <c r="C263" s="335" t="s">
        <v>1676</v>
      </c>
      <c r="D263" s="638" t="s">
        <v>1677</v>
      </c>
      <c r="E263" s="639"/>
      <c r="F263" s="639"/>
      <c r="G263" s="639"/>
      <c r="H263" s="640"/>
      <c r="I263" s="636" t="s">
        <v>1671</v>
      </c>
      <c r="J263" s="637"/>
      <c r="K263" s="336" t="s">
        <v>1675</v>
      </c>
      <c r="L263" s="641" t="s">
        <v>1678</v>
      </c>
      <c r="M263" s="642"/>
    </row>
    <row r="264" spans="2:13" ht="159.65" hidden="1" customHeight="1" x14ac:dyDescent="0.25">
      <c r="B264" s="273">
        <v>9</v>
      </c>
      <c r="C264" s="335">
        <v>45219</v>
      </c>
      <c r="D264" s="638" t="s">
        <v>1679</v>
      </c>
      <c r="E264" s="639"/>
      <c r="F264" s="639"/>
      <c r="G264" s="639"/>
      <c r="H264" s="640"/>
      <c r="I264" s="636" t="s">
        <v>1680</v>
      </c>
      <c r="J264" s="637"/>
      <c r="K264" s="336" t="s">
        <v>1681</v>
      </c>
      <c r="L264" s="641" t="s">
        <v>1682</v>
      </c>
      <c r="M264" s="642"/>
    </row>
    <row r="265" spans="2:13" ht="73.5" hidden="1" customHeight="1" x14ac:dyDescent="0.25">
      <c r="B265" s="273">
        <v>10</v>
      </c>
      <c r="C265" s="333">
        <v>45272</v>
      </c>
      <c r="D265" s="476" t="s">
        <v>1683</v>
      </c>
      <c r="E265" s="476"/>
      <c r="F265" s="476"/>
      <c r="G265" s="476"/>
      <c r="H265" s="476"/>
      <c r="I265" s="551" t="s">
        <v>1684</v>
      </c>
      <c r="J265" s="551"/>
      <c r="K265" s="334" t="s">
        <v>1685</v>
      </c>
      <c r="L265" s="609" t="s">
        <v>1686</v>
      </c>
      <c r="M265" s="609"/>
    </row>
    <row r="266" spans="2:13" ht="73.5" hidden="1" customHeight="1" x14ac:dyDescent="0.25">
      <c r="B266" s="273">
        <v>11</v>
      </c>
      <c r="C266" s="333">
        <v>45381</v>
      </c>
      <c r="D266" s="476" t="s">
        <v>1687</v>
      </c>
      <c r="E266" s="476"/>
      <c r="F266" s="476"/>
      <c r="G266" s="476"/>
      <c r="H266" s="476"/>
      <c r="I266" s="551" t="s">
        <v>1684</v>
      </c>
      <c r="J266" s="551"/>
      <c r="K266" s="334" t="s">
        <v>1685</v>
      </c>
      <c r="L266" s="609" t="s">
        <v>1686</v>
      </c>
      <c r="M266" s="609"/>
    </row>
    <row r="267" spans="2:13" ht="110.15" hidden="1" customHeight="1" x14ac:dyDescent="0.25">
      <c r="B267" s="273">
        <v>12</v>
      </c>
      <c r="C267" s="333">
        <v>45440</v>
      </c>
      <c r="D267" s="476" t="s">
        <v>1688</v>
      </c>
      <c r="E267" s="476"/>
      <c r="F267" s="476"/>
      <c r="G267" s="476"/>
      <c r="H267" s="476"/>
      <c r="I267" s="551" t="s">
        <v>1684</v>
      </c>
      <c r="J267" s="551"/>
      <c r="K267" s="334" t="s">
        <v>1685</v>
      </c>
      <c r="L267" s="609" t="s">
        <v>1686</v>
      </c>
      <c r="M267" s="609"/>
    </row>
    <row r="268" spans="2:13" ht="84" customHeight="1" x14ac:dyDescent="0.25"/>
  </sheetData>
  <sheetProtection selectLockedCells="1" selectUnlockedCells="1"/>
  <autoFilter ref="G13:J222" xr:uid="{E52635AF-5417-444B-A565-AAD0CA0F31AC}"/>
  <mergeCells count="2533">
    <mergeCell ref="BI16:BI20"/>
    <mergeCell ref="BI21:BI25"/>
    <mergeCell ref="BI104:BI112"/>
    <mergeCell ref="BI101:BI103"/>
    <mergeCell ref="BI119:BI125"/>
    <mergeCell ref="BI96:BI100"/>
    <mergeCell ref="BI179:BI187"/>
    <mergeCell ref="BI164:BI165"/>
    <mergeCell ref="BI128:BI129"/>
    <mergeCell ref="BI131:BI132"/>
    <mergeCell ref="BI133:BI134"/>
    <mergeCell ref="BI144:BI148"/>
    <mergeCell ref="BI149:BI158"/>
    <mergeCell ref="BI135:BI143"/>
    <mergeCell ref="BI126:BI127"/>
    <mergeCell ref="BI117:BI118"/>
    <mergeCell ref="BI113:BI116"/>
    <mergeCell ref="BI72:BI73"/>
    <mergeCell ref="BI74:BI76"/>
    <mergeCell ref="BI77:BI82"/>
    <mergeCell ref="BI83:BI84"/>
    <mergeCell ref="BI41:BI42"/>
    <mergeCell ref="BI88:BI89"/>
    <mergeCell ref="AU74:AU76"/>
    <mergeCell ref="AV74:AV76"/>
    <mergeCell ref="AW74:AW76"/>
    <mergeCell ref="AX74:AX76"/>
    <mergeCell ref="AY74:AY76"/>
    <mergeCell ref="AZ74:AZ76"/>
    <mergeCell ref="BA74:BA76"/>
    <mergeCell ref="BB74:BB76"/>
    <mergeCell ref="BC74:BC76"/>
    <mergeCell ref="BD74:BD76"/>
    <mergeCell ref="BE74:BE76"/>
    <mergeCell ref="BF74:BF76"/>
    <mergeCell ref="BG74:BG76"/>
    <mergeCell ref="AZ164:AZ165"/>
    <mergeCell ref="BA164:BA165"/>
    <mergeCell ref="BD133:BD134"/>
    <mergeCell ref="BE133:BE134"/>
    <mergeCell ref="BF133:BF134"/>
    <mergeCell ref="BG133:BG134"/>
    <mergeCell ref="AV133:AV134"/>
    <mergeCell ref="AW133:AW134"/>
    <mergeCell ref="AX133:AX134"/>
    <mergeCell ref="AY133:AY134"/>
    <mergeCell ref="AZ133:AZ134"/>
    <mergeCell ref="BA133:BA134"/>
    <mergeCell ref="BG131:BG132"/>
    <mergeCell ref="AZ128:AZ129"/>
    <mergeCell ref="BA113:BA116"/>
    <mergeCell ref="BB104:BB112"/>
    <mergeCell ref="BC104:BC112"/>
    <mergeCell ref="AU104:AU112"/>
    <mergeCell ref="BB101:BB103"/>
    <mergeCell ref="BH131:BH132"/>
    <mergeCell ref="BC131:BC132"/>
    <mergeCell ref="BD131:BD132"/>
    <mergeCell ref="BH133:BH134"/>
    <mergeCell ref="BB133:BB134"/>
    <mergeCell ref="BG179:BG187"/>
    <mergeCell ref="BH170:BH178"/>
    <mergeCell ref="BD168:BD169"/>
    <mergeCell ref="BF113:BF116"/>
    <mergeCell ref="BG113:BG116"/>
    <mergeCell ref="BH113:BH116"/>
    <mergeCell ref="BB170:BB178"/>
    <mergeCell ref="BC170:BC178"/>
    <mergeCell ref="BD170:BD178"/>
    <mergeCell ref="BE170:BE178"/>
    <mergeCell ref="BF170:BF178"/>
    <mergeCell ref="BG170:BG178"/>
    <mergeCell ref="BC133:BC134"/>
    <mergeCell ref="BD113:BD116"/>
    <mergeCell ref="BB113:BB116"/>
    <mergeCell ref="BC113:BC116"/>
    <mergeCell ref="BH179:BH180"/>
    <mergeCell ref="AV170:AV178"/>
    <mergeCell ref="AW170:AW178"/>
    <mergeCell ref="AX170:AX178"/>
    <mergeCell ref="AY170:AY178"/>
    <mergeCell ref="AZ170:AZ178"/>
    <mergeCell ref="BA170:BA178"/>
    <mergeCell ref="BA168:BA169"/>
    <mergeCell ref="BB168:BB169"/>
    <mergeCell ref="BC168:BC169"/>
    <mergeCell ref="BH166:BH167"/>
    <mergeCell ref="BH168:BH169"/>
    <mergeCell ref="BG164:BG165"/>
    <mergeCell ref="BH164:BH165"/>
    <mergeCell ref="BB159:BB162"/>
    <mergeCell ref="BC159:BC162"/>
    <mergeCell ref="BD159:BD162"/>
    <mergeCell ref="BE159:BE162"/>
    <mergeCell ref="AX164:AX165"/>
    <mergeCell ref="AY164:AY165"/>
    <mergeCell ref="AZ166:AZ167"/>
    <mergeCell ref="BA166:BA167"/>
    <mergeCell ref="BB166:BB167"/>
    <mergeCell ref="BC166:BC167"/>
    <mergeCell ref="BD166:BD167"/>
    <mergeCell ref="BE166:BE167"/>
    <mergeCell ref="BG36:BG38"/>
    <mergeCell ref="BE65:BE67"/>
    <mergeCell ref="BG65:BG67"/>
    <mergeCell ref="AW56:AW57"/>
    <mergeCell ref="AU36:AU38"/>
    <mergeCell ref="AV36:AV38"/>
    <mergeCell ref="AW36:AW38"/>
    <mergeCell ref="AX36:AX38"/>
    <mergeCell ref="AY36:AY38"/>
    <mergeCell ref="AZ36:AZ38"/>
    <mergeCell ref="BA36:BA38"/>
    <mergeCell ref="BG47:BG48"/>
    <mergeCell ref="AW45:AW46"/>
    <mergeCell ref="AX45:AX46"/>
    <mergeCell ref="AY45:AY46"/>
    <mergeCell ref="AZ45:AZ46"/>
    <mergeCell ref="BB36:BB38"/>
    <mergeCell ref="BC36:BC38"/>
    <mergeCell ref="BD36:BD38"/>
    <mergeCell ref="BE36:BE38"/>
    <mergeCell ref="BF36:BF38"/>
    <mergeCell ref="I149:I158"/>
    <mergeCell ref="J149:J158"/>
    <mergeCell ref="K149:K158"/>
    <mergeCell ref="BH36:BH38"/>
    <mergeCell ref="C126:C127"/>
    <mergeCell ref="D126:D127"/>
    <mergeCell ref="E126:E127"/>
    <mergeCell ref="F126:F127"/>
    <mergeCell ref="G126:G127"/>
    <mergeCell ref="H126:H127"/>
    <mergeCell ref="K126:K127"/>
    <mergeCell ref="J126:J127"/>
    <mergeCell ref="I126:I127"/>
    <mergeCell ref="N126:N127"/>
    <mergeCell ref="L126:L127"/>
    <mergeCell ref="P126:P127"/>
    <mergeCell ref="Q126:Q127"/>
    <mergeCell ref="R126:R127"/>
    <mergeCell ref="S126:S127"/>
    <mergeCell ref="W126:W127"/>
    <mergeCell ref="V126:V127"/>
    <mergeCell ref="U126:U127"/>
    <mergeCell ref="O126:O127"/>
    <mergeCell ref="M126:M127"/>
    <mergeCell ref="BH117:BH118"/>
    <mergeCell ref="J117:J118"/>
    <mergeCell ref="BE113:BE116"/>
    <mergeCell ref="F114:F115"/>
    <mergeCell ref="G114:G115"/>
    <mergeCell ref="J114:J115"/>
    <mergeCell ref="AY113:AY116"/>
    <mergeCell ref="AZ113:AZ116"/>
    <mergeCell ref="D249:H249"/>
    <mergeCell ref="I249:J249"/>
    <mergeCell ref="L249:M249"/>
    <mergeCell ref="AH135:AH143"/>
    <mergeCell ref="AI135:AI143"/>
    <mergeCell ref="AJ135:AJ143"/>
    <mergeCell ref="AK135:AK143"/>
    <mergeCell ref="A144:A148"/>
    <mergeCell ref="B144:B148"/>
    <mergeCell ref="C144:C148"/>
    <mergeCell ref="D144:D148"/>
    <mergeCell ref="E144:E148"/>
    <mergeCell ref="H144:H148"/>
    <mergeCell ref="I144:I148"/>
    <mergeCell ref="J144:J148"/>
    <mergeCell ref="K144:K148"/>
    <mergeCell ref="L144:L148"/>
    <mergeCell ref="M144:M148"/>
    <mergeCell ref="N144:N148"/>
    <mergeCell ref="O144:O148"/>
    <mergeCell ref="P144:P148"/>
    <mergeCell ref="Q144:Q148"/>
    <mergeCell ref="AH144:AH148"/>
    <mergeCell ref="AI144:AI148"/>
    <mergeCell ref="AJ144:AJ148"/>
    <mergeCell ref="AK144:AK148"/>
    <mergeCell ref="A135:A143"/>
    <mergeCell ref="B135:B143"/>
    <mergeCell ref="C135:C143"/>
    <mergeCell ref="D135:D143"/>
    <mergeCell ref="E135:E143"/>
    <mergeCell ref="F135:F143"/>
    <mergeCell ref="D267:H267"/>
    <mergeCell ref="I267:J267"/>
    <mergeCell ref="L267:M267"/>
    <mergeCell ref="D265:H265"/>
    <mergeCell ref="I265:J265"/>
    <mergeCell ref="L265:M265"/>
    <mergeCell ref="D266:H266"/>
    <mergeCell ref="I266:J266"/>
    <mergeCell ref="L266:M266"/>
    <mergeCell ref="D263:H263"/>
    <mergeCell ref="I263:J263"/>
    <mergeCell ref="L263:M263"/>
    <mergeCell ref="D264:H264"/>
    <mergeCell ref="I264:J264"/>
    <mergeCell ref="L264:M264"/>
    <mergeCell ref="D261:H261"/>
    <mergeCell ref="I261:J261"/>
    <mergeCell ref="L261:M261"/>
    <mergeCell ref="D262:H262"/>
    <mergeCell ref="I262:J262"/>
    <mergeCell ref="L262:M262"/>
    <mergeCell ref="D250:H250"/>
    <mergeCell ref="I250:J250"/>
    <mergeCell ref="L250:M250"/>
    <mergeCell ref="D259:H259"/>
    <mergeCell ref="I259:J259"/>
    <mergeCell ref="L259:M259"/>
    <mergeCell ref="D260:H260"/>
    <mergeCell ref="I260:J260"/>
    <mergeCell ref="L260:M260"/>
    <mergeCell ref="D257:H257"/>
    <mergeCell ref="I257:J257"/>
    <mergeCell ref="L257:M257"/>
    <mergeCell ref="D258:H258"/>
    <mergeCell ref="I258:J258"/>
    <mergeCell ref="L258:M258"/>
    <mergeCell ref="D255:H255"/>
    <mergeCell ref="I255:J255"/>
    <mergeCell ref="L255:M255"/>
    <mergeCell ref="D256:H256"/>
    <mergeCell ref="I256:J256"/>
    <mergeCell ref="L256:M256"/>
    <mergeCell ref="I252:J252"/>
    <mergeCell ref="L252:M252"/>
    <mergeCell ref="D247:H247"/>
    <mergeCell ref="I247:J247"/>
    <mergeCell ref="L247:M247"/>
    <mergeCell ref="D248:H248"/>
    <mergeCell ref="I248:J248"/>
    <mergeCell ref="L248:M248"/>
    <mergeCell ref="D245:H245"/>
    <mergeCell ref="I245:J245"/>
    <mergeCell ref="L245:M245"/>
    <mergeCell ref="D246:H246"/>
    <mergeCell ref="I246:J246"/>
    <mergeCell ref="L246:M246"/>
    <mergeCell ref="D242:H242"/>
    <mergeCell ref="I242:J242"/>
    <mergeCell ref="L242:M242"/>
    <mergeCell ref="B243:B257"/>
    <mergeCell ref="D243:H243"/>
    <mergeCell ref="I243:J243"/>
    <mergeCell ref="L243:M243"/>
    <mergeCell ref="D244:H244"/>
    <mergeCell ref="I244:J244"/>
    <mergeCell ref="L244:M244"/>
    <mergeCell ref="D253:H253"/>
    <mergeCell ref="I253:J253"/>
    <mergeCell ref="L253:M253"/>
    <mergeCell ref="D254:H254"/>
    <mergeCell ref="I254:J254"/>
    <mergeCell ref="L254:M254"/>
    <mergeCell ref="D251:H251"/>
    <mergeCell ref="I251:J251"/>
    <mergeCell ref="L251:M251"/>
    <mergeCell ref="D252:H252"/>
    <mergeCell ref="D240:H240"/>
    <mergeCell ref="I240:J240"/>
    <mergeCell ref="L240:M240"/>
    <mergeCell ref="D241:H241"/>
    <mergeCell ref="I241:J241"/>
    <mergeCell ref="L241:M241"/>
    <mergeCell ref="D238:H238"/>
    <mergeCell ref="I238:J238"/>
    <mergeCell ref="L238:M238"/>
    <mergeCell ref="D239:H239"/>
    <mergeCell ref="I239:J239"/>
    <mergeCell ref="L239:M239"/>
    <mergeCell ref="D236:H236"/>
    <mergeCell ref="I236:J236"/>
    <mergeCell ref="L236:M236"/>
    <mergeCell ref="D237:H237"/>
    <mergeCell ref="I237:J237"/>
    <mergeCell ref="L237:M237"/>
    <mergeCell ref="D234:H234"/>
    <mergeCell ref="I234:J234"/>
    <mergeCell ref="L234:M234"/>
    <mergeCell ref="D235:H235"/>
    <mergeCell ref="I235:J235"/>
    <mergeCell ref="L235:M235"/>
    <mergeCell ref="D232:H232"/>
    <mergeCell ref="I232:J232"/>
    <mergeCell ref="L232:M232"/>
    <mergeCell ref="D233:H233"/>
    <mergeCell ref="I233:J233"/>
    <mergeCell ref="L233:M233"/>
    <mergeCell ref="L229:M229"/>
    <mergeCell ref="D230:H230"/>
    <mergeCell ref="I230:J230"/>
    <mergeCell ref="L230:M230"/>
    <mergeCell ref="D231:H231"/>
    <mergeCell ref="I231:J231"/>
    <mergeCell ref="L231:M231"/>
    <mergeCell ref="B226:M226"/>
    <mergeCell ref="D227:H227"/>
    <mergeCell ref="I227:J227"/>
    <mergeCell ref="L227:M227"/>
    <mergeCell ref="B228:B242"/>
    <mergeCell ref="D228:H228"/>
    <mergeCell ref="I228:J228"/>
    <mergeCell ref="L228:M228"/>
    <mergeCell ref="D229:H229"/>
    <mergeCell ref="I229:J229"/>
    <mergeCell ref="BC219:BC220"/>
    <mergeCell ref="BD219:BD220"/>
    <mergeCell ref="BE219:BE220"/>
    <mergeCell ref="BF219:BF220"/>
    <mergeCell ref="BG219:BG220"/>
    <mergeCell ref="BH219:BH220"/>
    <mergeCell ref="AW219:AW220"/>
    <mergeCell ref="AX219:AX220"/>
    <mergeCell ref="AY219:AY220"/>
    <mergeCell ref="AZ219:AZ220"/>
    <mergeCell ref="BA219:BA220"/>
    <mergeCell ref="BB219:BB220"/>
    <mergeCell ref="AQ219:AQ220"/>
    <mergeCell ref="AR219:AR220"/>
    <mergeCell ref="AS219:AS220"/>
    <mergeCell ref="AT219:AT220"/>
    <mergeCell ref="AU219:AU220"/>
    <mergeCell ref="AV219:AV220"/>
    <mergeCell ref="AK219:AK220"/>
    <mergeCell ref="AL219:AL220"/>
    <mergeCell ref="AM219:AM220"/>
    <mergeCell ref="AN219:AN220"/>
    <mergeCell ref="AO219:AO220"/>
    <mergeCell ref="AP219:AP220"/>
    <mergeCell ref="AO213:AO215"/>
    <mergeCell ref="AP213:AP215"/>
    <mergeCell ref="O219:O220"/>
    <mergeCell ref="P219:P220"/>
    <mergeCell ref="Q219:Q220"/>
    <mergeCell ref="AH219:AH220"/>
    <mergeCell ref="AI219:AI220"/>
    <mergeCell ref="AJ219:AJ220"/>
    <mergeCell ref="I219:I220"/>
    <mergeCell ref="J219:J220"/>
    <mergeCell ref="K219:K220"/>
    <mergeCell ref="L219:L220"/>
    <mergeCell ref="M219:M220"/>
    <mergeCell ref="N219:N220"/>
    <mergeCell ref="A219:A220"/>
    <mergeCell ref="B219:B220"/>
    <mergeCell ref="C219:C220"/>
    <mergeCell ref="D219:D220"/>
    <mergeCell ref="E219:E220"/>
    <mergeCell ref="H219:H220"/>
    <mergeCell ref="BC213:BC215"/>
    <mergeCell ref="BD213:BD215"/>
    <mergeCell ref="BE213:BE215"/>
    <mergeCell ref="A213:A215"/>
    <mergeCell ref="B213:B215"/>
    <mergeCell ref="C213:C215"/>
    <mergeCell ref="D213:D215"/>
    <mergeCell ref="E213:E215"/>
    <mergeCell ref="H213:H215"/>
    <mergeCell ref="BF213:BF215"/>
    <mergeCell ref="BG213:BG215"/>
    <mergeCell ref="BH213:BH215"/>
    <mergeCell ref="AW213:AW215"/>
    <mergeCell ref="AX213:AX215"/>
    <mergeCell ref="AY213:AY215"/>
    <mergeCell ref="AZ213:AZ215"/>
    <mergeCell ref="BA213:BA215"/>
    <mergeCell ref="BB213:BB215"/>
    <mergeCell ref="AQ213:AQ215"/>
    <mergeCell ref="AR213:AR215"/>
    <mergeCell ref="AS213:AS215"/>
    <mergeCell ref="AT213:AT215"/>
    <mergeCell ref="AU213:AU215"/>
    <mergeCell ref="AV213:AV215"/>
    <mergeCell ref="AY209:AY212"/>
    <mergeCell ref="AZ209:AZ212"/>
    <mergeCell ref="AO209:AO212"/>
    <mergeCell ref="AP209:AP212"/>
    <mergeCell ref="AQ209:AQ212"/>
    <mergeCell ref="AR209:AR212"/>
    <mergeCell ref="AS209:AS212"/>
    <mergeCell ref="AT209:AT212"/>
    <mergeCell ref="O213:O215"/>
    <mergeCell ref="P213:P215"/>
    <mergeCell ref="Q213:Q215"/>
    <mergeCell ref="AH213:AH215"/>
    <mergeCell ref="AI213:AI215"/>
    <mergeCell ref="AJ213:AJ215"/>
    <mergeCell ref="I213:I215"/>
    <mergeCell ref="J213:J215"/>
    <mergeCell ref="K213:K215"/>
    <mergeCell ref="L213:L215"/>
    <mergeCell ref="M213:M215"/>
    <mergeCell ref="N213:N215"/>
    <mergeCell ref="AK213:AK215"/>
    <mergeCell ref="AL213:AL215"/>
    <mergeCell ref="AM213:AM215"/>
    <mergeCell ref="AN213:AN215"/>
    <mergeCell ref="AM209:AM212"/>
    <mergeCell ref="AN209:AN212"/>
    <mergeCell ref="M209:M212"/>
    <mergeCell ref="N209:N212"/>
    <mergeCell ref="O209:O212"/>
    <mergeCell ref="P209:P212"/>
    <mergeCell ref="Q209:Q212"/>
    <mergeCell ref="AH209:AH212"/>
    <mergeCell ref="G209:G210"/>
    <mergeCell ref="H209:H212"/>
    <mergeCell ref="I209:I212"/>
    <mergeCell ref="J209:J212"/>
    <mergeCell ref="K209:K212"/>
    <mergeCell ref="L209:L212"/>
    <mergeCell ref="BG205:BG207"/>
    <mergeCell ref="BH205:BH207"/>
    <mergeCell ref="AF206:AF207"/>
    <mergeCell ref="AG206:AG207"/>
    <mergeCell ref="O205:O207"/>
    <mergeCell ref="P205:P207"/>
    <mergeCell ref="Q205:Q207"/>
    <mergeCell ref="AH205:AH207"/>
    <mergeCell ref="G205:G206"/>
    <mergeCell ref="H205:H207"/>
    <mergeCell ref="I205:I207"/>
    <mergeCell ref="J205:J207"/>
    <mergeCell ref="K205:K207"/>
    <mergeCell ref="L205:L207"/>
    <mergeCell ref="BG209:BG212"/>
    <mergeCell ref="BH209:BH212"/>
    <mergeCell ref="AF211:AF212"/>
    <mergeCell ref="AG211:AG212"/>
    <mergeCell ref="AI209:AI212"/>
    <mergeCell ref="AJ209:AJ212"/>
    <mergeCell ref="AK209:AK212"/>
    <mergeCell ref="AL209:AL212"/>
    <mergeCell ref="BA209:BA212"/>
    <mergeCell ref="BB209:BB212"/>
    <mergeCell ref="BC209:BC212"/>
    <mergeCell ref="BD209:BD212"/>
    <mergeCell ref="BE209:BE212"/>
    <mergeCell ref="BF209:BF212"/>
    <mergeCell ref="AU209:AU212"/>
    <mergeCell ref="AV209:AV212"/>
    <mergeCell ref="AW209:AW212"/>
    <mergeCell ref="AX209:AX212"/>
    <mergeCell ref="A209:A212"/>
    <mergeCell ref="B209:B212"/>
    <mergeCell ref="C209:C212"/>
    <mergeCell ref="D209:D212"/>
    <mergeCell ref="E209:E212"/>
    <mergeCell ref="F209:F210"/>
    <mergeCell ref="BA205:BA207"/>
    <mergeCell ref="BB205:BB207"/>
    <mergeCell ref="BC205:BC207"/>
    <mergeCell ref="BD205:BD207"/>
    <mergeCell ref="BE205:BE207"/>
    <mergeCell ref="BF205:BF207"/>
    <mergeCell ref="AU205:AU207"/>
    <mergeCell ref="AV205:AV207"/>
    <mergeCell ref="AW205:AW207"/>
    <mergeCell ref="AX205:AX207"/>
    <mergeCell ref="AY205:AY207"/>
    <mergeCell ref="AZ205:AZ207"/>
    <mergeCell ref="AO205:AO207"/>
    <mergeCell ref="AP205:AP207"/>
    <mergeCell ref="AQ205:AQ207"/>
    <mergeCell ref="AR205:AR207"/>
    <mergeCell ref="AS205:AS207"/>
    <mergeCell ref="AT205:AT207"/>
    <mergeCell ref="AI205:AI207"/>
    <mergeCell ref="AJ205:AJ207"/>
    <mergeCell ref="BD202:BD204"/>
    <mergeCell ref="BE202:BE204"/>
    <mergeCell ref="BF202:BF204"/>
    <mergeCell ref="BG202:BG204"/>
    <mergeCell ref="BH202:BH204"/>
    <mergeCell ref="AE203:AE204"/>
    <mergeCell ref="AF203:AF204"/>
    <mergeCell ref="AG203:AG204"/>
    <mergeCell ref="AX202:AX204"/>
    <mergeCell ref="AY202:AY204"/>
    <mergeCell ref="AZ202:AZ204"/>
    <mergeCell ref="BA202:BA204"/>
    <mergeCell ref="BB202:BB204"/>
    <mergeCell ref="BC202:BC204"/>
    <mergeCell ref="AR202:AR204"/>
    <mergeCell ref="AS202:AS204"/>
    <mergeCell ref="AT202:AT204"/>
    <mergeCell ref="AU202:AU204"/>
    <mergeCell ref="AV202:AV204"/>
    <mergeCell ref="AW202:AW204"/>
    <mergeCell ref="H202:H204"/>
    <mergeCell ref="I202:I204"/>
    <mergeCell ref="J202:J204"/>
    <mergeCell ref="K202:K204"/>
    <mergeCell ref="L202:L204"/>
    <mergeCell ref="M202:M204"/>
    <mergeCell ref="AK205:AK207"/>
    <mergeCell ref="AL205:AL207"/>
    <mergeCell ref="AM205:AM207"/>
    <mergeCell ref="AN205:AN207"/>
    <mergeCell ref="M205:M207"/>
    <mergeCell ref="N205:N207"/>
    <mergeCell ref="A205:A207"/>
    <mergeCell ref="B205:B207"/>
    <mergeCell ref="C205:C207"/>
    <mergeCell ref="D205:D207"/>
    <mergeCell ref="E205:E207"/>
    <mergeCell ref="F205:F206"/>
    <mergeCell ref="AP199:AP201"/>
    <mergeCell ref="AQ199:AQ201"/>
    <mergeCell ref="AR199:AR201"/>
    <mergeCell ref="AS199:AS201"/>
    <mergeCell ref="AH199:AH201"/>
    <mergeCell ref="AJ202:AJ204"/>
    <mergeCell ref="AK202:AK204"/>
    <mergeCell ref="AN202:AN204"/>
    <mergeCell ref="AO202:AO204"/>
    <mergeCell ref="AP202:AP204"/>
    <mergeCell ref="AQ202:AQ204"/>
    <mergeCell ref="N202:N204"/>
    <mergeCell ref="O202:O204"/>
    <mergeCell ref="P202:P204"/>
    <mergeCell ref="Q202:Q204"/>
    <mergeCell ref="AH202:AH204"/>
    <mergeCell ref="AI202:AI204"/>
    <mergeCell ref="AX197:AX198"/>
    <mergeCell ref="AY197:AY198"/>
    <mergeCell ref="AZ197:AZ198"/>
    <mergeCell ref="BA197:BA198"/>
    <mergeCell ref="AP197:AP198"/>
    <mergeCell ref="AQ197:AQ198"/>
    <mergeCell ref="BF199:BF201"/>
    <mergeCell ref="BG199:BG201"/>
    <mergeCell ref="BH199:BH201"/>
    <mergeCell ref="AF200:AF201"/>
    <mergeCell ref="AG200:AG201"/>
    <mergeCell ref="O199:O201"/>
    <mergeCell ref="P199:P201"/>
    <mergeCell ref="Q199:Q201"/>
    <mergeCell ref="A202:A204"/>
    <mergeCell ref="C202:C204"/>
    <mergeCell ref="D202:D204"/>
    <mergeCell ref="E202:E204"/>
    <mergeCell ref="AZ199:AZ201"/>
    <mergeCell ref="BA199:BA201"/>
    <mergeCell ref="BB199:BB201"/>
    <mergeCell ref="BC199:BC201"/>
    <mergeCell ref="BD199:BD201"/>
    <mergeCell ref="BE199:BE201"/>
    <mergeCell ref="AT199:AT201"/>
    <mergeCell ref="AU199:AU201"/>
    <mergeCell ref="AV199:AV201"/>
    <mergeCell ref="AW199:AW201"/>
    <mergeCell ref="AX199:AX201"/>
    <mergeCell ref="AY199:AY201"/>
    <mergeCell ref="AN199:AN201"/>
    <mergeCell ref="AO199:AO201"/>
    <mergeCell ref="H197:H198"/>
    <mergeCell ref="I197:I198"/>
    <mergeCell ref="J197:J198"/>
    <mergeCell ref="K197:K198"/>
    <mergeCell ref="L197:L198"/>
    <mergeCell ref="M197:M198"/>
    <mergeCell ref="AI199:AI201"/>
    <mergeCell ref="AJ199:AJ201"/>
    <mergeCell ref="AK199:AK201"/>
    <mergeCell ref="AL199:AL201"/>
    <mergeCell ref="AM199:AM201"/>
    <mergeCell ref="L199:L201"/>
    <mergeCell ref="M199:M201"/>
    <mergeCell ref="N199:N201"/>
    <mergeCell ref="BH197:BH198"/>
    <mergeCell ref="A199:A201"/>
    <mergeCell ref="B199:B201"/>
    <mergeCell ref="C199:C201"/>
    <mergeCell ref="D199:D201"/>
    <mergeCell ref="E199:E201"/>
    <mergeCell ref="H199:H201"/>
    <mergeCell ref="I199:I201"/>
    <mergeCell ref="J199:J201"/>
    <mergeCell ref="K199:K201"/>
    <mergeCell ref="BB197:BB198"/>
    <mergeCell ref="BC197:BC198"/>
    <mergeCell ref="BD197:BD198"/>
    <mergeCell ref="BE197:BE198"/>
    <mergeCell ref="BF197:BF198"/>
    <mergeCell ref="BG197:BG198"/>
    <mergeCell ref="AV197:AV198"/>
    <mergeCell ref="AW197:AW198"/>
    <mergeCell ref="AN194:AN195"/>
    <mergeCell ref="AO194:AO195"/>
    <mergeCell ref="AP194:AP195"/>
    <mergeCell ref="AR197:AR198"/>
    <mergeCell ref="AS197:AS198"/>
    <mergeCell ref="AT197:AT198"/>
    <mergeCell ref="AU197:AU198"/>
    <mergeCell ref="AJ197:AJ198"/>
    <mergeCell ref="AK197:AK198"/>
    <mergeCell ref="AL197:AL198"/>
    <mergeCell ref="AM197:AM198"/>
    <mergeCell ref="AN197:AN198"/>
    <mergeCell ref="AO197:AO198"/>
    <mergeCell ref="N197:N198"/>
    <mergeCell ref="O197:O198"/>
    <mergeCell ref="P197:P198"/>
    <mergeCell ref="Q197:Q198"/>
    <mergeCell ref="AH197:AH198"/>
    <mergeCell ref="AI197:AI198"/>
    <mergeCell ref="AI188:AI193"/>
    <mergeCell ref="AJ188:AJ193"/>
    <mergeCell ref="AK188:AK193"/>
    <mergeCell ref="BD194:BD195"/>
    <mergeCell ref="BE194:BE195"/>
    <mergeCell ref="BF194:BF195"/>
    <mergeCell ref="K194:K195"/>
    <mergeCell ref="L194:L195"/>
    <mergeCell ref="M194:M195"/>
    <mergeCell ref="N194:N195"/>
    <mergeCell ref="O194:O195"/>
    <mergeCell ref="BG194:BG195"/>
    <mergeCell ref="BH194:BH195"/>
    <mergeCell ref="A197:A198"/>
    <mergeCell ref="B197:B198"/>
    <mergeCell ref="C197:C198"/>
    <mergeCell ref="D197:D198"/>
    <mergeCell ref="E197:E198"/>
    <mergeCell ref="AX194:AX195"/>
    <mergeCell ref="AY194:AY195"/>
    <mergeCell ref="AZ194:AZ195"/>
    <mergeCell ref="BA194:BA195"/>
    <mergeCell ref="BB194:BB195"/>
    <mergeCell ref="BC194:BC195"/>
    <mergeCell ref="AR194:AR195"/>
    <mergeCell ref="AS194:AS195"/>
    <mergeCell ref="AT194:AT195"/>
    <mergeCell ref="AU194:AU195"/>
    <mergeCell ref="AV194:AV195"/>
    <mergeCell ref="AW194:AW195"/>
    <mergeCell ref="AL194:AL195"/>
    <mergeCell ref="AM194:AM195"/>
    <mergeCell ref="AE191:AE193"/>
    <mergeCell ref="AF191:AF193"/>
    <mergeCell ref="AG191:AG193"/>
    <mergeCell ref="AP188:AP193"/>
    <mergeCell ref="AQ188:AQ193"/>
    <mergeCell ref="AH188:AH193"/>
    <mergeCell ref="AQ194:AQ195"/>
    <mergeCell ref="P194:P195"/>
    <mergeCell ref="Q194:Q195"/>
    <mergeCell ref="AH194:AH195"/>
    <mergeCell ref="AI194:AI195"/>
    <mergeCell ref="AJ194:AJ195"/>
    <mergeCell ref="AK194:AK195"/>
    <mergeCell ref="J194:J195"/>
    <mergeCell ref="A194:A195"/>
    <mergeCell ref="B194:B195"/>
    <mergeCell ref="C194:C195"/>
    <mergeCell ref="D194:D195"/>
    <mergeCell ref="E194:E195"/>
    <mergeCell ref="H194:H195"/>
    <mergeCell ref="I194:I195"/>
    <mergeCell ref="X191:X193"/>
    <mergeCell ref="Y191:Y193"/>
    <mergeCell ref="Z191:Z193"/>
    <mergeCell ref="AA191:AA193"/>
    <mergeCell ref="AB191:AB193"/>
    <mergeCell ref="AC191:AC193"/>
    <mergeCell ref="R191:R193"/>
    <mergeCell ref="S191:S193"/>
    <mergeCell ref="T191:T193"/>
    <mergeCell ref="U191:U193"/>
    <mergeCell ref="V191:V193"/>
    <mergeCell ref="AA189:AA190"/>
    <mergeCell ref="AB189:AB190"/>
    <mergeCell ref="AC189:AC190"/>
    <mergeCell ref="AE189:AE190"/>
    <mergeCell ref="AF189:AF190"/>
    <mergeCell ref="AG189:AG190"/>
    <mergeCell ref="BD188:BD193"/>
    <mergeCell ref="BE188:BE193"/>
    <mergeCell ref="BF188:BF193"/>
    <mergeCell ref="BG188:BG193"/>
    <mergeCell ref="BH188:BH193"/>
    <mergeCell ref="R189:R190"/>
    <mergeCell ref="S189:S190"/>
    <mergeCell ref="T189:T190"/>
    <mergeCell ref="U189:U190"/>
    <mergeCell ref="V189:V190"/>
    <mergeCell ref="AX188:AX193"/>
    <mergeCell ref="AY188:AY193"/>
    <mergeCell ref="AZ188:AZ193"/>
    <mergeCell ref="BA188:BA193"/>
    <mergeCell ref="BB188:BB193"/>
    <mergeCell ref="BC188:BC193"/>
    <mergeCell ref="AR188:AR193"/>
    <mergeCell ref="AS188:AS193"/>
    <mergeCell ref="AT188:AT193"/>
    <mergeCell ref="AU188:AU193"/>
    <mergeCell ref="AV188:AV193"/>
    <mergeCell ref="AW188:AW193"/>
    <mergeCell ref="AL188:AL193"/>
    <mergeCell ref="AM188:AM193"/>
    <mergeCell ref="AN188:AN193"/>
    <mergeCell ref="AO188:AO193"/>
    <mergeCell ref="A188:A193"/>
    <mergeCell ref="B188:B193"/>
    <mergeCell ref="C188:C193"/>
    <mergeCell ref="D188:D193"/>
    <mergeCell ref="E188:E193"/>
    <mergeCell ref="H188:H193"/>
    <mergeCell ref="I188:I193"/>
    <mergeCell ref="W189:W190"/>
    <mergeCell ref="X189:X190"/>
    <mergeCell ref="Y189:Y190"/>
    <mergeCell ref="Z189:Z190"/>
    <mergeCell ref="J188:J193"/>
    <mergeCell ref="K188:K193"/>
    <mergeCell ref="L188:L193"/>
    <mergeCell ref="M188:M193"/>
    <mergeCell ref="N188:N193"/>
    <mergeCell ref="O188:O193"/>
    <mergeCell ref="W191:W193"/>
    <mergeCell ref="P188:P193"/>
    <mergeCell ref="Q188:Q193"/>
    <mergeCell ref="T179:T180"/>
    <mergeCell ref="I179:I187"/>
    <mergeCell ref="J179:J187"/>
    <mergeCell ref="K179:K187"/>
    <mergeCell ref="L179:L187"/>
    <mergeCell ref="M179:M187"/>
    <mergeCell ref="BF179:BF187"/>
    <mergeCell ref="AC179:AC180"/>
    <mergeCell ref="AE179:AE180"/>
    <mergeCell ref="AF179:AF180"/>
    <mergeCell ref="AG179:AG180"/>
    <mergeCell ref="U179:U180"/>
    <mergeCell ref="V179:V180"/>
    <mergeCell ref="W179:W180"/>
    <mergeCell ref="X179:X180"/>
    <mergeCell ref="Y179:Y180"/>
    <mergeCell ref="Z179:Z180"/>
    <mergeCell ref="O179:O187"/>
    <mergeCell ref="P179:P187"/>
    <mergeCell ref="Q179:Q187"/>
    <mergeCell ref="R179:R180"/>
    <mergeCell ref="S179:S180"/>
    <mergeCell ref="AH179:AH187"/>
    <mergeCell ref="AI179:AI187"/>
    <mergeCell ref="AJ179:AJ187"/>
    <mergeCell ref="AK179:AK187"/>
    <mergeCell ref="AL179:AL187"/>
    <mergeCell ref="AM179:AM187"/>
    <mergeCell ref="AA179:AA180"/>
    <mergeCell ref="AB179:AB180"/>
    <mergeCell ref="AZ179:AZ187"/>
    <mergeCell ref="BA179:BA187"/>
    <mergeCell ref="BB179:BB187"/>
    <mergeCell ref="BC179:BC187"/>
    <mergeCell ref="BD179:BD187"/>
    <mergeCell ref="BE179:BE187"/>
    <mergeCell ref="AT179:AT187"/>
    <mergeCell ref="AU179:AU187"/>
    <mergeCell ref="AV179:AV187"/>
    <mergeCell ref="AW179:AW187"/>
    <mergeCell ref="AX179:AX187"/>
    <mergeCell ref="AY179:AY187"/>
    <mergeCell ref="AN179:AN187"/>
    <mergeCell ref="AO179:AO187"/>
    <mergeCell ref="AP179:AP187"/>
    <mergeCell ref="AQ179:AQ187"/>
    <mergeCell ref="AR179:AR187"/>
    <mergeCell ref="AS179:AS187"/>
    <mergeCell ref="N179:N187"/>
    <mergeCell ref="A179:A187"/>
    <mergeCell ref="B179:B187"/>
    <mergeCell ref="C179:C187"/>
    <mergeCell ref="D179:D187"/>
    <mergeCell ref="E179:E187"/>
    <mergeCell ref="H179:H187"/>
    <mergeCell ref="AA177:AA178"/>
    <mergeCell ref="AB177:AB178"/>
    <mergeCell ref="AC177:AC178"/>
    <mergeCell ref="AE177:AE178"/>
    <mergeCell ref="H170:H178"/>
    <mergeCell ref="I170:I178"/>
    <mergeCell ref="J170:J178"/>
    <mergeCell ref="K170:K178"/>
    <mergeCell ref="L170:L178"/>
    <mergeCell ref="M170:M178"/>
    <mergeCell ref="R172:R173"/>
    <mergeCell ref="F183:F184"/>
    <mergeCell ref="G183:G184"/>
    <mergeCell ref="F185:F186"/>
    <mergeCell ref="G185:G186"/>
    <mergeCell ref="Y172:Y173"/>
    <mergeCell ref="Z172:Z173"/>
    <mergeCell ref="T175:T176"/>
    <mergeCell ref="U175:U176"/>
    <mergeCell ref="V175:V176"/>
    <mergeCell ref="W175:W176"/>
    <mergeCell ref="X175:X176"/>
    <mergeCell ref="R177:R178"/>
    <mergeCell ref="S177:S178"/>
    <mergeCell ref="T177:T178"/>
    <mergeCell ref="AR170:AR178"/>
    <mergeCell ref="AS170:AS178"/>
    <mergeCell ref="AT170:AT178"/>
    <mergeCell ref="AU170:AU178"/>
    <mergeCell ref="AJ170:AJ178"/>
    <mergeCell ref="AK170:AK178"/>
    <mergeCell ref="AL170:AL178"/>
    <mergeCell ref="AM170:AM178"/>
    <mergeCell ref="AN170:AN178"/>
    <mergeCell ref="AO170:AO178"/>
    <mergeCell ref="Y177:Y178"/>
    <mergeCell ref="Z177:Z178"/>
    <mergeCell ref="Z175:Z176"/>
    <mergeCell ref="AA175:AA176"/>
    <mergeCell ref="AB175:AB176"/>
    <mergeCell ref="AC175:AC176"/>
    <mergeCell ref="AH170:AH178"/>
    <mergeCell ref="AI170:AI178"/>
    <mergeCell ref="AA172:AA173"/>
    <mergeCell ref="AB172:AB173"/>
    <mergeCell ref="AC172:AC173"/>
    <mergeCell ref="AE172:AE173"/>
    <mergeCell ref="AF172:AF173"/>
    <mergeCell ref="AG172:AG173"/>
    <mergeCell ref="AE175:AE176"/>
    <mergeCell ref="AF175:AF176"/>
    <mergeCell ref="Y175:Y176"/>
    <mergeCell ref="AF177:AF178"/>
    <mergeCell ref="AG177:AG178"/>
    <mergeCell ref="AG175:AG176"/>
    <mergeCell ref="Q168:Q169"/>
    <mergeCell ref="AH168:AH169"/>
    <mergeCell ref="BF166:BF167"/>
    <mergeCell ref="BG166:BG167"/>
    <mergeCell ref="BF168:BF169"/>
    <mergeCell ref="BG168:BG169"/>
    <mergeCell ref="U177:U178"/>
    <mergeCell ref="V177:V178"/>
    <mergeCell ref="W177:W178"/>
    <mergeCell ref="X177:X178"/>
    <mergeCell ref="AP170:AP178"/>
    <mergeCell ref="U172:U173"/>
    <mergeCell ref="V172:V173"/>
    <mergeCell ref="W172:W173"/>
    <mergeCell ref="X172:X173"/>
    <mergeCell ref="A170:A178"/>
    <mergeCell ref="B170:B178"/>
    <mergeCell ref="C170:C178"/>
    <mergeCell ref="D170:D178"/>
    <mergeCell ref="E170:E178"/>
    <mergeCell ref="AX168:AX169"/>
    <mergeCell ref="AY168:AY169"/>
    <mergeCell ref="AZ168:AZ169"/>
    <mergeCell ref="R175:R176"/>
    <mergeCell ref="S175:S176"/>
    <mergeCell ref="N170:N178"/>
    <mergeCell ref="O170:O178"/>
    <mergeCell ref="P170:P178"/>
    <mergeCell ref="Q170:Q178"/>
    <mergeCell ref="S172:S173"/>
    <mergeCell ref="T172:T173"/>
    <mergeCell ref="AQ170:AQ178"/>
    <mergeCell ref="AT166:AT167"/>
    <mergeCell ref="AU166:AU167"/>
    <mergeCell ref="AV166:AV167"/>
    <mergeCell ref="AW166:AW167"/>
    <mergeCell ref="AX166:AX167"/>
    <mergeCell ref="AY166:AY167"/>
    <mergeCell ref="AN166:AN167"/>
    <mergeCell ref="AO166:AO167"/>
    <mergeCell ref="AI166:AI167"/>
    <mergeCell ref="BE168:BE169"/>
    <mergeCell ref="AR166:AR167"/>
    <mergeCell ref="AS166:AS167"/>
    <mergeCell ref="AR168:AR169"/>
    <mergeCell ref="AS168:AS169"/>
    <mergeCell ref="AT168:AT169"/>
    <mergeCell ref="AU168:AU169"/>
    <mergeCell ref="AV168:AV169"/>
    <mergeCell ref="AW168:AW169"/>
    <mergeCell ref="AL168:AL169"/>
    <mergeCell ref="AM168:AM169"/>
    <mergeCell ref="AN168:AN169"/>
    <mergeCell ref="AO168:AO169"/>
    <mergeCell ref="AP168:AP169"/>
    <mergeCell ref="AQ168:AQ169"/>
    <mergeCell ref="A166:A167"/>
    <mergeCell ref="B166:B167"/>
    <mergeCell ref="C166:C167"/>
    <mergeCell ref="D166:D167"/>
    <mergeCell ref="E166:E167"/>
    <mergeCell ref="AK168:AK169"/>
    <mergeCell ref="J168:J169"/>
    <mergeCell ref="K168:K169"/>
    <mergeCell ref="L168:L169"/>
    <mergeCell ref="M168:M169"/>
    <mergeCell ref="N168:N169"/>
    <mergeCell ref="O168:O169"/>
    <mergeCell ref="AI168:AI169"/>
    <mergeCell ref="AJ168:AJ169"/>
    <mergeCell ref="AL164:AL165"/>
    <mergeCell ref="AM164:AM165"/>
    <mergeCell ref="AN164:AN165"/>
    <mergeCell ref="A168:A169"/>
    <mergeCell ref="B168:B169"/>
    <mergeCell ref="C168:C169"/>
    <mergeCell ref="D168:D169"/>
    <mergeCell ref="E168:E169"/>
    <mergeCell ref="H168:H169"/>
    <mergeCell ref="I168:I169"/>
    <mergeCell ref="AH166:AH167"/>
    <mergeCell ref="F166:F167"/>
    <mergeCell ref="G166:G167"/>
    <mergeCell ref="H166:H167"/>
    <mergeCell ref="I166:I167"/>
    <mergeCell ref="J166:J167"/>
    <mergeCell ref="K166:K167"/>
    <mergeCell ref="P168:P169"/>
    <mergeCell ref="AO164:AO165"/>
    <mergeCell ref="AP164:AP165"/>
    <mergeCell ref="AQ164:AQ165"/>
    <mergeCell ref="AJ166:AJ167"/>
    <mergeCell ref="AK166:AK167"/>
    <mergeCell ref="AL166:AL167"/>
    <mergeCell ref="AM166:AM167"/>
    <mergeCell ref="L166:L167"/>
    <mergeCell ref="M166:M167"/>
    <mergeCell ref="N166:N167"/>
    <mergeCell ref="O166:O167"/>
    <mergeCell ref="P166:P167"/>
    <mergeCell ref="Q166:Q167"/>
    <mergeCell ref="AP166:AP167"/>
    <mergeCell ref="AQ166:AQ167"/>
    <mergeCell ref="BH159:BH162"/>
    <mergeCell ref="F161:F162"/>
    <mergeCell ref="G161:G162"/>
    <mergeCell ref="O159:O162"/>
    <mergeCell ref="P159:P162"/>
    <mergeCell ref="Q159:Q162"/>
    <mergeCell ref="AH159:AH162"/>
    <mergeCell ref="AI159:AI162"/>
    <mergeCell ref="H159:H162"/>
    <mergeCell ref="I159:I162"/>
    <mergeCell ref="J159:J162"/>
    <mergeCell ref="K159:K162"/>
    <mergeCell ref="L159:L162"/>
    <mergeCell ref="M159:M162"/>
    <mergeCell ref="BD164:BD165"/>
    <mergeCell ref="BE164:BE165"/>
    <mergeCell ref="BF164:BF165"/>
    <mergeCell ref="A159:A162"/>
    <mergeCell ref="B159:B162"/>
    <mergeCell ref="C159:C162"/>
    <mergeCell ref="D159:D162"/>
    <mergeCell ref="E159:E162"/>
    <mergeCell ref="F159:F160"/>
    <mergeCell ref="G159:G160"/>
    <mergeCell ref="N133:N134"/>
    <mergeCell ref="O133:O134"/>
    <mergeCell ref="P133:P134"/>
    <mergeCell ref="Q133:Q134"/>
    <mergeCell ref="AH133:AH134"/>
    <mergeCell ref="AI133:AI134"/>
    <mergeCell ref="H133:H134"/>
    <mergeCell ref="I133:I134"/>
    <mergeCell ref="J133:J134"/>
    <mergeCell ref="K133:K134"/>
    <mergeCell ref="L133:L134"/>
    <mergeCell ref="M133:M134"/>
    <mergeCell ref="J135:J143"/>
    <mergeCell ref="K135:K143"/>
    <mergeCell ref="L135:L143"/>
    <mergeCell ref="M135:M143"/>
    <mergeCell ref="F151:F153"/>
    <mergeCell ref="G151:G153"/>
    <mergeCell ref="F154:F155"/>
    <mergeCell ref="G154:G155"/>
    <mergeCell ref="D149:D158"/>
    <mergeCell ref="E149:E158"/>
    <mergeCell ref="F149:F150"/>
    <mergeCell ref="G149:G150"/>
    <mergeCell ref="H149:H158"/>
    <mergeCell ref="P164:P165"/>
    <mergeCell ref="Q164:Q165"/>
    <mergeCell ref="AH164:AH165"/>
    <mergeCell ref="AI164:AI165"/>
    <mergeCell ref="BB164:BB165"/>
    <mergeCell ref="BC164:BC165"/>
    <mergeCell ref="AR164:AR165"/>
    <mergeCell ref="AS164:AS165"/>
    <mergeCell ref="AT164:AT165"/>
    <mergeCell ref="AU164:AU165"/>
    <mergeCell ref="F156:F158"/>
    <mergeCell ref="G156:G158"/>
    <mergeCell ref="A149:A158"/>
    <mergeCell ref="B149:B158"/>
    <mergeCell ref="C149:C158"/>
    <mergeCell ref="G135:G143"/>
    <mergeCell ref="H135:H143"/>
    <mergeCell ref="I135:I143"/>
    <mergeCell ref="AH149:AH158"/>
    <mergeCell ref="AI149:AI158"/>
    <mergeCell ref="J164:J165"/>
    <mergeCell ref="K164:K165"/>
    <mergeCell ref="L164:L165"/>
    <mergeCell ref="M164:M165"/>
    <mergeCell ref="N164:N165"/>
    <mergeCell ref="O164:O165"/>
    <mergeCell ref="AQ159:AQ162"/>
    <mergeCell ref="AS159:AS162"/>
    <mergeCell ref="AT159:AT162"/>
    <mergeCell ref="AU159:AU162"/>
    <mergeCell ref="AV164:AV165"/>
    <mergeCell ref="AW164:AW165"/>
    <mergeCell ref="N149:N158"/>
    <mergeCell ref="O149:O158"/>
    <mergeCell ref="P149:P158"/>
    <mergeCell ref="Q149:Q158"/>
    <mergeCell ref="N135:N143"/>
    <mergeCell ref="O135:O143"/>
    <mergeCell ref="P135:P143"/>
    <mergeCell ref="Q135:Q143"/>
    <mergeCell ref="AR159:AR162"/>
    <mergeCell ref="BF159:BF162"/>
    <mergeCell ref="BG159:BG162"/>
    <mergeCell ref="AV159:AV162"/>
    <mergeCell ref="AW159:AW162"/>
    <mergeCell ref="AX159:AX162"/>
    <mergeCell ref="AY159:AY162"/>
    <mergeCell ref="AZ159:AZ162"/>
    <mergeCell ref="BA159:BA162"/>
    <mergeCell ref="AP159:AP162"/>
    <mergeCell ref="A164:A165"/>
    <mergeCell ref="B164:B165"/>
    <mergeCell ref="C164:C165"/>
    <mergeCell ref="D164:D165"/>
    <mergeCell ref="E164:E165"/>
    <mergeCell ref="H164:H165"/>
    <mergeCell ref="I164:I165"/>
    <mergeCell ref="AJ159:AJ162"/>
    <mergeCell ref="AK159:AK162"/>
    <mergeCell ref="AL159:AL162"/>
    <mergeCell ref="AM159:AM162"/>
    <mergeCell ref="AN159:AN162"/>
    <mergeCell ref="AO159:AO162"/>
    <mergeCell ref="N159:N162"/>
    <mergeCell ref="AJ164:AJ165"/>
    <mergeCell ref="AK164:AK165"/>
    <mergeCell ref="A133:A134"/>
    <mergeCell ref="B133:B134"/>
    <mergeCell ref="C133:C134"/>
    <mergeCell ref="D133:D134"/>
    <mergeCell ref="E133:E134"/>
    <mergeCell ref="F133:F134"/>
    <mergeCell ref="AJ133:AJ134"/>
    <mergeCell ref="AK133:AK134"/>
    <mergeCell ref="AL133:AL134"/>
    <mergeCell ref="AM133:AM134"/>
    <mergeCell ref="AN133:AN134"/>
    <mergeCell ref="AO133:AO134"/>
    <mergeCell ref="AJ149:AJ158"/>
    <mergeCell ref="AK149:AK158"/>
    <mergeCell ref="L149:L158"/>
    <mergeCell ref="M149:M158"/>
    <mergeCell ref="AS131:AS132"/>
    <mergeCell ref="AT131:AT132"/>
    <mergeCell ref="AU131:AU132"/>
    <mergeCell ref="AV131:AV132"/>
    <mergeCell ref="AW131:AW132"/>
    <mergeCell ref="AX131:AX132"/>
    <mergeCell ref="AM131:AM132"/>
    <mergeCell ref="AN131:AN132"/>
    <mergeCell ref="AO131:AO132"/>
    <mergeCell ref="AP131:AP132"/>
    <mergeCell ref="AQ131:AQ132"/>
    <mergeCell ref="AR131:AR132"/>
    <mergeCell ref="AP133:AP134"/>
    <mergeCell ref="AQ133:AQ134"/>
    <mergeCell ref="AR133:AR134"/>
    <mergeCell ref="AS133:AS134"/>
    <mergeCell ref="AT133:AT134"/>
    <mergeCell ref="AU133:AU134"/>
    <mergeCell ref="AJ131:AJ132"/>
    <mergeCell ref="AK131:AK132"/>
    <mergeCell ref="AL131:AL132"/>
    <mergeCell ref="K131:K132"/>
    <mergeCell ref="L131:L132"/>
    <mergeCell ref="M131:M132"/>
    <mergeCell ref="N131:N132"/>
    <mergeCell ref="O131:O132"/>
    <mergeCell ref="P131:P132"/>
    <mergeCell ref="BH128:BH129"/>
    <mergeCell ref="A131:A132"/>
    <mergeCell ref="B131:B132"/>
    <mergeCell ref="C131:C132"/>
    <mergeCell ref="D131:D132"/>
    <mergeCell ref="E131:E132"/>
    <mergeCell ref="F131:F132"/>
    <mergeCell ref="H131:H132"/>
    <mergeCell ref="I131:I132"/>
    <mergeCell ref="J131:J132"/>
    <mergeCell ref="BB128:BB129"/>
    <mergeCell ref="BC128:BC129"/>
    <mergeCell ref="BD128:BD129"/>
    <mergeCell ref="BE128:BE129"/>
    <mergeCell ref="BF128:BF129"/>
    <mergeCell ref="BG128:BG129"/>
    <mergeCell ref="AV128:AV129"/>
    <mergeCell ref="AY131:AY132"/>
    <mergeCell ref="AZ131:AZ132"/>
    <mergeCell ref="BA131:BA132"/>
    <mergeCell ref="BE131:BE132"/>
    <mergeCell ref="BF131:BF132"/>
    <mergeCell ref="A128:A129"/>
    <mergeCell ref="B128:B129"/>
    <mergeCell ref="C128:C129"/>
    <mergeCell ref="D128:D129"/>
    <mergeCell ref="E128:E129"/>
    <mergeCell ref="F128:F129"/>
    <mergeCell ref="AK119:AK125"/>
    <mergeCell ref="AL119:AL125"/>
    <mergeCell ref="AM119:AM125"/>
    <mergeCell ref="I119:I125"/>
    <mergeCell ref="J119:J125"/>
    <mergeCell ref="K119:K125"/>
    <mergeCell ref="L119:L125"/>
    <mergeCell ref="M119:M125"/>
    <mergeCell ref="AQ128:AQ129"/>
    <mergeCell ref="AR128:AR129"/>
    <mergeCell ref="AS128:AS129"/>
    <mergeCell ref="AJ128:AJ129"/>
    <mergeCell ref="AK128:AK129"/>
    <mergeCell ref="AL128:AL129"/>
    <mergeCell ref="AM128:AM129"/>
    <mergeCell ref="H128:H129"/>
    <mergeCell ref="I128:I129"/>
    <mergeCell ref="J128:J129"/>
    <mergeCell ref="K128:K129"/>
    <mergeCell ref="L128:L129"/>
    <mergeCell ref="Q131:Q132"/>
    <mergeCell ref="AH131:AH132"/>
    <mergeCell ref="AI131:AI132"/>
    <mergeCell ref="BB131:BB132"/>
    <mergeCell ref="M128:M129"/>
    <mergeCell ref="F122:F123"/>
    <mergeCell ref="G122:G123"/>
    <mergeCell ref="AN128:AN129"/>
    <mergeCell ref="AO128:AO129"/>
    <mergeCell ref="N128:N129"/>
    <mergeCell ref="AU128:AU129"/>
    <mergeCell ref="BG117:BG118"/>
    <mergeCell ref="AA126:AA127"/>
    <mergeCell ref="Z126:Z127"/>
    <mergeCell ref="Y126:Y127"/>
    <mergeCell ref="X126:X127"/>
    <mergeCell ref="AB126:AB127"/>
    <mergeCell ref="AH126:AH127"/>
    <mergeCell ref="AG126:AG127"/>
    <mergeCell ref="AF126:AF127"/>
    <mergeCell ref="AE126:AE127"/>
    <mergeCell ref="AK126:AK127"/>
    <mergeCell ref="AJ126:AJ127"/>
    <mergeCell ref="AI126:AI127"/>
    <mergeCell ref="AX117:AX118"/>
    <mergeCell ref="AY117:AY118"/>
    <mergeCell ref="AZ117:AZ118"/>
    <mergeCell ref="BF119:BF120"/>
    <mergeCell ref="BG119:BG120"/>
    <mergeCell ref="AW128:AW129"/>
    <mergeCell ref="AX128:AX129"/>
    <mergeCell ref="AY128:AY129"/>
    <mergeCell ref="A119:A125"/>
    <mergeCell ref="B119:B125"/>
    <mergeCell ref="C119:C125"/>
    <mergeCell ref="D119:D125"/>
    <mergeCell ref="E119:E125"/>
    <mergeCell ref="F119:F121"/>
    <mergeCell ref="G119:G121"/>
    <mergeCell ref="H119:H125"/>
    <mergeCell ref="BA117:BA118"/>
    <mergeCell ref="BB117:BB118"/>
    <mergeCell ref="BC117:BC118"/>
    <mergeCell ref="BD117:BD118"/>
    <mergeCell ref="BE117:BE118"/>
    <mergeCell ref="BF117:BF118"/>
    <mergeCell ref="AU117:AU118"/>
    <mergeCell ref="AV117:AV118"/>
    <mergeCell ref="AW117:AW118"/>
    <mergeCell ref="AS117:AS118"/>
    <mergeCell ref="AT117:AT118"/>
    <mergeCell ref="AI117:AI118"/>
    <mergeCell ref="AJ117:AJ118"/>
    <mergeCell ref="AK117:AK118"/>
    <mergeCell ref="AL117:AL118"/>
    <mergeCell ref="A117:A118"/>
    <mergeCell ref="B117:B118"/>
    <mergeCell ref="C117:C118"/>
    <mergeCell ref="D117:D118"/>
    <mergeCell ref="E117:E118"/>
    <mergeCell ref="F117:F118"/>
    <mergeCell ref="G117:G118"/>
    <mergeCell ref="H117:H118"/>
    <mergeCell ref="M117:M118"/>
    <mergeCell ref="AS113:AS116"/>
    <mergeCell ref="AT113:AT116"/>
    <mergeCell ref="AU113:AU116"/>
    <mergeCell ref="AV113:AV116"/>
    <mergeCell ref="AW113:AW116"/>
    <mergeCell ref="AX113:AX116"/>
    <mergeCell ref="AM113:AM116"/>
    <mergeCell ref="AO117:AO118"/>
    <mergeCell ref="AP117:AP118"/>
    <mergeCell ref="AQ117:AQ118"/>
    <mergeCell ref="AQ113:AQ116"/>
    <mergeCell ref="AR113:AR116"/>
    <mergeCell ref="Q113:Q116"/>
    <mergeCell ref="AH113:AH116"/>
    <mergeCell ref="AI113:AI116"/>
    <mergeCell ref="AJ113:AJ116"/>
    <mergeCell ref="AK113:AK116"/>
    <mergeCell ref="AL113:AL116"/>
    <mergeCell ref="AR117:AR118"/>
    <mergeCell ref="AN113:AN116"/>
    <mergeCell ref="AO113:AO116"/>
    <mergeCell ref="AP113:AP116"/>
    <mergeCell ref="AM117:AM118"/>
    <mergeCell ref="AN117:AN118"/>
    <mergeCell ref="A104:A112"/>
    <mergeCell ref="B104:B112"/>
    <mergeCell ref="C104:C112"/>
    <mergeCell ref="D104:D112"/>
    <mergeCell ref="E104:E112"/>
    <mergeCell ref="F104:F108"/>
    <mergeCell ref="G104:G108"/>
    <mergeCell ref="N104:N112"/>
    <mergeCell ref="O104:O112"/>
    <mergeCell ref="P104:P112"/>
    <mergeCell ref="Q104:Q112"/>
    <mergeCell ref="AH104:AH112"/>
    <mergeCell ref="AI104:AI112"/>
    <mergeCell ref="H104:H112"/>
    <mergeCell ref="I104:I112"/>
    <mergeCell ref="J104:J112"/>
    <mergeCell ref="K104:K112"/>
    <mergeCell ref="L104:L112"/>
    <mergeCell ref="M104:M112"/>
    <mergeCell ref="N117:N118"/>
    <mergeCell ref="O117:O118"/>
    <mergeCell ref="P117:P118"/>
    <mergeCell ref="Q117:Q118"/>
    <mergeCell ref="AH117:AH118"/>
    <mergeCell ref="A113:A116"/>
    <mergeCell ref="B113:B116"/>
    <mergeCell ref="C113:C116"/>
    <mergeCell ref="D113:D116"/>
    <mergeCell ref="E113:E116"/>
    <mergeCell ref="H113:H116"/>
    <mergeCell ref="I113:I116"/>
    <mergeCell ref="I117:I118"/>
    <mergeCell ref="K117:K118"/>
    <mergeCell ref="L117:L118"/>
    <mergeCell ref="K113:K116"/>
    <mergeCell ref="L113:L116"/>
    <mergeCell ref="M113:M116"/>
    <mergeCell ref="N113:N116"/>
    <mergeCell ref="O113:O116"/>
    <mergeCell ref="P113:P116"/>
    <mergeCell ref="BH104:BH112"/>
    <mergeCell ref="F109:F112"/>
    <mergeCell ref="G109:G112"/>
    <mergeCell ref="BD104:BD112"/>
    <mergeCell ref="BE104:BE112"/>
    <mergeCell ref="BF104:BF112"/>
    <mergeCell ref="BG104:BG112"/>
    <mergeCell ref="AV104:AV112"/>
    <mergeCell ref="AW104:AW112"/>
    <mergeCell ref="AX104:AX112"/>
    <mergeCell ref="AY104:AY112"/>
    <mergeCell ref="AZ104:AZ112"/>
    <mergeCell ref="BA104:BA112"/>
    <mergeCell ref="AP104:AP112"/>
    <mergeCell ref="AQ104:AQ112"/>
    <mergeCell ref="AR104:AR112"/>
    <mergeCell ref="AS104:AS112"/>
    <mergeCell ref="AT104:AT112"/>
    <mergeCell ref="AJ104:AJ112"/>
    <mergeCell ref="AK104:AK112"/>
    <mergeCell ref="AL104:AL112"/>
    <mergeCell ref="AM104:AM112"/>
    <mergeCell ref="AN104:AN112"/>
    <mergeCell ref="AO104:AO112"/>
    <mergeCell ref="BD101:BD103"/>
    <mergeCell ref="BE101:BE103"/>
    <mergeCell ref="BF101:BF103"/>
    <mergeCell ref="BG101:BG103"/>
    <mergeCell ref="AV101:AV103"/>
    <mergeCell ref="AW101:AW103"/>
    <mergeCell ref="AX101:AX103"/>
    <mergeCell ref="AY101:AY103"/>
    <mergeCell ref="AZ101:AZ103"/>
    <mergeCell ref="BA101:BA103"/>
    <mergeCell ref="AP101:AP103"/>
    <mergeCell ref="AQ101:AQ103"/>
    <mergeCell ref="AR101:AR103"/>
    <mergeCell ref="AS101:AS103"/>
    <mergeCell ref="AT101:AT103"/>
    <mergeCell ref="AU101:AU103"/>
    <mergeCell ref="BH101:BH103"/>
    <mergeCell ref="A101:A103"/>
    <mergeCell ref="B101:B103"/>
    <mergeCell ref="C101:C103"/>
    <mergeCell ref="D101:D103"/>
    <mergeCell ref="E101:E103"/>
    <mergeCell ref="BC96:BC100"/>
    <mergeCell ref="AK96:AK100"/>
    <mergeCell ref="AL96:AL100"/>
    <mergeCell ref="AM96:AM100"/>
    <mergeCell ref="AN96:AN100"/>
    <mergeCell ref="AO96:AO100"/>
    <mergeCell ref="AP96:AP100"/>
    <mergeCell ref="O96:O100"/>
    <mergeCell ref="P96:P100"/>
    <mergeCell ref="Q96:Q100"/>
    <mergeCell ref="AH96:AH100"/>
    <mergeCell ref="AI96:AI100"/>
    <mergeCell ref="AJ96:AJ100"/>
    <mergeCell ref="I96:I100"/>
    <mergeCell ref="J96:J100"/>
    <mergeCell ref="K96:K100"/>
    <mergeCell ref="BC101:BC103"/>
    <mergeCell ref="F102:F103"/>
    <mergeCell ref="G102:G103"/>
    <mergeCell ref="O101:O103"/>
    <mergeCell ref="P101:P103"/>
    <mergeCell ref="Q101:Q103"/>
    <mergeCell ref="AH101:AH103"/>
    <mergeCell ref="AI101:AI103"/>
    <mergeCell ref="H101:H103"/>
    <mergeCell ref="I101:I103"/>
    <mergeCell ref="J101:J103"/>
    <mergeCell ref="BA96:BA100"/>
    <mergeCell ref="BB96:BB100"/>
    <mergeCell ref="AQ96:AQ100"/>
    <mergeCell ref="AR96:AR100"/>
    <mergeCell ref="AS96:AS100"/>
    <mergeCell ref="AT96:AT100"/>
    <mergeCell ref="AU96:AU100"/>
    <mergeCell ref="AV96:AV100"/>
    <mergeCell ref="AJ101:AJ103"/>
    <mergeCell ref="AK101:AK103"/>
    <mergeCell ref="AL101:AL103"/>
    <mergeCell ref="AM101:AM103"/>
    <mergeCell ref="AN101:AN103"/>
    <mergeCell ref="AO101:AO103"/>
    <mergeCell ref="N101:N103"/>
    <mergeCell ref="F97:F98"/>
    <mergeCell ref="G97:G98"/>
    <mergeCell ref="F99:F100"/>
    <mergeCell ref="G99:G100"/>
    <mergeCell ref="K101:K103"/>
    <mergeCell ref="L101:L103"/>
    <mergeCell ref="M101:M103"/>
    <mergeCell ref="L96:L100"/>
    <mergeCell ref="M96:M100"/>
    <mergeCell ref="N96:N100"/>
    <mergeCell ref="BE92:BE95"/>
    <mergeCell ref="BF92:BF95"/>
    <mergeCell ref="BG92:BG95"/>
    <mergeCell ref="BH92:BH95"/>
    <mergeCell ref="Z92:Z93"/>
    <mergeCell ref="AC92:AC93"/>
    <mergeCell ref="AE92:AE93"/>
    <mergeCell ref="AF92:AF93"/>
    <mergeCell ref="R92:R93"/>
    <mergeCell ref="S92:S93"/>
    <mergeCell ref="T92:T93"/>
    <mergeCell ref="U92:U93"/>
    <mergeCell ref="V92:V93"/>
    <mergeCell ref="W92:W93"/>
    <mergeCell ref="L92:L95"/>
    <mergeCell ref="M92:M95"/>
    <mergeCell ref="N92:N95"/>
    <mergeCell ref="O92:O95"/>
    <mergeCell ref="P92:P95"/>
    <mergeCell ref="Q92:Q95"/>
    <mergeCell ref="AR92:AR95"/>
    <mergeCell ref="AG92:AG93"/>
    <mergeCell ref="AH92:AH95"/>
    <mergeCell ref="AI92:AI95"/>
    <mergeCell ref="AJ92:AJ95"/>
    <mergeCell ref="AK92:AK95"/>
    <mergeCell ref="AL92:AL95"/>
    <mergeCell ref="X92:X93"/>
    <mergeCell ref="Y92:Y93"/>
    <mergeCell ref="BD96:BD100"/>
    <mergeCell ref="BE96:BE100"/>
    <mergeCell ref="BF96:BF100"/>
    <mergeCell ref="BG96:BG100"/>
    <mergeCell ref="BH96:BH100"/>
    <mergeCell ref="AW96:AW100"/>
    <mergeCell ref="AX96:AX100"/>
    <mergeCell ref="AY96:AY100"/>
    <mergeCell ref="AZ96:AZ100"/>
    <mergeCell ref="A96:A100"/>
    <mergeCell ref="B96:B100"/>
    <mergeCell ref="C96:C100"/>
    <mergeCell ref="D96:D100"/>
    <mergeCell ref="E96:E100"/>
    <mergeCell ref="H96:H100"/>
    <mergeCell ref="AY92:AY95"/>
    <mergeCell ref="AZ92:AZ95"/>
    <mergeCell ref="BA92:BA95"/>
    <mergeCell ref="BB92:BB95"/>
    <mergeCell ref="BC92:BC95"/>
    <mergeCell ref="BD92:BD95"/>
    <mergeCell ref="AS92:AS95"/>
    <mergeCell ref="AT92:AT95"/>
    <mergeCell ref="AU92:AU95"/>
    <mergeCell ref="AV92:AV95"/>
    <mergeCell ref="AW92:AW95"/>
    <mergeCell ref="AX92:AX95"/>
    <mergeCell ref="AM92:AM95"/>
    <mergeCell ref="AN92:AN95"/>
    <mergeCell ref="AO92:AO95"/>
    <mergeCell ref="AP92:AP95"/>
    <mergeCell ref="AQ92:AQ95"/>
    <mergeCell ref="BG90:BG91"/>
    <mergeCell ref="A92:A95"/>
    <mergeCell ref="B92:B95"/>
    <mergeCell ref="C92:C95"/>
    <mergeCell ref="D92:D95"/>
    <mergeCell ref="E92:E95"/>
    <mergeCell ref="H92:H95"/>
    <mergeCell ref="I92:I95"/>
    <mergeCell ref="J92:J95"/>
    <mergeCell ref="K92:K95"/>
    <mergeCell ref="BA90:BA91"/>
    <mergeCell ref="BB90:BB91"/>
    <mergeCell ref="BC90:BC91"/>
    <mergeCell ref="BD90:BD91"/>
    <mergeCell ref="BE90:BE91"/>
    <mergeCell ref="BF90:BF91"/>
    <mergeCell ref="AU90:AU91"/>
    <mergeCell ref="AV90:AV91"/>
    <mergeCell ref="AW90:AW91"/>
    <mergeCell ref="AX90:AX91"/>
    <mergeCell ref="AY90:AY91"/>
    <mergeCell ref="AZ90:AZ91"/>
    <mergeCell ref="AL90:AL91"/>
    <mergeCell ref="AM90:AM91"/>
    <mergeCell ref="AN90:AN91"/>
    <mergeCell ref="AO90:AO91"/>
    <mergeCell ref="AP90:AP91"/>
    <mergeCell ref="AT90:AT91"/>
    <mergeCell ref="P90:P91"/>
    <mergeCell ref="Q90:Q91"/>
    <mergeCell ref="AH90:AH91"/>
    <mergeCell ref="AI90:AI91"/>
    <mergeCell ref="AJ90:AJ91"/>
    <mergeCell ref="AK90:AK91"/>
    <mergeCell ref="J90:J91"/>
    <mergeCell ref="K90:K91"/>
    <mergeCell ref="L90:L91"/>
    <mergeCell ref="M90:M91"/>
    <mergeCell ref="N90:N91"/>
    <mergeCell ref="O90:O91"/>
    <mergeCell ref="AO88:AO89"/>
    <mergeCell ref="A90:A91"/>
    <mergeCell ref="B90:B91"/>
    <mergeCell ref="C90:C91"/>
    <mergeCell ref="D90:D91"/>
    <mergeCell ref="E90:E91"/>
    <mergeCell ref="F90:F91"/>
    <mergeCell ref="G90:G91"/>
    <mergeCell ref="H90:H91"/>
    <mergeCell ref="I90:I91"/>
    <mergeCell ref="AI88:AI89"/>
    <mergeCell ref="AJ88:AJ89"/>
    <mergeCell ref="AK88:AK89"/>
    <mergeCell ref="AL88:AL89"/>
    <mergeCell ref="AM88:AM89"/>
    <mergeCell ref="AN88:AN89"/>
    <mergeCell ref="M88:M89"/>
    <mergeCell ref="N88:N89"/>
    <mergeCell ref="O88:O89"/>
    <mergeCell ref="P88:P89"/>
    <mergeCell ref="Q88:Q89"/>
    <mergeCell ref="AH88:AH89"/>
    <mergeCell ref="G88:G89"/>
    <mergeCell ref="H88:H89"/>
    <mergeCell ref="I88:I89"/>
    <mergeCell ref="J88:J89"/>
    <mergeCell ref="K88:K89"/>
    <mergeCell ref="L88:L89"/>
    <mergeCell ref="A88:A89"/>
    <mergeCell ref="B88:B89"/>
    <mergeCell ref="C88:C89"/>
    <mergeCell ref="D88:D89"/>
    <mergeCell ref="E88:E89"/>
    <mergeCell ref="F88:F89"/>
    <mergeCell ref="BB85:BB86"/>
    <mergeCell ref="BC85:BC86"/>
    <mergeCell ref="BD85:BD86"/>
    <mergeCell ref="BE85:BE86"/>
    <mergeCell ref="BF85:BF86"/>
    <mergeCell ref="BG85:BG86"/>
    <mergeCell ref="AV85:AV86"/>
    <mergeCell ref="AW85:AW86"/>
    <mergeCell ref="AX85:AX86"/>
    <mergeCell ref="AY85:AY86"/>
    <mergeCell ref="AZ85:AZ86"/>
    <mergeCell ref="BA85:BA86"/>
    <mergeCell ref="AP85:AP86"/>
    <mergeCell ref="AQ85:AQ86"/>
    <mergeCell ref="AR85:AR86"/>
    <mergeCell ref="AS85:AS86"/>
    <mergeCell ref="AT85:AT86"/>
    <mergeCell ref="AU85:AU86"/>
    <mergeCell ref="AJ85:AJ86"/>
    <mergeCell ref="AK85:AK86"/>
    <mergeCell ref="AL85:AL86"/>
    <mergeCell ref="N85:N86"/>
    <mergeCell ref="AM85:AM86"/>
    <mergeCell ref="AN85:AN86"/>
    <mergeCell ref="AO85:AO86"/>
    <mergeCell ref="O85:O86"/>
    <mergeCell ref="P85:P86"/>
    <mergeCell ref="Q85:Q86"/>
    <mergeCell ref="AH85:AH86"/>
    <mergeCell ref="AI85:AI86"/>
    <mergeCell ref="H85:H86"/>
    <mergeCell ref="I85:I86"/>
    <mergeCell ref="J85:J86"/>
    <mergeCell ref="K85:K86"/>
    <mergeCell ref="L85:L86"/>
    <mergeCell ref="M85:M86"/>
    <mergeCell ref="A85:A86"/>
    <mergeCell ref="B85:B86"/>
    <mergeCell ref="C85:C86"/>
    <mergeCell ref="D85:D86"/>
    <mergeCell ref="E85:E86"/>
    <mergeCell ref="F85:F86"/>
    <mergeCell ref="P83:P84"/>
    <mergeCell ref="Q83:Q84"/>
    <mergeCell ref="AH83:AH84"/>
    <mergeCell ref="AI83:AI84"/>
    <mergeCell ref="AJ83:AJ84"/>
    <mergeCell ref="M83:M84"/>
    <mergeCell ref="N83:N84"/>
    <mergeCell ref="BC83:BC84"/>
    <mergeCell ref="BD83:BD84"/>
    <mergeCell ref="BE83:BE84"/>
    <mergeCell ref="BF83:BF84"/>
    <mergeCell ref="BG83:BG84"/>
    <mergeCell ref="BH83:BH84"/>
    <mergeCell ref="AW83:AW84"/>
    <mergeCell ref="AX83:AX84"/>
    <mergeCell ref="AY83:AY84"/>
    <mergeCell ref="AZ83:AZ84"/>
    <mergeCell ref="BA83:BA84"/>
    <mergeCell ref="BB83:BB84"/>
    <mergeCell ref="AQ83:AQ84"/>
    <mergeCell ref="AR83:AR84"/>
    <mergeCell ref="AS83:AS84"/>
    <mergeCell ref="AT83:AT84"/>
    <mergeCell ref="AU83:AU84"/>
    <mergeCell ref="AV83:AV84"/>
    <mergeCell ref="BG77:BG82"/>
    <mergeCell ref="BH77:BH82"/>
    <mergeCell ref="F79:F81"/>
    <mergeCell ref="G79:G81"/>
    <mergeCell ref="BA77:BA82"/>
    <mergeCell ref="BB77:BB82"/>
    <mergeCell ref="BC77:BC82"/>
    <mergeCell ref="BD77:BD82"/>
    <mergeCell ref="BE77:BE82"/>
    <mergeCell ref="BF77:BF82"/>
    <mergeCell ref="AU77:AU82"/>
    <mergeCell ref="AV77:AV82"/>
    <mergeCell ref="AW77:AW82"/>
    <mergeCell ref="AX77:AX82"/>
    <mergeCell ref="AY77:AY82"/>
    <mergeCell ref="A83:A84"/>
    <mergeCell ref="B83:B84"/>
    <mergeCell ref="C83:C84"/>
    <mergeCell ref="D83:D84"/>
    <mergeCell ref="E83:E84"/>
    <mergeCell ref="H83:H84"/>
    <mergeCell ref="I83:I84"/>
    <mergeCell ref="J83:J84"/>
    <mergeCell ref="K83:K84"/>
    <mergeCell ref="L83:L84"/>
    <mergeCell ref="AK83:AK84"/>
    <mergeCell ref="AL83:AL84"/>
    <mergeCell ref="AM83:AM84"/>
    <mergeCell ref="AN83:AN84"/>
    <mergeCell ref="AO83:AO84"/>
    <mergeCell ref="AP83:AP84"/>
    <mergeCell ref="O83:O84"/>
    <mergeCell ref="A77:A82"/>
    <mergeCell ref="B77:B82"/>
    <mergeCell ref="C77:C82"/>
    <mergeCell ref="D77:D82"/>
    <mergeCell ref="E77:E82"/>
    <mergeCell ref="F77:F78"/>
    <mergeCell ref="AZ77:AZ82"/>
    <mergeCell ref="AO77:AO82"/>
    <mergeCell ref="AP77:AP82"/>
    <mergeCell ref="AQ77:AQ82"/>
    <mergeCell ref="AS77:AS82"/>
    <mergeCell ref="AT77:AT82"/>
    <mergeCell ref="AI77:AI82"/>
    <mergeCell ref="AJ77:AJ82"/>
    <mergeCell ref="AK77:AK82"/>
    <mergeCell ref="AL77:AL82"/>
    <mergeCell ref="AM77:AM82"/>
    <mergeCell ref="AN77:AN82"/>
    <mergeCell ref="H74:H76"/>
    <mergeCell ref="I74:I76"/>
    <mergeCell ref="J74:J76"/>
    <mergeCell ref="K74:K76"/>
    <mergeCell ref="L74:L76"/>
    <mergeCell ref="M74:M76"/>
    <mergeCell ref="M77:M82"/>
    <mergeCell ref="N77:N82"/>
    <mergeCell ref="O77:O82"/>
    <mergeCell ref="P77:P82"/>
    <mergeCell ref="Q77:Q82"/>
    <mergeCell ref="AH77:AH82"/>
    <mergeCell ref="G77:G78"/>
    <mergeCell ref="H77:H82"/>
    <mergeCell ref="I77:I82"/>
    <mergeCell ref="J77:J82"/>
    <mergeCell ref="K77:K82"/>
    <mergeCell ref="L77:L82"/>
    <mergeCell ref="AR74:AR76"/>
    <mergeCell ref="AS74:AS76"/>
    <mergeCell ref="AT74:AT76"/>
    <mergeCell ref="AP74:AP76"/>
    <mergeCell ref="AQ74:AQ76"/>
    <mergeCell ref="AJ74:AJ76"/>
    <mergeCell ref="AK74:AK76"/>
    <mergeCell ref="AL74:AL76"/>
    <mergeCell ref="AM74:AM76"/>
    <mergeCell ref="AN74:AN76"/>
    <mergeCell ref="AO74:AO76"/>
    <mergeCell ref="N74:N76"/>
    <mergeCell ref="O74:O76"/>
    <mergeCell ref="P74:P76"/>
    <mergeCell ref="Q74:Q76"/>
    <mergeCell ref="AH74:AH76"/>
    <mergeCell ref="AI74:AI76"/>
    <mergeCell ref="BE68:BE70"/>
    <mergeCell ref="BF68:BF70"/>
    <mergeCell ref="BG68:BG70"/>
    <mergeCell ref="J68:J70"/>
    <mergeCell ref="K68:K70"/>
    <mergeCell ref="L68:L70"/>
    <mergeCell ref="M68:M70"/>
    <mergeCell ref="N68:N70"/>
    <mergeCell ref="AR72:AR73"/>
    <mergeCell ref="AU72:AU73"/>
    <mergeCell ref="BE72:BE73"/>
    <mergeCell ref="BF72:BF73"/>
    <mergeCell ref="BG72:BG73"/>
    <mergeCell ref="A74:A76"/>
    <mergeCell ref="B74:B76"/>
    <mergeCell ref="C74:C76"/>
    <mergeCell ref="D74:D76"/>
    <mergeCell ref="E74:E76"/>
    <mergeCell ref="F74:F75"/>
    <mergeCell ref="G74:G75"/>
    <mergeCell ref="AY72:AY73"/>
    <mergeCell ref="AZ72:AZ73"/>
    <mergeCell ref="BA72:BA73"/>
    <mergeCell ref="BB72:BB73"/>
    <mergeCell ref="BC72:BC73"/>
    <mergeCell ref="BD72:BD73"/>
    <mergeCell ref="AQ72:AQ73"/>
    <mergeCell ref="AS72:AS73"/>
    <mergeCell ref="AT72:AT73"/>
    <mergeCell ref="AV72:AV73"/>
    <mergeCell ref="AW72:AW73"/>
    <mergeCell ref="AX72:AX73"/>
    <mergeCell ref="AX68:AX70"/>
    <mergeCell ref="AK68:AK70"/>
    <mergeCell ref="AN68:AN70"/>
    <mergeCell ref="AO68:AO70"/>
    <mergeCell ref="AP68:AP70"/>
    <mergeCell ref="AQ68:AQ70"/>
    <mergeCell ref="AR68:AR70"/>
    <mergeCell ref="O68:O70"/>
    <mergeCell ref="P68:P70"/>
    <mergeCell ref="Q68:Q70"/>
    <mergeCell ref="AH68:AH70"/>
    <mergeCell ref="AI68:AI70"/>
    <mergeCell ref="AJ68:AJ70"/>
    <mergeCell ref="I68:I70"/>
    <mergeCell ref="AI72:AI73"/>
    <mergeCell ref="AJ72:AJ73"/>
    <mergeCell ref="I72:I73"/>
    <mergeCell ref="J72:J73"/>
    <mergeCell ref="K72:K73"/>
    <mergeCell ref="L72:L73"/>
    <mergeCell ref="M72:M73"/>
    <mergeCell ref="N72:N73"/>
    <mergeCell ref="AK72:AK73"/>
    <mergeCell ref="AL72:AL73"/>
    <mergeCell ref="AM72:AM73"/>
    <mergeCell ref="AN72:AN73"/>
    <mergeCell ref="AO72:AO73"/>
    <mergeCell ref="AP72:AP73"/>
    <mergeCell ref="O72:O73"/>
    <mergeCell ref="P72:P73"/>
    <mergeCell ref="Q72:Q73"/>
    <mergeCell ref="AH72:AH73"/>
    <mergeCell ref="AE65:AE67"/>
    <mergeCell ref="AF65:AF67"/>
    <mergeCell ref="T65:T67"/>
    <mergeCell ref="U65:U67"/>
    <mergeCell ref="V65:V67"/>
    <mergeCell ref="W65:W67"/>
    <mergeCell ref="X65:X67"/>
    <mergeCell ref="Y65:Y67"/>
    <mergeCell ref="N65:N67"/>
    <mergeCell ref="O65:O67"/>
    <mergeCell ref="BF65:BF67"/>
    <mergeCell ref="Q65:Q67"/>
    <mergeCell ref="R65:R67"/>
    <mergeCell ref="S65:S67"/>
    <mergeCell ref="BH68:BH70"/>
    <mergeCell ref="A72:A73"/>
    <mergeCell ref="B72:B73"/>
    <mergeCell ref="C72:C73"/>
    <mergeCell ref="D72:D73"/>
    <mergeCell ref="E72:E73"/>
    <mergeCell ref="H72:H73"/>
    <mergeCell ref="AY68:AY70"/>
    <mergeCell ref="AZ68:AZ70"/>
    <mergeCell ref="BA68:BA70"/>
    <mergeCell ref="BB68:BB70"/>
    <mergeCell ref="BC68:BC70"/>
    <mergeCell ref="BD68:BD70"/>
    <mergeCell ref="AS68:AS70"/>
    <mergeCell ref="AT68:AT70"/>
    <mergeCell ref="AU68:AU70"/>
    <mergeCell ref="AV68:AV70"/>
    <mergeCell ref="AW68:AW70"/>
    <mergeCell ref="A68:A70"/>
    <mergeCell ref="B68:B70"/>
    <mergeCell ref="C68:C70"/>
    <mergeCell ref="D68:D70"/>
    <mergeCell ref="E68:E70"/>
    <mergeCell ref="H68:H70"/>
    <mergeCell ref="AY65:AY67"/>
    <mergeCell ref="AZ65:AZ67"/>
    <mergeCell ref="BA65:BA67"/>
    <mergeCell ref="BB65:BB67"/>
    <mergeCell ref="BC65:BC67"/>
    <mergeCell ref="BD65:BD67"/>
    <mergeCell ref="AS65:AS67"/>
    <mergeCell ref="AT65:AT67"/>
    <mergeCell ref="AU65:AU67"/>
    <mergeCell ref="AV65:AV67"/>
    <mergeCell ref="AW65:AW67"/>
    <mergeCell ref="AX65:AX67"/>
    <mergeCell ref="AM65:AM67"/>
    <mergeCell ref="AN65:AN67"/>
    <mergeCell ref="AO65:AO67"/>
    <mergeCell ref="AP65:AP67"/>
    <mergeCell ref="AQ65:AQ67"/>
    <mergeCell ref="AR65:AR67"/>
    <mergeCell ref="AG65:AG67"/>
    <mergeCell ref="AH65:AH67"/>
    <mergeCell ref="AI65:AI67"/>
    <mergeCell ref="AJ65:AJ67"/>
    <mergeCell ref="AK65:AK67"/>
    <mergeCell ref="P65:P67"/>
    <mergeCell ref="H65:H67"/>
    <mergeCell ref="AL65:AL67"/>
    <mergeCell ref="BD58:BD64"/>
    <mergeCell ref="BE58:BE64"/>
    <mergeCell ref="BF58:BF64"/>
    <mergeCell ref="BG58:BG64"/>
    <mergeCell ref="BH58:BH64"/>
    <mergeCell ref="A65:A67"/>
    <mergeCell ref="B65:B67"/>
    <mergeCell ref="C65:C67"/>
    <mergeCell ref="D65:D67"/>
    <mergeCell ref="E65:E67"/>
    <mergeCell ref="AX58:AX64"/>
    <mergeCell ref="AY58:AY64"/>
    <mergeCell ref="AZ58:AZ64"/>
    <mergeCell ref="BA58:BA64"/>
    <mergeCell ref="BB58:BB64"/>
    <mergeCell ref="BC58:BC64"/>
    <mergeCell ref="AR58:AR64"/>
    <mergeCell ref="AS58:AS64"/>
    <mergeCell ref="AT58:AT64"/>
    <mergeCell ref="AU58:AU64"/>
    <mergeCell ref="AV58:AV64"/>
    <mergeCell ref="AW58:AW64"/>
    <mergeCell ref="AL58:AL64"/>
    <mergeCell ref="AM58:AM64"/>
    <mergeCell ref="AN58:AN64"/>
    <mergeCell ref="AO58:AO64"/>
    <mergeCell ref="AP58:AP64"/>
    <mergeCell ref="BH65:BH67"/>
    <mergeCell ref="Z65:Z67"/>
    <mergeCell ref="AA65:AA67"/>
    <mergeCell ref="AB65:AB67"/>
    <mergeCell ref="AC65:AC67"/>
    <mergeCell ref="J58:J64"/>
    <mergeCell ref="K58:K64"/>
    <mergeCell ref="L58:L64"/>
    <mergeCell ref="M58:M64"/>
    <mergeCell ref="N58:N64"/>
    <mergeCell ref="O58:O64"/>
    <mergeCell ref="A58:A64"/>
    <mergeCell ref="B58:B64"/>
    <mergeCell ref="C58:C64"/>
    <mergeCell ref="D58:D64"/>
    <mergeCell ref="E58:E64"/>
    <mergeCell ref="F58:F61"/>
    <mergeCell ref="G58:G61"/>
    <mergeCell ref="H58:H64"/>
    <mergeCell ref="I58:I64"/>
    <mergeCell ref="I65:I67"/>
    <mergeCell ref="J65:J67"/>
    <mergeCell ref="K65:K67"/>
    <mergeCell ref="L65:L67"/>
    <mergeCell ref="M65:M67"/>
    <mergeCell ref="AY56:AY57"/>
    <mergeCell ref="AZ56:AZ57"/>
    <mergeCell ref="BA56:BA57"/>
    <mergeCell ref="BB56:BB57"/>
    <mergeCell ref="BC56:BC57"/>
    <mergeCell ref="AR56:AR57"/>
    <mergeCell ref="AS56:AS57"/>
    <mergeCell ref="AT56:AT57"/>
    <mergeCell ref="AU56:AU57"/>
    <mergeCell ref="AV56:AV57"/>
    <mergeCell ref="AQ58:AQ64"/>
    <mergeCell ref="P58:P64"/>
    <mergeCell ref="Q58:Q64"/>
    <mergeCell ref="AH58:AH64"/>
    <mergeCell ref="AI58:AI64"/>
    <mergeCell ref="AJ58:AJ64"/>
    <mergeCell ref="AK58:AK64"/>
    <mergeCell ref="AL56:AL57"/>
    <mergeCell ref="AM56:AM57"/>
    <mergeCell ref="AN56:AN57"/>
    <mergeCell ref="AO56:AO57"/>
    <mergeCell ref="AP56:AP57"/>
    <mergeCell ref="AQ56:AQ57"/>
    <mergeCell ref="P56:P57"/>
    <mergeCell ref="Q56:Q57"/>
    <mergeCell ref="AH56:AH57"/>
    <mergeCell ref="AI56:AI57"/>
    <mergeCell ref="AJ56:AJ57"/>
    <mergeCell ref="AK56:AK57"/>
    <mergeCell ref="J56:J57"/>
    <mergeCell ref="BF54:BF55"/>
    <mergeCell ref="BG54:BG55"/>
    <mergeCell ref="BH54:BH55"/>
    <mergeCell ref="O54:O55"/>
    <mergeCell ref="P54:P55"/>
    <mergeCell ref="Q54:Q55"/>
    <mergeCell ref="AF54:AF55"/>
    <mergeCell ref="AG54:AG55"/>
    <mergeCell ref="BD56:BD57"/>
    <mergeCell ref="BE56:BE57"/>
    <mergeCell ref="BF56:BF57"/>
    <mergeCell ref="K56:K57"/>
    <mergeCell ref="L56:L57"/>
    <mergeCell ref="M56:M57"/>
    <mergeCell ref="N56:N57"/>
    <mergeCell ref="O56:O57"/>
    <mergeCell ref="BG56:BG57"/>
    <mergeCell ref="BH56:BH57"/>
    <mergeCell ref="AX56:AX57"/>
    <mergeCell ref="A56:A57"/>
    <mergeCell ref="B56:B57"/>
    <mergeCell ref="C56:C57"/>
    <mergeCell ref="D56:D57"/>
    <mergeCell ref="E56:E57"/>
    <mergeCell ref="H56:H57"/>
    <mergeCell ref="I56:I57"/>
    <mergeCell ref="AZ54:AZ55"/>
    <mergeCell ref="BA54:BA55"/>
    <mergeCell ref="BB54:BB55"/>
    <mergeCell ref="BC54:BC55"/>
    <mergeCell ref="BD54:BD55"/>
    <mergeCell ref="BE54:BE55"/>
    <mergeCell ref="AT54:AT55"/>
    <mergeCell ref="AU54:AU55"/>
    <mergeCell ref="AV54:AV55"/>
    <mergeCell ref="AW54:AW55"/>
    <mergeCell ref="AX54:AX55"/>
    <mergeCell ref="AY54:AY55"/>
    <mergeCell ref="AN54:AN55"/>
    <mergeCell ref="AO54:AO55"/>
    <mergeCell ref="AP54:AP55"/>
    <mergeCell ref="AQ54:AQ55"/>
    <mergeCell ref="AR54:AR55"/>
    <mergeCell ref="AS54:AS55"/>
    <mergeCell ref="AH54:AH55"/>
    <mergeCell ref="AI54:AI55"/>
    <mergeCell ref="AJ54:AJ55"/>
    <mergeCell ref="AK54:AK55"/>
    <mergeCell ref="AL54:AL55"/>
    <mergeCell ref="AM54:AM55"/>
    <mergeCell ref="N54:N55"/>
    <mergeCell ref="H54:H55"/>
    <mergeCell ref="I54:I55"/>
    <mergeCell ref="J54:J55"/>
    <mergeCell ref="K54:K55"/>
    <mergeCell ref="L54:L55"/>
    <mergeCell ref="M54:M55"/>
    <mergeCell ref="A54:A55"/>
    <mergeCell ref="B54:B55"/>
    <mergeCell ref="C54:C55"/>
    <mergeCell ref="D54:D55"/>
    <mergeCell ref="E54:E55"/>
    <mergeCell ref="F54:F55"/>
    <mergeCell ref="BC52:BC53"/>
    <mergeCell ref="BD52:BD53"/>
    <mergeCell ref="BE52:BE53"/>
    <mergeCell ref="BF52:BF53"/>
    <mergeCell ref="BG52:BG53"/>
    <mergeCell ref="O52:O53"/>
    <mergeCell ref="P52:P53"/>
    <mergeCell ref="Q52:Q53"/>
    <mergeCell ref="AH52:AH53"/>
    <mergeCell ref="AI52:AI53"/>
    <mergeCell ref="AJ52:AJ53"/>
    <mergeCell ref="I52:I53"/>
    <mergeCell ref="J52:J53"/>
    <mergeCell ref="K52:K53"/>
    <mergeCell ref="L52:L53"/>
    <mergeCell ref="M52:M53"/>
    <mergeCell ref="N52:N53"/>
    <mergeCell ref="A52:A53"/>
    <mergeCell ref="B52:B53"/>
    <mergeCell ref="C52:C53"/>
    <mergeCell ref="BH52:BH53"/>
    <mergeCell ref="AW52:AW53"/>
    <mergeCell ref="AX52:AX53"/>
    <mergeCell ref="AY52:AY53"/>
    <mergeCell ref="AZ52:AZ53"/>
    <mergeCell ref="BA52:BA53"/>
    <mergeCell ref="BB52:BB53"/>
    <mergeCell ref="AQ52:AQ53"/>
    <mergeCell ref="AR52:AR53"/>
    <mergeCell ref="AS52:AS53"/>
    <mergeCell ref="AT52:AT53"/>
    <mergeCell ref="AU52:AU53"/>
    <mergeCell ref="AV52:AV53"/>
    <mergeCell ref="AK52:AK53"/>
    <mergeCell ref="AL52:AL53"/>
    <mergeCell ref="AM52:AM53"/>
    <mergeCell ref="AN52:AN53"/>
    <mergeCell ref="AO52:AO53"/>
    <mergeCell ref="AP52:AP53"/>
    <mergeCell ref="D52:D53"/>
    <mergeCell ref="E52:E53"/>
    <mergeCell ref="H52:H53"/>
    <mergeCell ref="BC49:BC51"/>
    <mergeCell ref="BD49:BD51"/>
    <mergeCell ref="BE49:BE51"/>
    <mergeCell ref="BF49:BF51"/>
    <mergeCell ref="BG49:BG51"/>
    <mergeCell ref="BH49:BH51"/>
    <mergeCell ref="AW49:AW51"/>
    <mergeCell ref="AX49:AX51"/>
    <mergeCell ref="AY49:AY51"/>
    <mergeCell ref="AZ49:AZ51"/>
    <mergeCell ref="BA49:BA51"/>
    <mergeCell ref="BB49:BB51"/>
    <mergeCell ref="AQ49:AQ51"/>
    <mergeCell ref="AR49:AR51"/>
    <mergeCell ref="AS49:AS51"/>
    <mergeCell ref="AT49:AT51"/>
    <mergeCell ref="AU49:AU51"/>
    <mergeCell ref="AV49:AV51"/>
    <mergeCell ref="AK49:AK51"/>
    <mergeCell ref="AL49:AL51"/>
    <mergeCell ref="AM49:AM51"/>
    <mergeCell ref="AN49:AN51"/>
    <mergeCell ref="AO49:AO51"/>
    <mergeCell ref="AP49:AP51"/>
    <mergeCell ref="O49:O51"/>
    <mergeCell ref="P49:P51"/>
    <mergeCell ref="Q49:Q51"/>
    <mergeCell ref="AH49:AH51"/>
    <mergeCell ref="AI49:AI51"/>
    <mergeCell ref="AJ49:AJ51"/>
    <mergeCell ref="I49:I51"/>
    <mergeCell ref="J49:J51"/>
    <mergeCell ref="K49:K51"/>
    <mergeCell ref="L49:L51"/>
    <mergeCell ref="M49:M51"/>
    <mergeCell ref="N49:N51"/>
    <mergeCell ref="A49:A51"/>
    <mergeCell ref="B49:B51"/>
    <mergeCell ref="C49:C51"/>
    <mergeCell ref="D49:D51"/>
    <mergeCell ref="E49:E51"/>
    <mergeCell ref="H49:H51"/>
    <mergeCell ref="F50:F51"/>
    <mergeCell ref="G50:G51"/>
    <mergeCell ref="BC47:BC48"/>
    <mergeCell ref="BD47:BD48"/>
    <mergeCell ref="O47:O48"/>
    <mergeCell ref="P47:P48"/>
    <mergeCell ref="Q47:Q48"/>
    <mergeCell ref="AH47:AH48"/>
    <mergeCell ref="AI47:AI48"/>
    <mergeCell ref="AJ47:AJ48"/>
    <mergeCell ref="I47:I48"/>
    <mergeCell ref="J47:J48"/>
    <mergeCell ref="K47:K48"/>
    <mergeCell ref="L47:L48"/>
    <mergeCell ref="M47:M48"/>
    <mergeCell ref="N47:N48"/>
    <mergeCell ref="A47:A48"/>
    <mergeCell ref="B47:B48"/>
    <mergeCell ref="C47:C48"/>
    <mergeCell ref="BH47:BH48"/>
    <mergeCell ref="AW47:AW48"/>
    <mergeCell ref="AX47:AX48"/>
    <mergeCell ref="AY47:AY48"/>
    <mergeCell ref="AZ47:AZ48"/>
    <mergeCell ref="BA47:BA48"/>
    <mergeCell ref="BB47:BB48"/>
    <mergeCell ref="AQ47:AQ48"/>
    <mergeCell ref="AR47:AR48"/>
    <mergeCell ref="AS47:AS48"/>
    <mergeCell ref="AT47:AT48"/>
    <mergeCell ref="AU47:AU48"/>
    <mergeCell ref="AV47:AV48"/>
    <mergeCell ref="AK47:AK48"/>
    <mergeCell ref="AL47:AL48"/>
    <mergeCell ref="AM47:AM48"/>
    <mergeCell ref="AN47:AN48"/>
    <mergeCell ref="AO47:AO48"/>
    <mergeCell ref="AP47:AP48"/>
    <mergeCell ref="AS45:AS46"/>
    <mergeCell ref="AT45:AT46"/>
    <mergeCell ref="AU45:AU46"/>
    <mergeCell ref="AV45:AV46"/>
    <mergeCell ref="AK45:AK46"/>
    <mergeCell ref="AL45:AL46"/>
    <mergeCell ref="AM45:AM46"/>
    <mergeCell ref="AN45:AN46"/>
    <mergeCell ref="AO45:AO46"/>
    <mergeCell ref="AP45:AP46"/>
    <mergeCell ref="N41:N42"/>
    <mergeCell ref="O41:O42"/>
    <mergeCell ref="BG41:BG42"/>
    <mergeCell ref="AX43:AX44"/>
    <mergeCell ref="AY43:AY44"/>
    <mergeCell ref="AL43:AL44"/>
    <mergeCell ref="AX41:AX42"/>
    <mergeCell ref="AY41:AY42"/>
    <mergeCell ref="AZ41:AZ42"/>
    <mergeCell ref="BA41:BA42"/>
    <mergeCell ref="BB41:BB42"/>
    <mergeCell ref="BC41:BC42"/>
    <mergeCell ref="AR41:AR42"/>
    <mergeCell ref="AS41:AS42"/>
    <mergeCell ref="AT41:AT42"/>
    <mergeCell ref="AU41:AU42"/>
    <mergeCell ref="AV41:AV42"/>
    <mergeCell ref="AW41:AW42"/>
    <mergeCell ref="AL41:AL42"/>
    <mergeCell ref="AM41:AM42"/>
    <mergeCell ref="BG45:BG46"/>
    <mergeCell ref="AH41:AH42"/>
    <mergeCell ref="BH45:BH46"/>
    <mergeCell ref="D43:D44"/>
    <mergeCell ref="E43:E44"/>
    <mergeCell ref="A43:A44"/>
    <mergeCell ref="B43:B44"/>
    <mergeCell ref="C43:C44"/>
    <mergeCell ref="AM43:AM44"/>
    <mergeCell ref="AA43:AA44"/>
    <mergeCell ref="AB43:AB44"/>
    <mergeCell ref="AC43:AC44"/>
    <mergeCell ref="AE43:AE44"/>
    <mergeCell ref="AF43:AF44"/>
    <mergeCell ref="AG43:AG44"/>
    <mergeCell ref="D47:D48"/>
    <mergeCell ref="E47:E48"/>
    <mergeCell ref="H47:H48"/>
    <mergeCell ref="BC45:BC46"/>
    <mergeCell ref="BD45:BD46"/>
    <mergeCell ref="BE45:BE46"/>
    <mergeCell ref="BF45:BF46"/>
    <mergeCell ref="O45:O46"/>
    <mergeCell ref="P45:P46"/>
    <mergeCell ref="I45:I46"/>
    <mergeCell ref="J45:J46"/>
    <mergeCell ref="L45:L46"/>
    <mergeCell ref="K45:K46"/>
    <mergeCell ref="BE47:BE48"/>
    <mergeCell ref="BF47:BF48"/>
    <mergeCell ref="AJ45:AJ46"/>
    <mergeCell ref="AJ43:AJ44"/>
    <mergeCell ref="AK43:AK44"/>
    <mergeCell ref="A45:A46"/>
    <mergeCell ref="B45:B46"/>
    <mergeCell ref="C45:C46"/>
    <mergeCell ref="D45:D46"/>
    <mergeCell ref="E45:E46"/>
    <mergeCell ref="F45:F46"/>
    <mergeCell ref="H45:H46"/>
    <mergeCell ref="AZ43:AZ44"/>
    <mergeCell ref="BA43:BA44"/>
    <mergeCell ref="BB43:BB44"/>
    <mergeCell ref="BC43:BC44"/>
    <mergeCell ref="BD43:BD44"/>
    <mergeCell ref="BE43:BE44"/>
    <mergeCell ref="AT43:AT44"/>
    <mergeCell ref="AU43:AU44"/>
    <mergeCell ref="AV43:AV44"/>
    <mergeCell ref="AW43:AW44"/>
    <mergeCell ref="AI43:AI44"/>
    <mergeCell ref="M45:M46"/>
    <mergeCell ref="N45:N46"/>
    <mergeCell ref="Z43:Z44"/>
    <mergeCell ref="O43:O44"/>
    <mergeCell ref="P43:P44"/>
    <mergeCell ref="Q43:Q44"/>
    <mergeCell ref="Q45:Q46"/>
    <mergeCell ref="AH45:AH46"/>
    <mergeCell ref="AI45:AI46"/>
    <mergeCell ref="H43:H44"/>
    <mergeCell ref="BA45:BA46"/>
    <mergeCell ref="BB45:BB46"/>
    <mergeCell ref="AQ45:AQ46"/>
    <mergeCell ref="AR45:AR46"/>
    <mergeCell ref="I43:I44"/>
    <mergeCell ref="U43:U44"/>
    <mergeCell ref="V43:V44"/>
    <mergeCell ref="W43:W44"/>
    <mergeCell ref="X43:X44"/>
    <mergeCell ref="Y43:Y44"/>
    <mergeCell ref="P41:P42"/>
    <mergeCell ref="R43:R44"/>
    <mergeCell ref="S43:S44"/>
    <mergeCell ref="T43:T44"/>
    <mergeCell ref="AQ43:AQ44"/>
    <mergeCell ref="AR43:AR44"/>
    <mergeCell ref="AS43:AS44"/>
    <mergeCell ref="AP43:AP44"/>
    <mergeCell ref="BG43:BG44"/>
    <mergeCell ref="BH43:BH44"/>
    <mergeCell ref="BF43:BF44"/>
    <mergeCell ref="AN41:AN42"/>
    <mergeCell ref="AO41:AO42"/>
    <mergeCell ref="AP41:AP42"/>
    <mergeCell ref="AQ41:AQ42"/>
    <mergeCell ref="AJ41:AJ42"/>
    <mergeCell ref="AK41:AK42"/>
    <mergeCell ref="BF41:BF42"/>
    <mergeCell ref="K41:K42"/>
    <mergeCell ref="L41:L42"/>
    <mergeCell ref="M41:M42"/>
    <mergeCell ref="AG37:AG38"/>
    <mergeCell ref="A41:A42"/>
    <mergeCell ref="B41:B42"/>
    <mergeCell ref="C41:C42"/>
    <mergeCell ref="D41:D42"/>
    <mergeCell ref="E41:E42"/>
    <mergeCell ref="F41:F42"/>
    <mergeCell ref="H41:H42"/>
    <mergeCell ref="I41:I42"/>
    <mergeCell ref="Y37:Y38"/>
    <mergeCell ref="Z37:Z38"/>
    <mergeCell ref="AA37:AA38"/>
    <mergeCell ref="AB37:AB38"/>
    <mergeCell ref="AC37:AC38"/>
    <mergeCell ref="AE37:AE38"/>
    <mergeCell ref="L35:L38"/>
    <mergeCell ref="M35:M38"/>
    <mergeCell ref="G35:G36"/>
    <mergeCell ref="Q41:Q42"/>
    <mergeCell ref="J41:J42"/>
    <mergeCell ref="F35:F38"/>
    <mergeCell ref="J35:J38"/>
    <mergeCell ref="K35:K38"/>
    <mergeCell ref="B30:B34"/>
    <mergeCell ref="C30:C34"/>
    <mergeCell ref="D30:D34"/>
    <mergeCell ref="E30:E34"/>
    <mergeCell ref="F30:F34"/>
    <mergeCell ref="G30:G31"/>
    <mergeCell ref="J43:J44"/>
    <mergeCell ref="K43:K44"/>
    <mergeCell ref="L43:L44"/>
    <mergeCell ref="M43:M44"/>
    <mergeCell ref="N43:N44"/>
    <mergeCell ref="AD41:AD42"/>
    <mergeCell ref="AH43:AH44"/>
    <mergeCell ref="H35:H38"/>
    <mergeCell ref="I35:I38"/>
    <mergeCell ref="BD30:BD34"/>
    <mergeCell ref="BE30:BE34"/>
    <mergeCell ref="AJ35:AJ38"/>
    <mergeCell ref="AK35:AK38"/>
    <mergeCell ref="AM35:AM38"/>
    <mergeCell ref="AO30:AO34"/>
    <mergeCell ref="AP30:AP34"/>
    <mergeCell ref="AQ30:AQ34"/>
    <mergeCell ref="AN36:AN38"/>
    <mergeCell ref="AO36:AO38"/>
    <mergeCell ref="AR36:AR38"/>
    <mergeCell ref="AP36:AP38"/>
    <mergeCell ref="AQ36:AQ38"/>
    <mergeCell ref="BD41:BD42"/>
    <mergeCell ref="BE41:BE42"/>
    <mergeCell ref="T37:T38"/>
    <mergeCell ref="U37:U38"/>
    <mergeCell ref="J30:J34"/>
    <mergeCell ref="P30:P34"/>
    <mergeCell ref="Q30:Q34"/>
    <mergeCell ref="AH30:AH34"/>
    <mergeCell ref="AK30:AK34"/>
    <mergeCell ref="BG30:BG34"/>
    <mergeCell ref="AS36:AS38"/>
    <mergeCell ref="AT36:AT38"/>
    <mergeCell ref="BH30:BH34"/>
    <mergeCell ref="A35:A38"/>
    <mergeCell ref="B35:B38"/>
    <mergeCell ref="C35:C38"/>
    <mergeCell ref="D35:D38"/>
    <mergeCell ref="E35:E38"/>
    <mergeCell ref="AX30:AX34"/>
    <mergeCell ref="AY30:AY34"/>
    <mergeCell ref="AZ30:AZ34"/>
    <mergeCell ref="BA30:BA34"/>
    <mergeCell ref="BB30:BB34"/>
    <mergeCell ref="BC30:BC34"/>
    <mergeCell ref="AR30:AR34"/>
    <mergeCell ref="AS30:AS34"/>
    <mergeCell ref="AT30:AT34"/>
    <mergeCell ref="AU30:AU34"/>
    <mergeCell ref="AV30:AV34"/>
    <mergeCell ref="AW30:AW34"/>
    <mergeCell ref="AL30:AL34"/>
    <mergeCell ref="R37:R38"/>
    <mergeCell ref="S37:S38"/>
    <mergeCell ref="AN30:AN34"/>
    <mergeCell ref="AL35:AL38"/>
    <mergeCell ref="A30:A34"/>
    <mergeCell ref="BB28:BB29"/>
    <mergeCell ref="BC28:BC29"/>
    <mergeCell ref="BD28:BD29"/>
    <mergeCell ref="BE28:BE29"/>
    <mergeCell ref="BF28:BF29"/>
    <mergeCell ref="O35:O38"/>
    <mergeCell ref="P35:P38"/>
    <mergeCell ref="Q35:Q38"/>
    <mergeCell ref="AH35:AH38"/>
    <mergeCell ref="AI35:AI38"/>
    <mergeCell ref="K30:K34"/>
    <mergeCell ref="L30:L34"/>
    <mergeCell ref="M30:M34"/>
    <mergeCell ref="N30:N34"/>
    <mergeCell ref="O30:O34"/>
    <mergeCell ref="AF37:AF38"/>
    <mergeCell ref="AI30:AI34"/>
    <mergeCell ref="BF30:BF34"/>
    <mergeCell ref="V37:V38"/>
    <mergeCell ref="W37:W38"/>
    <mergeCell ref="X37:X38"/>
    <mergeCell ref="N35:N38"/>
    <mergeCell ref="AV28:AV29"/>
    <mergeCell ref="AW28:AW29"/>
    <mergeCell ref="AX28:AX29"/>
    <mergeCell ref="AY28:AY29"/>
    <mergeCell ref="AZ28:AZ29"/>
    <mergeCell ref="BA28:BA29"/>
    <mergeCell ref="O28:O29"/>
    <mergeCell ref="P28:P29"/>
    <mergeCell ref="Q28:Q29"/>
    <mergeCell ref="AH28:AH29"/>
    <mergeCell ref="BG28:BG29"/>
    <mergeCell ref="AP28:AP29"/>
    <mergeCell ref="AQ28:AQ29"/>
    <mergeCell ref="AR28:AR29"/>
    <mergeCell ref="AS28:AS29"/>
    <mergeCell ref="AT28:AT29"/>
    <mergeCell ref="AU28:AU29"/>
    <mergeCell ref="AM30:AM34"/>
    <mergeCell ref="AN28:AN29"/>
    <mergeCell ref="AO28:AO29"/>
    <mergeCell ref="AJ30:AJ34"/>
    <mergeCell ref="H30:H34"/>
    <mergeCell ref="I30:I34"/>
    <mergeCell ref="BH28:BH29"/>
    <mergeCell ref="AN21:AN25"/>
    <mergeCell ref="A28:A29"/>
    <mergeCell ref="B28:B29"/>
    <mergeCell ref="C28:C29"/>
    <mergeCell ref="D28:D29"/>
    <mergeCell ref="E28:E29"/>
    <mergeCell ref="G28:G29"/>
    <mergeCell ref="AM21:AM25"/>
    <mergeCell ref="N21:N25"/>
    <mergeCell ref="O21:O25"/>
    <mergeCell ref="P21:P25"/>
    <mergeCell ref="Q21:Q25"/>
    <mergeCell ref="AJ28:AJ29"/>
    <mergeCell ref="AK28:AK29"/>
    <mergeCell ref="AL28:AL29"/>
    <mergeCell ref="AM28:AM29"/>
    <mergeCell ref="AH21:AH25"/>
    <mergeCell ref="AI21:AI25"/>
    <mergeCell ref="A16:A20"/>
    <mergeCell ref="B16:B20"/>
    <mergeCell ref="C16:C20"/>
    <mergeCell ref="D16:D20"/>
    <mergeCell ref="E16:E20"/>
    <mergeCell ref="F16:F18"/>
    <mergeCell ref="G16:G18"/>
    <mergeCell ref="H16:H20"/>
    <mergeCell ref="I16:I20"/>
    <mergeCell ref="A21:A25"/>
    <mergeCell ref="B21:B25"/>
    <mergeCell ref="C21:C25"/>
    <mergeCell ref="D21:D25"/>
    <mergeCell ref="E21:E25"/>
    <mergeCell ref="F21:F25"/>
    <mergeCell ref="G21:G25"/>
    <mergeCell ref="N28:N29"/>
    <mergeCell ref="L28:L29"/>
    <mergeCell ref="M28:M29"/>
    <mergeCell ref="AI28:AI29"/>
    <mergeCell ref="H28:H29"/>
    <mergeCell ref="I28:I29"/>
    <mergeCell ref="J28:J29"/>
    <mergeCell ref="K28:K29"/>
    <mergeCell ref="R13:R14"/>
    <mergeCell ref="S13:T13"/>
    <mergeCell ref="H13:H14"/>
    <mergeCell ref="I13:I14"/>
    <mergeCell ref="J13:J14"/>
    <mergeCell ref="AH16:AH20"/>
    <mergeCell ref="AI16:AI20"/>
    <mergeCell ref="AJ16:AJ20"/>
    <mergeCell ref="AK16:AK20"/>
    <mergeCell ref="AJ21:AJ25"/>
    <mergeCell ref="AK21:AK25"/>
    <mergeCell ref="AL21:AL25"/>
    <mergeCell ref="AL16:AL20"/>
    <mergeCell ref="AM16:AM20"/>
    <mergeCell ref="L16:L20"/>
    <mergeCell ref="M16:M20"/>
    <mergeCell ref="N16:N20"/>
    <mergeCell ref="O16:O20"/>
    <mergeCell ref="P16:P20"/>
    <mergeCell ref="Q16:Q20"/>
    <mergeCell ref="J16:J20"/>
    <mergeCell ref="K16:K20"/>
    <mergeCell ref="H21:H25"/>
    <mergeCell ref="I21:I25"/>
    <mergeCell ref="J21:J25"/>
    <mergeCell ref="K21:K25"/>
    <mergeCell ref="L21:L25"/>
    <mergeCell ref="M21:M25"/>
    <mergeCell ref="C13:C14"/>
    <mergeCell ref="D13:D14"/>
    <mergeCell ref="E13:E14"/>
    <mergeCell ref="F13:F14"/>
    <mergeCell ref="G13:G14"/>
    <mergeCell ref="A12:K12"/>
    <mergeCell ref="L12:Q12"/>
    <mergeCell ref="R12:AE12"/>
    <mergeCell ref="AF12:AK12"/>
    <mergeCell ref="C3:C6"/>
    <mergeCell ref="D3:E3"/>
    <mergeCell ref="G3:H3"/>
    <mergeCell ref="I3:K3"/>
    <mergeCell ref="G4:H4"/>
    <mergeCell ref="I4:P4"/>
    <mergeCell ref="D6:E6"/>
    <mergeCell ref="V13:W13"/>
    <mergeCell ref="X13:Y13"/>
    <mergeCell ref="Z13:AA13"/>
    <mergeCell ref="AB13:AC13"/>
    <mergeCell ref="AE13:AE14"/>
    <mergeCell ref="N13:N14"/>
    <mergeCell ref="O13:O14"/>
    <mergeCell ref="P13:P14"/>
    <mergeCell ref="AF13:AF14"/>
    <mergeCell ref="AG13:AG14"/>
    <mergeCell ref="AH13:AH14"/>
    <mergeCell ref="AI13:AI14"/>
    <mergeCell ref="BH13:BH14"/>
    <mergeCell ref="V14:W14"/>
    <mergeCell ref="X14:Y14"/>
    <mergeCell ref="K13:K14"/>
    <mergeCell ref="L13:L14"/>
    <mergeCell ref="M13:M14"/>
    <mergeCell ref="AL12:AL14"/>
    <mergeCell ref="AM12:AM14"/>
    <mergeCell ref="AN12:BH12"/>
    <mergeCell ref="AG1:AH1"/>
    <mergeCell ref="D2:H2"/>
    <mergeCell ref="X2:AK2"/>
    <mergeCell ref="BI12:BI14"/>
    <mergeCell ref="A1:D1"/>
    <mergeCell ref="E1:L1"/>
    <mergeCell ref="M1:P1"/>
    <mergeCell ref="BB13:BD13"/>
    <mergeCell ref="BE13:BG13"/>
    <mergeCell ref="AN13:AN14"/>
    <mergeCell ref="AO13:AO14"/>
    <mergeCell ref="AP13:AR13"/>
    <mergeCell ref="AS13:AU13"/>
    <mergeCell ref="AV13:AX13"/>
    <mergeCell ref="AY13:BA13"/>
    <mergeCell ref="AJ13:AJ14"/>
    <mergeCell ref="AK13:AK14"/>
    <mergeCell ref="U13:U14"/>
    <mergeCell ref="Q13:Q14"/>
    <mergeCell ref="A13:B13"/>
    <mergeCell ref="D8:E8"/>
    <mergeCell ref="G10:H10"/>
    <mergeCell ref="V10:AJ10"/>
    <mergeCell ref="AR79:AR80"/>
    <mergeCell ref="BH41:BH42"/>
    <mergeCell ref="AD121:AD122"/>
    <mergeCell ref="AN121:AN122"/>
    <mergeCell ref="AO121:AO122"/>
    <mergeCell ref="AP121:AP122"/>
    <mergeCell ref="AQ121:AQ122"/>
    <mergeCell ref="AR121:AR122"/>
    <mergeCell ref="AS121:AS122"/>
    <mergeCell ref="AT121:AT122"/>
    <mergeCell ref="AU121:AU122"/>
    <mergeCell ref="AV121:AV122"/>
    <mergeCell ref="AW121:AW122"/>
    <mergeCell ref="AX121:AX122"/>
    <mergeCell ref="AY121:AY122"/>
    <mergeCell ref="AZ121:AZ122"/>
    <mergeCell ref="BA121:BA122"/>
    <mergeCell ref="BB121:BB122"/>
    <mergeCell ref="BC121:BC122"/>
    <mergeCell ref="BD121:BD122"/>
    <mergeCell ref="BE121:BE122"/>
    <mergeCell ref="BF121:BF122"/>
    <mergeCell ref="BG121:BG122"/>
    <mergeCell ref="BH121:BH122"/>
    <mergeCell ref="AN43:AN44"/>
    <mergeCell ref="AO43:AO44"/>
    <mergeCell ref="AD92:AD93"/>
    <mergeCell ref="AR90:AR91"/>
    <mergeCell ref="BE119:BE120"/>
    <mergeCell ref="AQ90:AQ91"/>
    <mergeCell ref="AS90:AS91"/>
    <mergeCell ref="AI41:AI42"/>
    <mergeCell ref="B202:B203"/>
    <mergeCell ref="AN119:AN120"/>
    <mergeCell ref="AO119:AO120"/>
    <mergeCell ref="AP119:AP120"/>
    <mergeCell ref="AQ119:AQ120"/>
    <mergeCell ref="AR119:AR120"/>
    <mergeCell ref="AS119:AS120"/>
    <mergeCell ref="AT119:AT120"/>
    <mergeCell ref="AU119:AU120"/>
    <mergeCell ref="AV119:AV120"/>
    <mergeCell ref="AW119:AW120"/>
    <mergeCell ref="AY119:AY120"/>
    <mergeCell ref="AZ119:AZ120"/>
    <mergeCell ref="BA119:BA120"/>
    <mergeCell ref="BB119:BB120"/>
    <mergeCell ref="BC119:BC120"/>
    <mergeCell ref="BD119:BD120"/>
    <mergeCell ref="O128:O129"/>
    <mergeCell ref="P128:P129"/>
    <mergeCell ref="Q128:Q129"/>
    <mergeCell ref="AH128:AH129"/>
    <mergeCell ref="AI128:AI129"/>
    <mergeCell ref="N119:N125"/>
    <mergeCell ref="O119:O125"/>
    <mergeCell ref="P119:P125"/>
    <mergeCell ref="Q119:Q125"/>
    <mergeCell ref="AH119:AH125"/>
    <mergeCell ref="AI119:AI125"/>
    <mergeCell ref="AJ119:AJ125"/>
    <mergeCell ref="BA128:BA129"/>
    <mergeCell ref="AP128:AP129"/>
    <mergeCell ref="AT128:AT129"/>
    <mergeCell ref="BI219:BI220"/>
    <mergeCell ref="BI28:BI29"/>
    <mergeCell ref="BI30:BI34"/>
    <mergeCell ref="BI43:BI44"/>
    <mergeCell ref="BI45:BI46"/>
    <mergeCell ref="BI54:BI55"/>
    <mergeCell ref="BI56:BI57"/>
    <mergeCell ref="BI58:BI64"/>
    <mergeCell ref="BI65:BI67"/>
    <mergeCell ref="BI68:BI70"/>
    <mergeCell ref="BI85:BI86"/>
    <mergeCell ref="BI92:BI95"/>
    <mergeCell ref="BI166:BI167"/>
    <mergeCell ref="BI168:BI169"/>
    <mergeCell ref="BI188:BI193"/>
    <mergeCell ref="BI199:BI201"/>
    <mergeCell ref="BI35:BI38"/>
    <mergeCell ref="BI49:BI51"/>
    <mergeCell ref="BI52:BI53"/>
    <mergeCell ref="BI213:BI215"/>
    <mergeCell ref="BI209:BI212"/>
    <mergeCell ref="BI205:BI207"/>
    <mergeCell ref="BI194:BI195"/>
    <mergeCell ref="BI197:BI198"/>
    <mergeCell ref="BI202:BI204"/>
    <mergeCell ref="BI47:BI48"/>
    <mergeCell ref="BI170:BI178"/>
    <mergeCell ref="BI159:BI162"/>
    <mergeCell ref="BI90:BI91"/>
  </mergeCells>
  <conditionalFormatting sqref="G199 G201">
    <cfRule type="cellIs" dxfId="3815" priority="2067" operator="equal">
      <formula>#REF!</formula>
    </cfRule>
  </conditionalFormatting>
  <conditionalFormatting sqref="G200">
    <cfRule type="cellIs" dxfId="3814" priority="1949" operator="equal">
      <formula>#REF!</formula>
    </cfRule>
  </conditionalFormatting>
  <conditionalFormatting sqref="I16">
    <cfRule type="cellIs" dxfId="3813" priority="5219" operator="equal">
      <formula>#REF!</formula>
    </cfRule>
  </conditionalFormatting>
  <conditionalFormatting sqref="I28">
    <cfRule type="cellIs" dxfId="3812" priority="5477" operator="equal">
      <formula>#REF!</formula>
    </cfRule>
  </conditionalFormatting>
  <conditionalFormatting sqref="I30:I31">
    <cfRule type="cellIs" dxfId="3811" priority="4908" operator="equal">
      <formula>#REF!</formula>
    </cfRule>
  </conditionalFormatting>
  <conditionalFormatting sqref="I35:I37">
    <cfRule type="cellIs" dxfId="3810" priority="4909" operator="equal">
      <formula>#REF!</formula>
    </cfRule>
  </conditionalFormatting>
  <conditionalFormatting sqref="I39:I41 N41">
    <cfRule type="cellIs" dxfId="3809" priority="1246" operator="equal">
      <formula>#REF!</formula>
    </cfRule>
  </conditionalFormatting>
  <conditionalFormatting sqref="I45">
    <cfRule type="cellIs" dxfId="3808" priority="4002" operator="equal">
      <formula>#REF!</formula>
    </cfRule>
  </conditionalFormatting>
  <conditionalFormatting sqref="I49 N49">
    <cfRule type="cellIs" dxfId="3807" priority="4072" operator="equal">
      <formula>#REF!</formula>
    </cfRule>
  </conditionalFormatting>
  <conditionalFormatting sqref="I52 N52">
    <cfRule type="cellIs" dxfId="3806" priority="4342" operator="equal">
      <formula>#REF!</formula>
    </cfRule>
  </conditionalFormatting>
  <conditionalFormatting sqref="I58">
    <cfRule type="cellIs" dxfId="3805" priority="1278" operator="equal">
      <formula>#REF!</formula>
    </cfRule>
  </conditionalFormatting>
  <conditionalFormatting sqref="I71:I72">
    <cfRule type="cellIs" dxfId="3804" priority="3844" operator="equal">
      <formula>#REF!</formula>
    </cfRule>
  </conditionalFormatting>
  <conditionalFormatting sqref="I96">
    <cfRule type="cellIs" dxfId="3803" priority="3678" operator="equal">
      <formula>#REF!</formula>
    </cfRule>
  </conditionalFormatting>
  <conditionalFormatting sqref="I101">
    <cfRule type="cellIs" dxfId="3802" priority="3677" operator="equal">
      <formula>#REF!</formula>
    </cfRule>
  </conditionalFormatting>
  <conditionalFormatting sqref="I104">
    <cfRule type="cellIs" dxfId="3801" priority="3679" operator="equal">
      <formula>#REF!</formula>
    </cfRule>
  </conditionalFormatting>
  <conditionalFormatting sqref="I113:I115">
    <cfRule type="cellIs" dxfId="3800" priority="3680" operator="equal">
      <formula>#REF!</formula>
    </cfRule>
  </conditionalFormatting>
  <conditionalFormatting sqref="I126 I128">
    <cfRule type="cellIs" dxfId="3799" priority="3459" operator="equal">
      <formula>#REF!</formula>
    </cfRule>
  </conditionalFormatting>
  <conditionalFormatting sqref="I130:I131">
    <cfRule type="cellIs" dxfId="3798" priority="3457" operator="equal">
      <formula>#REF!</formula>
    </cfRule>
  </conditionalFormatting>
  <conditionalFormatting sqref="I133">
    <cfRule type="cellIs" dxfId="3797" priority="3349" operator="equal">
      <formula>#REF!</formula>
    </cfRule>
  </conditionalFormatting>
  <conditionalFormatting sqref="I163:I166">
    <cfRule type="cellIs" dxfId="3796" priority="2630" operator="equal">
      <formula>#REF!</formula>
    </cfRule>
  </conditionalFormatting>
  <conditionalFormatting sqref="I168">
    <cfRule type="cellIs" dxfId="3795" priority="2629" operator="equal">
      <formula>#REF!</formula>
    </cfRule>
  </conditionalFormatting>
  <conditionalFormatting sqref="I188">
    <cfRule type="cellIs" dxfId="3794" priority="2136" operator="equal">
      <formula>#REF!</formula>
    </cfRule>
  </conditionalFormatting>
  <conditionalFormatting sqref="I194">
    <cfRule type="cellIs" dxfId="3793" priority="1632" operator="equal">
      <formula>#REF!</formula>
    </cfRule>
  </conditionalFormatting>
  <conditionalFormatting sqref="I196:I197">
    <cfRule type="cellIs" dxfId="3792" priority="1631" operator="equal">
      <formula>#REF!</formula>
    </cfRule>
  </conditionalFormatting>
  <conditionalFormatting sqref="I202 I204">
    <cfRule type="cellIs" dxfId="3791" priority="1514" operator="equal">
      <formula>#REF!</formula>
    </cfRule>
  </conditionalFormatting>
  <conditionalFormatting sqref="I209">
    <cfRule type="cellIs" dxfId="3790" priority="1630" operator="equal">
      <formula>#REF!</formula>
    </cfRule>
  </conditionalFormatting>
  <conditionalFormatting sqref="I213">
    <cfRule type="cellIs" dxfId="3789" priority="1523" operator="equal">
      <formula>#REF!</formula>
    </cfRule>
  </conditionalFormatting>
  <conditionalFormatting sqref="I216:I217">
    <cfRule type="cellIs" dxfId="3788" priority="1521" operator="equal">
      <formula>#REF!</formula>
    </cfRule>
  </conditionalFormatting>
  <conditionalFormatting sqref="I219">
    <cfRule type="cellIs" dxfId="3787" priority="1520" operator="equal">
      <formula>#REF!</formula>
    </cfRule>
  </conditionalFormatting>
  <conditionalFormatting sqref="I85:J85">
    <cfRule type="cellIs" dxfId="3786" priority="779" operator="equal">
      <formula>#REF!</formula>
    </cfRule>
  </conditionalFormatting>
  <conditionalFormatting sqref="I88:J88">
    <cfRule type="cellIs" dxfId="3785" priority="1048" operator="equal">
      <formula>#REF!</formula>
    </cfRule>
  </conditionalFormatting>
  <conditionalFormatting sqref="I90:J90 J92">
    <cfRule type="cellIs" dxfId="3784" priority="1047" operator="equal">
      <formula>#REF!</formula>
    </cfRule>
  </conditionalFormatting>
  <conditionalFormatting sqref="K58">
    <cfRule type="cellIs" dxfId="3783" priority="1277" operator="equal">
      <formula>#REF!</formula>
    </cfRule>
  </conditionalFormatting>
  <conditionalFormatting sqref="K179">
    <cfRule type="cellIs" dxfId="3782" priority="519" operator="equal">
      <formula>#REF!</formula>
    </cfRule>
  </conditionalFormatting>
  <conditionalFormatting sqref="K209">
    <cfRule type="cellIs" dxfId="3781" priority="1629" operator="equal">
      <formula>#REF!</formula>
    </cfRule>
  </conditionalFormatting>
  <conditionalFormatting sqref="L15:L16">
    <cfRule type="cellIs" dxfId="3780" priority="5164" operator="equal">
      <formula>"ALTA"</formula>
    </cfRule>
    <cfRule type="cellIs" dxfId="3779" priority="5167" operator="equal">
      <formula>"BAJA"</formula>
    </cfRule>
    <cfRule type="cellIs" dxfId="3778" priority="5165" operator="equal">
      <formula>"MUY ALTA"</formula>
    </cfRule>
    <cfRule type="cellIs" dxfId="3777" priority="5168" operator="equal">
      <formula>"MUY BAJA"</formula>
    </cfRule>
    <cfRule type="cellIs" dxfId="3776" priority="5166" operator="equal">
      <formula>"MEDIA"</formula>
    </cfRule>
  </conditionalFormatting>
  <conditionalFormatting sqref="L21">
    <cfRule type="cellIs" dxfId="3775" priority="5073" operator="equal">
      <formula>"MUY BAJA"</formula>
    </cfRule>
    <cfRule type="cellIs" dxfId="3774" priority="5069" operator="equal">
      <formula>"ALTA"</formula>
    </cfRule>
    <cfRule type="cellIs" dxfId="3773" priority="5070" operator="equal">
      <formula>"MUY ALTA"</formula>
    </cfRule>
    <cfRule type="cellIs" dxfId="3772" priority="5071" operator="equal">
      <formula>"MEDIA"</formula>
    </cfRule>
    <cfRule type="cellIs" dxfId="3771" priority="5072" operator="equal">
      <formula>"BAJA"</formula>
    </cfRule>
  </conditionalFormatting>
  <conditionalFormatting sqref="L26:L28">
    <cfRule type="cellIs" dxfId="3770" priority="5325" operator="equal">
      <formula>"ALTA"</formula>
    </cfRule>
    <cfRule type="cellIs" dxfId="3769" priority="5327" operator="equal">
      <formula>"MEDIA"</formula>
    </cfRule>
    <cfRule type="cellIs" dxfId="3768" priority="5328" operator="equal">
      <formula>"BAJA"</formula>
    </cfRule>
    <cfRule type="cellIs" dxfId="3767" priority="5329" operator="equal">
      <formula>"MUY BAJA"</formula>
    </cfRule>
    <cfRule type="cellIs" dxfId="3766" priority="5326" operator="equal">
      <formula>"MUY ALTA"</formula>
    </cfRule>
  </conditionalFormatting>
  <conditionalFormatting sqref="L30:L31">
    <cfRule type="cellIs" dxfId="3765" priority="4853" operator="equal">
      <formula>"MUY ALTA"</formula>
    </cfRule>
    <cfRule type="cellIs" dxfId="3764" priority="4856" operator="equal">
      <formula>"MUY BAJA"</formula>
    </cfRule>
    <cfRule type="cellIs" dxfId="3763" priority="4852" operator="equal">
      <formula>"ALTA"</formula>
    </cfRule>
    <cfRule type="cellIs" dxfId="3762" priority="4854" operator="equal">
      <formula>"MEDIA"</formula>
    </cfRule>
    <cfRule type="cellIs" dxfId="3761" priority="4855" operator="equal">
      <formula>"BAJA"</formula>
    </cfRule>
  </conditionalFormatting>
  <conditionalFormatting sqref="L35:L37">
    <cfRule type="cellIs" dxfId="3760" priority="4963" operator="equal">
      <formula>"MUY ALTA"</formula>
    </cfRule>
    <cfRule type="cellIs" dxfId="3759" priority="4962" operator="equal">
      <formula>"ALTA"</formula>
    </cfRule>
    <cfRule type="cellIs" dxfId="3758" priority="4966" operator="equal">
      <formula>"MUY BAJA"</formula>
    </cfRule>
    <cfRule type="cellIs" dxfId="3757" priority="4965" operator="equal">
      <formula>"BAJA"</formula>
    </cfRule>
    <cfRule type="cellIs" dxfId="3756" priority="4964" operator="equal">
      <formula>"MEDIA"</formula>
    </cfRule>
  </conditionalFormatting>
  <conditionalFormatting sqref="L39:L41">
    <cfRule type="cellIs" dxfId="3755" priority="1271" operator="equal">
      <formula>"MUY BAJA"</formula>
    </cfRule>
    <cfRule type="cellIs" dxfId="3754" priority="1267" operator="equal">
      <formula>"ALTA"</formula>
    </cfRule>
    <cfRule type="cellIs" dxfId="3753" priority="1268" operator="equal">
      <formula>"MUY ALTA"</formula>
    </cfRule>
    <cfRule type="cellIs" dxfId="3752" priority="1269" operator="equal">
      <formula>"MEDIA"</formula>
    </cfRule>
    <cfRule type="cellIs" dxfId="3751" priority="1270" operator="equal">
      <formula>"BAJA"</formula>
    </cfRule>
  </conditionalFormatting>
  <conditionalFormatting sqref="L43 L54">
    <cfRule type="cellIs" dxfId="3750" priority="4194" operator="equal">
      <formula>"BAJA"</formula>
    </cfRule>
    <cfRule type="cellIs" dxfId="3749" priority="4191" operator="equal">
      <formula>"ALTA"</formula>
    </cfRule>
    <cfRule type="cellIs" dxfId="3748" priority="4192" operator="equal">
      <formula>"MUY ALTA"</formula>
    </cfRule>
    <cfRule type="cellIs" dxfId="3747" priority="4193" operator="equal">
      <formula>"MEDIA"</formula>
    </cfRule>
    <cfRule type="cellIs" dxfId="3746" priority="4195" operator="equal">
      <formula>"MUY BAJA"</formula>
    </cfRule>
  </conditionalFormatting>
  <conditionalFormatting sqref="L45">
    <cfRule type="cellIs" dxfId="3745" priority="4290" operator="equal">
      <formula>"MUY BAJA"</formula>
    </cfRule>
    <cfRule type="cellIs" dxfId="3744" priority="4289" operator="equal">
      <formula>"BAJA"</formula>
    </cfRule>
    <cfRule type="cellIs" dxfId="3743" priority="4288" operator="equal">
      <formula>"MEDIA"</formula>
    </cfRule>
    <cfRule type="cellIs" dxfId="3742" priority="4287" operator="equal">
      <formula>"MUY ALTA"</formula>
    </cfRule>
    <cfRule type="cellIs" dxfId="3741" priority="4286" operator="equal">
      <formula>"ALTA"</formula>
    </cfRule>
  </conditionalFormatting>
  <conditionalFormatting sqref="L47">
    <cfRule type="cellIs" dxfId="3740" priority="4070" operator="equal">
      <formula>"MUY BAJA"</formula>
    </cfRule>
    <cfRule type="cellIs" dxfId="3739" priority="4066" operator="equal">
      <formula>"ALTA"</formula>
    </cfRule>
    <cfRule type="cellIs" dxfId="3738" priority="4069" operator="equal">
      <formula>"BAJA"</formula>
    </cfRule>
    <cfRule type="cellIs" dxfId="3737" priority="4067" operator="equal">
      <formula>"MUY ALTA"</formula>
    </cfRule>
    <cfRule type="cellIs" dxfId="3736" priority="4068" operator="equal">
      <formula>"MEDIA"</formula>
    </cfRule>
  </conditionalFormatting>
  <conditionalFormatting sqref="L49">
    <cfRule type="cellIs" dxfId="3735" priority="4133" operator="equal">
      <formula>"MUY BAJA"</formula>
    </cfRule>
    <cfRule type="cellIs" dxfId="3734" priority="4129" operator="equal">
      <formula>"ALTA"</formula>
    </cfRule>
    <cfRule type="cellIs" dxfId="3733" priority="4130" operator="equal">
      <formula>"MUY ALTA"</formula>
    </cfRule>
    <cfRule type="cellIs" dxfId="3732" priority="4131" operator="equal">
      <formula>"MEDIA"</formula>
    </cfRule>
    <cfRule type="cellIs" dxfId="3731" priority="4132" operator="equal">
      <formula>"BAJA"</formula>
    </cfRule>
  </conditionalFormatting>
  <conditionalFormatting sqref="L52 L56">
    <cfRule type="cellIs" dxfId="3730" priority="4440" operator="equal">
      <formula>"MUY BAJA"</formula>
    </cfRule>
    <cfRule type="cellIs" dxfId="3729" priority="4439" operator="equal">
      <formula>"BAJA"</formula>
    </cfRule>
    <cfRule type="cellIs" dxfId="3728" priority="4438" operator="equal">
      <formula>"MEDIA"</formula>
    </cfRule>
    <cfRule type="cellIs" dxfId="3727" priority="4437" operator="equal">
      <formula>"MUY ALTA"</formula>
    </cfRule>
    <cfRule type="cellIs" dxfId="3726" priority="4436" operator="equal">
      <formula>"ALTA"</formula>
    </cfRule>
  </conditionalFormatting>
  <conditionalFormatting sqref="L58">
    <cfRule type="cellIs" dxfId="3725" priority="1306" operator="equal">
      <formula>"MEDIA"</formula>
    </cfRule>
    <cfRule type="cellIs" dxfId="3724" priority="1305" operator="equal">
      <formula>"MUY ALTA"</formula>
    </cfRule>
    <cfRule type="cellIs" dxfId="3723" priority="1307" operator="equal">
      <formula>"BAJA"</formula>
    </cfRule>
    <cfRule type="cellIs" dxfId="3722" priority="1308" operator="equal">
      <formula>"MUY BAJA"</formula>
    </cfRule>
    <cfRule type="cellIs" dxfId="3721" priority="1304" operator="equal">
      <formula>"ALTA"</formula>
    </cfRule>
  </conditionalFormatting>
  <conditionalFormatting sqref="L65">
    <cfRule type="cellIs" dxfId="3720" priority="1422" operator="equal">
      <formula>"ALTA"</formula>
    </cfRule>
    <cfRule type="cellIs" dxfId="3719" priority="1423" operator="equal">
      <formula>"MUY ALTA"</formula>
    </cfRule>
    <cfRule type="cellIs" dxfId="3718" priority="1425" operator="equal">
      <formula>"BAJA"</formula>
    </cfRule>
    <cfRule type="cellIs" dxfId="3717" priority="1426" operator="equal">
      <formula>"MUY BAJA"</formula>
    </cfRule>
    <cfRule type="cellIs" dxfId="3716" priority="1424" operator="equal">
      <formula>"MEDIA"</formula>
    </cfRule>
  </conditionalFormatting>
  <conditionalFormatting sqref="L71:L72 L74:L75">
    <cfRule type="cellIs" dxfId="3715" priority="3911" operator="equal">
      <formula>"MUY ALTA"</formula>
    </cfRule>
    <cfRule type="cellIs" dxfId="3714" priority="3912" operator="equal">
      <formula>"MEDIA"</formula>
    </cfRule>
    <cfRule type="cellIs" dxfId="3713" priority="3910" operator="equal">
      <formula>"ALTA"</formula>
    </cfRule>
    <cfRule type="cellIs" dxfId="3712" priority="3914" operator="equal">
      <formula>"MUY BAJA"</formula>
    </cfRule>
    <cfRule type="cellIs" dxfId="3711" priority="3913" operator="equal">
      <formula>"BAJA"</formula>
    </cfRule>
  </conditionalFormatting>
  <conditionalFormatting sqref="L77:L78">
    <cfRule type="cellIs" dxfId="3710" priority="3801" operator="equal">
      <formula>"ALTA"</formula>
    </cfRule>
    <cfRule type="cellIs" dxfId="3709" priority="3803" operator="equal">
      <formula>"MEDIA"</formula>
    </cfRule>
    <cfRule type="cellIs" dxfId="3708" priority="3802" operator="equal">
      <formula>"MUY ALTA"</formula>
    </cfRule>
    <cfRule type="cellIs" dxfId="3707" priority="3805" operator="equal">
      <formula>"MUY BAJA"</formula>
    </cfRule>
    <cfRule type="cellIs" dxfId="3706" priority="3804" operator="equal">
      <formula>"BAJA"</formula>
    </cfRule>
  </conditionalFormatting>
  <conditionalFormatting sqref="L83">
    <cfRule type="cellIs" dxfId="3705" priority="1163" operator="equal">
      <formula>"MEDIA"</formula>
    </cfRule>
    <cfRule type="cellIs" dxfId="3704" priority="1164" operator="equal">
      <formula>"BAJA"</formula>
    </cfRule>
    <cfRule type="cellIs" dxfId="3703" priority="1165" operator="equal">
      <formula>"MUY BAJA"</formula>
    </cfRule>
    <cfRule type="cellIs" dxfId="3702" priority="1162" operator="equal">
      <formula>"MUY ALTA"</formula>
    </cfRule>
    <cfRule type="cellIs" dxfId="3701" priority="1161" operator="equal">
      <formula>"ALTA"</formula>
    </cfRule>
  </conditionalFormatting>
  <conditionalFormatting sqref="L85">
    <cfRule type="cellIs" dxfId="3700" priority="737" operator="equal">
      <formula>"MUY ALTA"</formula>
    </cfRule>
    <cfRule type="cellIs" dxfId="3699" priority="739" operator="equal">
      <formula>"BAJA"</formula>
    </cfRule>
    <cfRule type="cellIs" dxfId="3698" priority="740" operator="equal">
      <formula>"MUY BAJA"</formula>
    </cfRule>
    <cfRule type="cellIs" dxfId="3697" priority="738" operator="equal">
      <formula>"MEDIA"</formula>
    </cfRule>
    <cfRule type="cellIs" dxfId="3696" priority="736" operator="equal">
      <formula>"ALTA"</formula>
    </cfRule>
  </conditionalFormatting>
  <conditionalFormatting sqref="L87:L88">
    <cfRule type="cellIs" dxfId="3695" priority="851" operator="equal">
      <formula>"MUY ALTA"</formula>
    </cfRule>
    <cfRule type="cellIs" dxfId="3694" priority="852" operator="equal">
      <formula>"MEDIA"</formula>
    </cfRule>
    <cfRule type="cellIs" dxfId="3693" priority="853" operator="equal">
      <formula>"BAJA"</formula>
    </cfRule>
    <cfRule type="cellIs" dxfId="3692" priority="854" operator="equal">
      <formula>"MUY BAJA"</formula>
    </cfRule>
    <cfRule type="cellIs" dxfId="3691" priority="850" operator="equal">
      <formula>"ALTA"</formula>
    </cfRule>
  </conditionalFormatting>
  <conditionalFormatting sqref="L90 L92">
    <cfRule type="cellIs" dxfId="3690" priority="910" operator="equal">
      <formula>"MEDIA"</formula>
    </cfRule>
    <cfRule type="cellIs" dxfId="3689" priority="908" operator="equal">
      <formula>"ALTA"</formula>
    </cfRule>
    <cfRule type="cellIs" dxfId="3688" priority="909" operator="equal">
      <formula>"MUY ALTA"</formula>
    </cfRule>
    <cfRule type="cellIs" dxfId="3687" priority="911" operator="equal">
      <formula>"BAJA"</formula>
    </cfRule>
    <cfRule type="cellIs" dxfId="3686" priority="912" operator="equal">
      <formula>"MUY BAJA"</formula>
    </cfRule>
  </conditionalFormatting>
  <conditionalFormatting sqref="L96">
    <cfRule type="cellIs" dxfId="3685" priority="3671" operator="equal">
      <formula>"ALTA"</formula>
    </cfRule>
    <cfRule type="cellIs" dxfId="3684" priority="3675" operator="equal">
      <formula>"MUY BAJA"</formula>
    </cfRule>
    <cfRule type="cellIs" dxfId="3683" priority="3674" operator="equal">
      <formula>"BAJA"</formula>
    </cfRule>
    <cfRule type="cellIs" dxfId="3682" priority="3673" operator="equal">
      <formula>"MEDIA"</formula>
    </cfRule>
    <cfRule type="cellIs" dxfId="3681" priority="3672" operator="equal">
      <formula>"MUY ALTA"</formula>
    </cfRule>
  </conditionalFormatting>
  <conditionalFormatting sqref="L101 L104 L113 L117">
    <cfRule type="cellIs" dxfId="3680" priority="5443" operator="equal">
      <formula>"ALTA"</formula>
    </cfRule>
    <cfRule type="cellIs" dxfId="3679" priority="5447" operator="equal">
      <formula>"MUY BAJA"</formula>
    </cfRule>
    <cfRule type="cellIs" dxfId="3678" priority="5444" operator="equal">
      <formula>"MUY ALTA"</formula>
    </cfRule>
    <cfRule type="cellIs" dxfId="3677" priority="5445" operator="equal">
      <formula>"MEDIA"</formula>
    </cfRule>
    <cfRule type="cellIs" dxfId="3676" priority="5446" operator="equal">
      <formula>"BAJA"</formula>
    </cfRule>
  </conditionalFormatting>
  <conditionalFormatting sqref="L119:L124">
    <cfRule type="cellIs" dxfId="3675" priority="4555" operator="equal">
      <formula>"MEDIA"</formula>
    </cfRule>
    <cfRule type="cellIs" dxfId="3674" priority="4554" operator="equal">
      <formula>"MUY ALTA"</formula>
    </cfRule>
    <cfRule type="cellIs" dxfId="3673" priority="4553" operator="equal">
      <formula>"ALTA"</formula>
    </cfRule>
    <cfRule type="cellIs" dxfId="3672" priority="4557" operator="equal">
      <formula>"MUY BAJA"</formula>
    </cfRule>
    <cfRule type="cellIs" dxfId="3671" priority="4556" operator="equal">
      <formula>"BAJA"</formula>
    </cfRule>
  </conditionalFormatting>
  <conditionalFormatting sqref="L126 L128 L130:L131">
    <cfRule type="cellIs" dxfId="3670" priority="3526" operator="equal">
      <formula>"MEDIA"</formula>
    </cfRule>
    <cfRule type="cellIs" dxfId="3669" priority="3524" operator="equal">
      <formula>"ALTA"</formula>
    </cfRule>
    <cfRule type="cellIs" dxfId="3668" priority="3525" operator="equal">
      <formula>"MUY ALTA"</formula>
    </cfRule>
    <cfRule type="cellIs" dxfId="3667" priority="3528" operator="equal">
      <formula>"MUY BAJA"</formula>
    </cfRule>
    <cfRule type="cellIs" dxfId="3666" priority="3527" operator="equal">
      <formula>"BAJA"</formula>
    </cfRule>
  </conditionalFormatting>
  <conditionalFormatting sqref="L133">
    <cfRule type="cellIs" dxfId="3665" priority="3414" operator="equal">
      <formula>"ALTA"</formula>
    </cfRule>
    <cfRule type="cellIs" dxfId="3664" priority="3418" operator="equal">
      <formula>"MUY BAJA"</formula>
    </cfRule>
    <cfRule type="cellIs" dxfId="3663" priority="3415" operator="equal">
      <formula>"MUY ALTA"</formula>
    </cfRule>
    <cfRule type="cellIs" dxfId="3662" priority="3416" operator="equal">
      <formula>"MEDIA"</formula>
    </cfRule>
    <cfRule type="cellIs" dxfId="3661" priority="3417" operator="equal">
      <formula>"BAJA"</formula>
    </cfRule>
  </conditionalFormatting>
  <conditionalFormatting sqref="L135 L144 L149">
    <cfRule type="cellIs" dxfId="3660" priority="244" operator="equal">
      <formula>"MUY ALTA"</formula>
    </cfRule>
    <cfRule type="cellIs" dxfId="3659" priority="243" operator="equal">
      <formula>"ALTA"</formula>
    </cfRule>
    <cfRule type="cellIs" dxfId="3658" priority="246" operator="equal">
      <formula>"BAJA"</formula>
    </cfRule>
    <cfRule type="cellIs" dxfId="3657" priority="247" operator="equal">
      <formula>"MUY BAJA"</formula>
    </cfRule>
    <cfRule type="cellIs" dxfId="3656" priority="245" operator="equal">
      <formula>"MEDIA"</formula>
    </cfRule>
  </conditionalFormatting>
  <conditionalFormatting sqref="L159">
    <cfRule type="cellIs" dxfId="3655" priority="2749" operator="equal">
      <formula>"MUY ALTA"</formula>
    </cfRule>
    <cfRule type="cellIs" dxfId="3654" priority="2750" operator="equal">
      <formula>"MEDIA"</formula>
    </cfRule>
    <cfRule type="cellIs" dxfId="3653" priority="2751" operator="equal">
      <formula>"BAJA"</formula>
    </cfRule>
    <cfRule type="cellIs" dxfId="3652" priority="2752" operator="equal">
      <formula>"MUY BAJA"</formula>
    </cfRule>
    <cfRule type="cellIs" dxfId="3651" priority="2748" operator="equal">
      <formula>"ALTA"</formula>
    </cfRule>
  </conditionalFormatting>
  <conditionalFormatting sqref="L163:L166">
    <cfRule type="cellIs" dxfId="3650" priority="2619" operator="equal">
      <formula>"ALTA"</formula>
    </cfRule>
    <cfRule type="cellIs" dxfId="3649" priority="2623" operator="equal">
      <formula>"MUY BAJA"</formula>
    </cfRule>
    <cfRule type="cellIs" dxfId="3648" priority="2622" operator="equal">
      <formula>"BAJA"</formula>
    </cfRule>
    <cfRule type="cellIs" dxfId="3647" priority="2621" operator="equal">
      <formula>"MEDIA"</formula>
    </cfRule>
    <cfRule type="cellIs" dxfId="3646" priority="2620" operator="equal">
      <formula>"MUY ALTA"</formula>
    </cfRule>
  </conditionalFormatting>
  <conditionalFormatting sqref="L168:L170">
    <cfRule type="cellIs" dxfId="3645" priority="2614" operator="equal">
      <formula>"ALTA"</formula>
    </cfRule>
    <cfRule type="cellIs" dxfId="3644" priority="2615" operator="equal">
      <formula>"MUY ALTA"</formula>
    </cfRule>
    <cfRule type="cellIs" dxfId="3643" priority="2616" operator="equal">
      <formula>"MEDIA"</formula>
    </cfRule>
    <cfRule type="cellIs" dxfId="3642" priority="2617" operator="equal">
      <formula>"BAJA"</formula>
    </cfRule>
    <cfRule type="cellIs" dxfId="3641" priority="2618" operator="equal">
      <formula>"MUY BAJA"</formula>
    </cfRule>
  </conditionalFormatting>
  <conditionalFormatting sqref="L179">
    <cfRule type="cellIs" dxfId="3640" priority="678" operator="equal">
      <formula>"ALTA"</formula>
    </cfRule>
    <cfRule type="cellIs" dxfId="3639" priority="679" operator="equal">
      <formula>"MUY ALTA"</formula>
    </cfRule>
    <cfRule type="cellIs" dxfId="3638" priority="680" operator="equal">
      <formula>"MEDIA"</formula>
    </cfRule>
    <cfRule type="cellIs" dxfId="3637" priority="681" operator="equal">
      <formula>"BAJA"</formula>
    </cfRule>
    <cfRule type="cellIs" dxfId="3636" priority="682" operator="equal">
      <formula>"MUY BAJA"</formula>
    </cfRule>
  </conditionalFormatting>
  <conditionalFormatting sqref="L188 L194 L199">
    <cfRule type="cellIs" dxfId="3635" priority="2132" operator="equal">
      <formula>"MEDIA"</formula>
    </cfRule>
    <cfRule type="cellIs" dxfId="3634" priority="2131" operator="equal">
      <formula>"MUY ALTA"</formula>
    </cfRule>
    <cfRule type="cellIs" dxfId="3633" priority="2134" operator="equal">
      <formula>"MUY BAJA"</formula>
    </cfRule>
    <cfRule type="cellIs" dxfId="3632" priority="2133" operator="equal">
      <formula>"BAJA"</formula>
    </cfRule>
    <cfRule type="cellIs" dxfId="3631" priority="2130" operator="equal">
      <formula>"ALTA"</formula>
    </cfRule>
  </conditionalFormatting>
  <conditionalFormatting sqref="L196:L197">
    <cfRule type="cellIs" dxfId="3630" priority="1695" operator="equal">
      <formula>"MUY BAJA"</formula>
    </cfRule>
    <cfRule type="cellIs" dxfId="3629" priority="1694" operator="equal">
      <formula>"BAJA"</formula>
    </cfRule>
    <cfRule type="cellIs" dxfId="3628" priority="1693" operator="equal">
      <formula>"MEDIA"</formula>
    </cfRule>
    <cfRule type="cellIs" dxfId="3627" priority="1692" operator="equal">
      <formula>"MUY ALTA"</formula>
    </cfRule>
    <cfRule type="cellIs" dxfId="3626" priority="1691" operator="equal">
      <formula>"ALTA"</formula>
    </cfRule>
  </conditionalFormatting>
  <conditionalFormatting sqref="L201:L202">
    <cfRule type="cellIs" dxfId="3625" priority="1944" operator="equal">
      <formula>"ALTA"</formula>
    </cfRule>
    <cfRule type="cellIs" dxfId="3624" priority="1947" operator="equal">
      <formula>"BAJA"</formula>
    </cfRule>
    <cfRule type="cellIs" dxfId="3623" priority="1948" operator="equal">
      <formula>"MUY BAJA"</formula>
    </cfRule>
    <cfRule type="cellIs" dxfId="3622" priority="1945" operator="equal">
      <formula>"MUY ALTA"</formula>
    </cfRule>
    <cfRule type="cellIs" dxfId="3621" priority="1946" operator="equal">
      <formula>"MEDIA"</formula>
    </cfRule>
  </conditionalFormatting>
  <conditionalFormatting sqref="L205">
    <cfRule type="cellIs" dxfId="3620" priority="2003" operator="equal">
      <formula>"ALTA"</formula>
    </cfRule>
    <cfRule type="cellIs" dxfId="3619" priority="2004" operator="equal">
      <formula>"MUY ALTA"</formula>
    </cfRule>
    <cfRule type="cellIs" dxfId="3618" priority="2007" operator="equal">
      <formula>"MUY BAJA"</formula>
    </cfRule>
    <cfRule type="cellIs" dxfId="3617" priority="2005" operator="equal">
      <formula>"MEDIA"</formula>
    </cfRule>
    <cfRule type="cellIs" dxfId="3616" priority="2006" operator="equal">
      <formula>"BAJA"</formula>
    </cfRule>
  </conditionalFormatting>
  <conditionalFormatting sqref="L208:L209">
    <cfRule type="cellIs" dxfId="3615" priority="1800" operator="equal">
      <formula>"MUY BAJA"</formula>
    </cfRule>
    <cfRule type="cellIs" dxfId="3614" priority="1799" operator="equal">
      <formula>"BAJA"</formula>
    </cfRule>
    <cfRule type="cellIs" dxfId="3613" priority="1797" operator="equal">
      <formula>"MUY ALTA"</formula>
    </cfRule>
    <cfRule type="cellIs" dxfId="3612" priority="1796" operator="equal">
      <formula>"ALTA"</formula>
    </cfRule>
    <cfRule type="cellIs" dxfId="3611" priority="1798" operator="equal">
      <formula>"MEDIA"</formula>
    </cfRule>
  </conditionalFormatting>
  <conditionalFormatting sqref="L213">
    <cfRule type="cellIs" dxfId="3610" priority="1586" operator="equal">
      <formula>"ALTA"</formula>
    </cfRule>
    <cfRule type="cellIs" dxfId="3609" priority="1587" operator="equal">
      <formula>"MUY ALTA"</formula>
    </cfRule>
    <cfRule type="cellIs" dxfId="3608" priority="1590" operator="equal">
      <formula>"MUY BAJA"</formula>
    </cfRule>
    <cfRule type="cellIs" dxfId="3607" priority="1589" operator="equal">
      <formula>"BAJA"</formula>
    </cfRule>
    <cfRule type="cellIs" dxfId="3606" priority="1588" operator="equal">
      <formula>"MEDIA"</formula>
    </cfRule>
  </conditionalFormatting>
  <conditionalFormatting sqref="L216:L219">
    <cfRule type="cellIs" dxfId="3605" priority="1900" operator="equal">
      <formula>"MUY BAJA"</formula>
    </cfRule>
    <cfRule type="cellIs" dxfId="3604" priority="1898" operator="equal">
      <formula>"MEDIA"</formula>
    </cfRule>
    <cfRule type="cellIs" dxfId="3603" priority="1897" operator="equal">
      <formula>"MUY ALTA"</formula>
    </cfRule>
    <cfRule type="cellIs" dxfId="3602" priority="1896" operator="equal">
      <formula>"ALTA"</formula>
    </cfRule>
    <cfRule type="cellIs" dxfId="3601" priority="1899" operator="equal">
      <formula>"BAJA"</formula>
    </cfRule>
  </conditionalFormatting>
  <conditionalFormatting sqref="N15">
    <cfRule type="cellIs" dxfId="3600" priority="5391" operator="equal">
      <formula>#REF!</formula>
    </cfRule>
  </conditionalFormatting>
  <conditionalFormatting sqref="N15:N16">
    <cfRule type="cellIs" dxfId="3599" priority="5160" operator="equal">
      <formula>"MAYOR"</formula>
    </cfRule>
    <cfRule type="cellIs" dxfId="3598" priority="5161" operator="equal">
      <formula>"MODERADO"</formula>
    </cfRule>
    <cfRule type="cellIs" dxfId="3597" priority="5163" operator="equal">
      <formula>"LEVE"</formula>
    </cfRule>
    <cfRule type="cellIs" dxfId="3596" priority="5162" operator="equal">
      <formula>"MENOR"</formula>
    </cfRule>
    <cfRule type="cellIs" dxfId="3595" priority="5156" operator="equal">
      <formula>"CATASTRÓFICO (RC-F)"</formula>
    </cfRule>
    <cfRule type="cellIs" dxfId="3594" priority="5157" operator="equal">
      <formula>"MAYOR (RC-F)"</formula>
    </cfRule>
    <cfRule type="cellIs" dxfId="3593" priority="5158" operator="equal">
      <formula>"MODERADO (RC-F)"</formula>
    </cfRule>
    <cfRule type="cellIs" dxfId="3592" priority="5159" operator="equal">
      <formula>"CATASTRÓFICO"</formula>
    </cfRule>
  </conditionalFormatting>
  <conditionalFormatting sqref="N16">
    <cfRule type="cellIs" dxfId="3591" priority="5169" operator="equal">
      <formula>#REF!</formula>
    </cfRule>
  </conditionalFormatting>
  <conditionalFormatting sqref="N21">
    <cfRule type="cellIs" dxfId="3590" priority="5062" operator="equal">
      <formula>"MAYOR (RC-F)"</formula>
    </cfRule>
    <cfRule type="cellIs" dxfId="3589" priority="5061" operator="equal">
      <formula>"CATASTRÓFICO (RC-F)"</formula>
    </cfRule>
    <cfRule type="cellIs" dxfId="3588" priority="5063" operator="equal">
      <formula>"MODERADO (RC-F)"</formula>
    </cfRule>
    <cfRule type="cellIs" dxfId="3587" priority="5066" operator="equal">
      <formula>"MODERADO"</formula>
    </cfRule>
    <cfRule type="cellIs" dxfId="3586" priority="5067" operator="equal">
      <formula>"MENOR"</formula>
    </cfRule>
    <cfRule type="cellIs" dxfId="3585" priority="5064" operator="equal">
      <formula>"CATASTRÓFICO"</formula>
    </cfRule>
    <cfRule type="cellIs" dxfId="3584" priority="5068" operator="equal">
      <formula>"LEVE"</formula>
    </cfRule>
    <cfRule type="cellIs" dxfId="3583" priority="5065" operator="equal">
      <formula>"MAYOR"</formula>
    </cfRule>
    <cfRule type="cellIs" dxfId="3582" priority="5075" operator="equal">
      <formula>#REF!</formula>
    </cfRule>
  </conditionalFormatting>
  <conditionalFormatting sqref="N26:N28">
    <cfRule type="cellIs" dxfId="3581" priority="5320" operator="equal">
      <formula>"MAYOR"</formula>
    </cfRule>
    <cfRule type="cellIs" dxfId="3580" priority="5321" operator="equal">
      <formula>"MODERADO"</formula>
    </cfRule>
    <cfRule type="cellIs" dxfId="3579" priority="5322" operator="equal">
      <formula>"MENOR"</formula>
    </cfRule>
    <cfRule type="cellIs" dxfId="3578" priority="5316" operator="equal">
      <formula>"CATASTRÓFICO (RC-F)"</formula>
    </cfRule>
    <cfRule type="cellIs" dxfId="3577" priority="5323" operator="equal">
      <formula>"LEVE"</formula>
    </cfRule>
    <cfRule type="cellIs" dxfId="3576" priority="5317" operator="equal">
      <formula>"MAYOR (RC-F)"</formula>
    </cfRule>
    <cfRule type="cellIs" dxfId="3575" priority="5318" operator="equal">
      <formula>"MODERADO (RC-F)"</formula>
    </cfRule>
    <cfRule type="cellIs" dxfId="3574" priority="5319" operator="equal">
      <formula>"CATASTRÓFICO"</formula>
    </cfRule>
    <cfRule type="cellIs" dxfId="3573" priority="5324" operator="equal">
      <formula>#REF!</formula>
    </cfRule>
  </conditionalFormatting>
  <conditionalFormatting sqref="N30:N31">
    <cfRule type="cellIs" dxfId="3572" priority="4845" operator="equal">
      <formula>"MAYOR (RC-F)"</formula>
    </cfRule>
    <cfRule type="cellIs" dxfId="3571" priority="4850" operator="equal">
      <formula>"MENOR"</formula>
    </cfRule>
    <cfRule type="cellIs" dxfId="3570" priority="4857" operator="equal">
      <formula>#REF!</formula>
    </cfRule>
    <cfRule type="cellIs" dxfId="3569" priority="4849" operator="equal">
      <formula>"MODERADO"</formula>
    </cfRule>
    <cfRule type="cellIs" dxfId="3568" priority="4848" operator="equal">
      <formula>"MAYOR"</formula>
    </cfRule>
    <cfRule type="cellIs" dxfId="3567" priority="4846" operator="equal">
      <formula>"MODERADO (RC-F)"</formula>
    </cfRule>
    <cfRule type="cellIs" dxfId="3566" priority="4847" operator="equal">
      <formula>"CATASTRÓFICO"</formula>
    </cfRule>
    <cfRule type="cellIs" dxfId="3565" priority="4844" operator="equal">
      <formula>"CATASTRÓFICO (RC-F)"</formula>
    </cfRule>
    <cfRule type="cellIs" dxfId="3564" priority="4851" operator="equal">
      <formula>"LEVE"</formula>
    </cfRule>
  </conditionalFormatting>
  <conditionalFormatting sqref="N35:N37">
    <cfRule type="cellIs" dxfId="3563" priority="4960" operator="equal">
      <formula>"MENOR"</formula>
    </cfRule>
    <cfRule type="cellIs" dxfId="3562" priority="4961" operator="equal">
      <formula>"LEVE"</formula>
    </cfRule>
    <cfRule type="cellIs" dxfId="3561" priority="4968" operator="equal">
      <formula>#REF!</formula>
    </cfRule>
    <cfRule type="cellIs" dxfId="3560" priority="4954" operator="equal">
      <formula>"CATASTRÓFICO (RC-F)"</formula>
    </cfRule>
    <cfRule type="cellIs" dxfId="3559" priority="4958" operator="equal">
      <formula>"MAYOR"</formula>
    </cfRule>
    <cfRule type="cellIs" dxfId="3558" priority="4959" operator="equal">
      <formula>"MODERADO"</formula>
    </cfRule>
    <cfRule type="cellIs" dxfId="3557" priority="4955" operator="equal">
      <formula>"MAYOR (RC-F)"</formula>
    </cfRule>
    <cfRule type="cellIs" dxfId="3556" priority="4956" operator="equal">
      <formula>"MODERADO (RC-F)"</formula>
    </cfRule>
    <cfRule type="cellIs" dxfId="3555" priority="4957" operator="equal">
      <formula>"CATASTRÓFICO"</formula>
    </cfRule>
  </conditionalFormatting>
  <conditionalFormatting sqref="N39">
    <cfRule type="cellIs" dxfId="3554" priority="4758" operator="equal">
      <formula>#REF!</formula>
    </cfRule>
  </conditionalFormatting>
  <conditionalFormatting sqref="N39:N41">
    <cfRule type="cellIs" dxfId="3553" priority="1259" operator="equal">
      <formula>"CATASTRÓFICO (RC-F)"</formula>
    </cfRule>
    <cfRule type="cellIs" dxfId="3552" priority="1261" operator="equal">
      <formula>"MODERADO (RC-F)"</formula>
    </cfRule>
    <cfRule type="cellIs" dxfId="3551" priority="1260" operator="equal">
      <formula>"MAYOR (RC-F)"</formula>
    </cfRule>
    <cfRule type="cellIs" dxfId="3550" priority="1266" operator="equal">
      <formula>"LEVE"</formula>
    </cfRule>
    <cfRule type="cellIs" dxfId="3549" priority="1265" operator="equal">
      <formula>"MENOR"</formula>
    </cfRule>
    <cfRule type="cellIs" dxfId="3548" priority="1264" operator="equal">
      <formula>"MODERADO"</formula>
    </cfRule>
    <cfRule type="cellIs" dxfId="3547" priority="1263" operator="equal">
      <formula>"MAYOR"</formula>
    </cfRule>
    <cfRule type="cellIs" dxfId="3546" priority="1262" operator="equal">
      <formula>"CATASTRÓFICO"</formula>
    </cfRule>
  </conditionalFormatting>
  <conditionalFormatting sqref="N40">
    <cfRule type="cellIs" dxfId="3545" priority="4707" operator="equal">
      <formula>#REF!</formula>
    </cfRule>
  </conditionalFormatting>
  <conditionalFormatting sqref="N43 N54">
    <cfRule type="cellIs" dxfId="3544" priority="4185" operator="equal">
      <formula>"MODERADO (RC-F)"</formula>
    </cfRule>
    <cfRule type="cellIs" dxfId="3543" priority="4184" operator="equal">
      <formula>"MAYOR (RC-F)"</formula>
    </cfRule>
    <cfRule type="cellIs" dxfId="3542" priority="4189" operator="equal">
      <formula>"MENOR"</formula>
    </cfRule>
    <cfRule type="cellIs" dxfId="3541" priority="4190" operator="equal">
      <formula>"LEVE"</formula>
    </cfRule>
    <cfRule type="cellIs" dxfId="3540" priority="4183" operator="equal">
      <formula>"CATASTRÓFICO (RC-F)"</formula>
    </cfRule>
    <cfRule type="cellIs" dxfId="3539" priority="4188" operator="equal">
      <formula>"MODERADO"</formula>
    </cfRule>
    <cfRule type="cellIs" dxfId="3538" priority="4187" operator="equal">
      <formula>"MAYOR"</formula>
    </cfRule>
    <cfRule type="cellIs" dxfId="3537" priority="4186" operator="equal">
      <formula>"CATASTRÓFICO"</formula>
    </cfRule>
    <cfRule type="cellIs" dxfId="3536" priority="4197" operator="equal">
      <formula>#REF!</formula>
    </cfRule>
  </conditionalFormatting>
  <conditionalFormatting sqref="N45">
    <cfRule type="cellIs" dxfId="3535" priority="4291" operator="equal">
      <formula>#REF!</formula>
    </cfRule>
    <cfRule type="cellIs" dxfId="3534" priority="4284" operator="equal">
      <formula>"MENOR"</formula>
    </cfRule>
    <cfRule type="cellIs" dxfId="3533" priority="4281" operator="equal">
      <formula>"CATASTRÓFICO"</formula>
    </cfRule>
    <cfRule type="cellIs" dxfId="3532" priority="4283" operator="equal">
      <formula>"MODERADO"</formula>
    </cfRule>
    <cfRule type="cellIs" dxfId="3531" priority="4278" operator="equal">
      <formula>"CATASTRÓFICO (RC-F)"</formula>
    </cfRule>
    <cfRule type="cellIs" dxfId="3530" priority="4279" operator="equal">
      <formula>"MAYOR (RC-F)"</formula>
    </cfRule>
    <cfRule type="cellIs" dxfId="3529" priority="4280" operator="equal">
      <formula>"MODERADO (RC-F)"</formula>
    </cfRule>
    <cfRule type="cellIs" dxfId="3528" priority="4282" operator="equal">
      <formula>"MAYOR"</formula>
    </cfRule>
    <cfRule type="cellIs" dxfId="3527" priority="4285" operator="equal">
      <formula>"LEVE"</formula>
    </cfRule>
  </conditionalFormatting>
  <conditionalFormatting sqref="N47">
    <cfRule type="cellIs" dxfId="3526" priority="4059" operator="equal">
      <formula>"MAYOR (RC-F)"</formula>
    </cfRule>
    <cfRule type="cellIs" dxfId="3525" priority="4060" operator="equal">
      <formula>"MODERADO (RC-F)"</formula>
    </cfRule>
    <cfRule type="cellIs" dxfId="3524" priority="4061" operator="equal">
      <formula>"CATASTRÓFICO"</formula>
    </cfRule>
    <cfRule type="cellIs" dxfId="3523" priority="4062" operator="equal">
      <formula>"MAYOR"</formula>
    </cfRule>
    <cfRule type="cellIs" dxfId="3522" priority="4065" operator="equal">
      <formula>"LEVE"</formula>
    </cfRule>
    <cfRule type="cellIs" dxfId="3521" priority="4063" operator="equal">
      <formula>"MODERADO"</formula>
    </cfRule>
    <cfRule type="cellIs" dxfId="3520" priority="4064" operator="equal">
      <formula>"MENOR"</formula>
    </cfRule>
    <cfRule type="cellIs" dxfId="3519" priority="4004" operator="equal">
      <formula>#REF!</formula>
    </cfRule>
    <cfRule type="cellIs" dxfId="3518" priority="4058" operator="equal">
      <formula>"CATASTRÓFICO (RC-F)"</formula>
    </cfRule>
  </conditionalFormatting>
  <conditionalFormatting sqref="N49">
    <cfRule type="cellIs" dxfId="3517" priority="4122" operator="equal">
      <formula>"MAYOR (RC-F)"</formula>
    </cfRule>
    <cfRule type="cellIs" dxfId="3516" priority="4125" operator="equal">
      <formula>"MAYOR"</formula>
    </cfRule>
    <cfRule type="cellIs" dxfId="3515" priority="4127" operator="equal">
      <formula>"MENOR"</formula>
    </cfRule>
    <cfRule type="cellIs" dxfId="3514" priority="4128" operator="equal">
      <formula>"LEVE"</formula>
    </cfRule>
    <cfRule type="cellIs" dxfId="3513" priority="4121" operator="equal">
      <formula>"CATASTRÓFICO (RC-F)"</formula>
    </cfRule>
    <cfRule type="cellIs" dxfId="3512" priority="4126" operator="equal">
      <formula>"MODERADO"</formula>
    </cfRule>
    <cfRule type="cellIs" dxfId="3511" priority="4123" operator="equal">
      <formula>"MODERADO (RC-F)"</formula>
    </cfRule>
    <cfRule type="cellIs" dxfId="3510" priority="4124" operator="equal">
      <formula>"CATASTRÓFICO"</formula>
    </cfRule>
  </conditionalFormatting>
  <conditionalFormatting sqref="N52 N56">
    <cfRule type="cellIs" dxfId="3509" priority="4433" operator="equal">
      <formula>"MODERADO"</formula>
    </cfRule>
    <cfRule type="cellIs" dxfId="3508" priority="4429" operator="equal">
      <formula>"MAYOR (RC-F)"</formula>
    </cfRule>
    <cfRule type="cellIs" dxfId="3507" priority="4434" operator="equal">
      <formula>"MENOR"</formula>
    </cfRule>
    <cfRule type="cellIs" dxfId="3506" priority="4435" operator="equal">
      <formula>"LEVE"</formula>
    </cfRule>
    <cfRule type="cellIs" dxfId="3505" priority="4430" operator="equal">
      <formula>"MODERADO (RC-F)"</formula>
    </cfRule>
    <cfRule type="cellIs" dxfId="3504" priority="4431" operator="equal">
      <formula>"CATASTRÓFICO"</formula>
    </cfRule>
    <cfRule type="cellIs" dxfId="3503" priority="4432" operator="equal">
      <formula>"MAYOR"</formula>
    </cfRule>
    <cfRule type="cellIs" dxfId="3502" priority="4428" operator="equal">
      <formula>"CATASTRÓFICO (RC-F)"</formula>
    </cfRule>
  </conditionalFormatting>
  <conditionalFormatting sqref="N56">
    <cfRule type="cellIs" dxfId="3501" priority="4442" operator="equal">
      <formula>#REF!</formula>
    </cfRule>
  </conditionalFormatting>
  <conditionalFormatting sqref="N58">
    <cfRule type="cellIs" dxfId="3500" priority="1310" operator="equal">
      <formula>#REF!</formula>
    </cfRule>
    <cfRule type="cellIs" dxfId="3499" priority="1299" operator="equal">
      <formula>"CATASTRÓFICO"</formula>
    </cfRule>
    <cfRule type="cellIs" dxfId="3498" priority="1298" operator="equal">
      <formula>"MODERADO (RC-F)"</formula>
    </cfRule>
    <cfRule type="cellIs" dxfId="3497" priority="1297" operator="equal">
      <formula>"MAYOR (RC-F)"</formula>
    </cfRule>
    <cfRule type="cellIs" dxfId="3496" priority="1302" operator="equal">
      <formula>"MENOR"</formula>
    </cfRule>
    <cfRule type="cellIs" dxfId="3495" priority="1296" operator="equal">
      <formula>"CATASTRÓFICO (RC-F)"</formula>
    </cfRule>
    <cfRule type="cellIs" dxfId="3494" priority="1303" operator="equal">
      <formula>"LEVE"</formula>
    </cfRule>
    <cfRule type="cellIs" dxfId="3493" priority="1301" operator="equal">
      <formula>"MODERADO"</formula>
    </cfRule>
    <cfRule type="cellIs" dxfId="3492" priority="1300" operator="equal">
      <formula>"MAYOR"</formula>
    </cfRule>
  </conditionalFormatting>
  <conditionalFormatting sqref="N65">
    <cfRule type="cellIs" dxfId="3491" priority="1415" operator="equal">
      <formula>"MAYOR (RC-F)"</formula>
    </cfRule>
    <cfRule type="cellIs" dxfId="3490" priority="1416" operator="equal">
      <formula>"MODERADO (RC-F)"</formula>
    </cfRule>
    <cfRule type="cellIs" dxfId="3489" priority="1420" operator="equal">
      <formula>"MENOR"</formula>
    </cfRule>
    <cfRule type="cellIs" dxfId="3488" priority="1428" operator="equal">
      <formula>#REF!</formula>
    </cfRule>
    <cfRule type="cellIs" dxfId="3487" priority="1419" operator="equal">
      <formula>"MODERADO"</formula>
    </cfRule>
    <cfRule type="cellIs" dxfId="3486" priority="1414" operator="equal">
      <formula>"CATASTRÓFICO (RC-F)"</formula>
    </cfRule>
    <cfRule type="cellIs" dxfId="3485" priority="1418" operator="equal">
      <formula>"MAYOR"</formula>
    </cfRule>
    <cfRule type="cellIs" dxfId="3484" priority="1417" operator="equal">
      <formula>"CATASTRÓFICO"</formula>
    </cfRule>
    <cfRule type="cellIs" dxfId="3483" priority="1421" operator="equal">
      <formula>"LEVE"</formula>
    </cfRule>
  </conditionalFormatting>
  <conditionalFormatting sqref="N71:N72 I74:I75 N74:N75">
    <cfRule type="cellIs" dxfId="3482" priority="3916" operator="equal">
      <formula>#REF!</formula>
    </cfRule>
  </conditionalFormatting>
  <conditionalFormatting sqref="N71:N72 N74:N75">
    <cfRule type="cellIs" dxfId="3481" priority="3904" operator="equal">
      <formula>"MODERADO (RC-F)"</formula>
    </cfRule>
    <cfRule type="cellIs" dxfId="3480" priority="3909" operator="equal">
      <formula>"LEVE"</formula>
    </cfRule>
    <cfRule type="cellIs" dxfId="3479" priority="3906" operator="equal">
      <formula>"MAYOR"</formula>
    </cfRule>
    <cfRule type="cellIs" dxfId="3478" priority="3907" operator="equal">
      <formula>"MODERADO"</formula>
    </cfRule>
    <cfRule type="cellIs" dxfId="3477" priority="3908" operator="equal">
      <formula>"MENOR"</formula>
    </cfRule>
    <cfRule type="cellIs" dxfId="3476" priority="3905" operator="equal">
      <formula>"CATASTRÓFICO"</formula>
    </cfRule>
    <cfRule type="cellIs" dxfId="3475" priority="3902" operator="equal">
      <formula>"CATASTRÓFICO (RC-F)"</formula>
    </cfRule>
    <cfRule type="cellIs" dxfId="3474" priority="3903" operator="equal">
      <formula>"MAYOR (RC-F)"</formula>
    </cfRule>
  </conditionalFormatting>
  <conditionalFormatting sqref="N77:N78">
    <cfRule type="cellIs" dxfId="3473" priority="3793" operator="equal">
      <formula>"CATASTRÓFICO (RC-F)"</formula>
    </cfRule>
    <cfRule type="cellIs" dxfId="3472" priority="3794" operator="equal">
      <formula>"MAYOR (RC-F)"</formula>
    </cfRule>
    <cfRule type="cellIs" dxfId="3471" priority="3795" operator="equal">
      <formula>"MODERADO (RC-F)"</formula>
    </cfRule>
    <cfRule type="cellIs" dxfId="3470" priority="3796" operator="equal">
      <formula>"CATASTRÓFICO"</formula>
    </cfRule>
    <cfRule type="cellIs" dxfId="3469" priority="3797" operator="equal">
      <formula>"MAYOR"</formula>
    </cfRule>
    <cfRule type="cellIs" dxfId="3468" priority="3798" operator="equal">
      <formula>"MODERADO"</formula>
    </cfRule>
    <cfRule type="cellIs" dxfId="3467" priority="3799" operator="equal">
      <formula>"MENOR"</formula>
    </cfRule>
    <cfRule type="cellIs" dxfId="3466" priority="3800" operator="equal">
      <formula>"LEVE"</formula>
    </cfRule>
    <cfRule type="cellIs" dxfId="3465" priority="3807" operator="equal">
      <formula>#REF!</formula>
    </cfRule>
  </conditionalFormatting>
  <conditionalFormatting sqref="N83">
    <cfRule type="cellIs" dxfId="3464" priority="1167" operator="equal">
      <formula>#REF!</formula>
    </cfRule>
    <cfRule type="cellIs" dxfId="3463" priority="1160" operator="equal">
      <formula>"LEVE"</formula>
    </cfRule>
    <cfRule type="cellIs" dxfId="3462" priority="1159" operator="equal">
      <formula>"MENOR"</formula>
    </cfRule>
    <cfRule type="cellIs" dxfId="3461" priority="1158" operator="equal">
      <formula>"MODERADO"</formula>
    </cfRule>
    <cfRule type="cellIs" dxfId="3460" priority="1157" operator="equal">
      <formula>"MAYOR"</formula>
    </cfRule>
    <cfRule type="cellIs" dxfId="3459" priority="1156" operator="equal">
      <formula>"CATASTRÓFICO"</formula>
    </cfRule>
    <cfRule type="cellIs" dxfId="3458" priority="1155" operator="equal">
      <formula>"MODERADO (RC-F)"</formula>
    </cfRule>
    <cfRule type="cellIs" dxfId="3457" priority="1154" operator="equal">
      <formula>"MAYOR (RC-F)"</formula>
    </cfRule>
    <cfRule type="cellIs" dxfId="3456" priority="1153" operator="equal">
      <formula>"CATASTRÓFICO (RC-F)"</formula>
    </cfRule>
  </conditionalFormatting>
  <conditionalFormatting sqref="N85">
    <cfRule type="cellIs" dxfId="3455" priority="742" operator="equal">
      <formula>#REF!</formula>
    </cfRule>
    <cfRule type="cellIs" dxfId="3454" priority="728" operator="equal">
      <formula>"CATASTRÓFICO (RC-F)"</formula>
    </cfRule>
    <cfRule type="cellIs" dxfId="3453" priority="729" operator="equal">
      <formula>"MAYOR (RC-F)"</formula>
    </cfRule>
    <cfRule type="cellIs" dxfId="3452" priority="730" operator="equal">
      <formula>"MODERADO (RC-F)"</formula>
    </cfRule>
    <cfRule type="cellIs" dxfId="3451" priority="731" operator="equal">
      <formula>"CATASTRÓFICO"</formula>
    </cfRule>
    <cfRule type="cellIs" dxfId="3450" priority="732" operator="equal">
      <formula>"MAYOR"</formula>
    </cfRule>
    <cfRule type="cellIs" dxfId="3449" priority="733" operator="equal">
      <formula>"MODERADO"</formula>
    </cfRule>
    <cfRule type="cellIs" dxfId="3448" priority="734" operator="equal">
      <formula>"MENOR"</formula>
    </cfRule>
    <cfRule type="cellIs" dxfId="3447" priority="735" operator="equal">
      <formula>"LEVE"</formula>
    </cfRule>
  </conditionalFormatting>
  <conditionalFormatting sqref="N87">
    <cfRule type="cellIs" dxfId="3446" priority="856" operator="equal">
      <formula>#REF!</formula>
    </cfRule>
  </conditionalFormatting>
  <conditionalFormatting sqref="N87:N88">
    <cfRule type="cellIs" dxfId="3445" priority="849" operator="equal">
      <formula>"LEVE"</formula>
    </cfRule>
    <cfRule type="cellIs" dxfId="3444" priority="842" operator="equal">
      <formula>"CATASTRÓFICO (RC-F)"</formula>
    </cfRule>
    <cfRule type="cellIs" dxfId="3443" priority="843" operator="equal">
      <formula>"MAYOR (RC-F)"</formula>
    </cfRule>
    <cfRule type="cellIs" dxfId="3442" priority="844" operator="equal">
      <formula>"MODERADO (RC-F)"</formula>
    </cfRule>
    <cfRule type="cellIs" dxfId="3441" priority="845" operator="equal">
      <formula>"CATASTRÓFICO"</formula>
    </cfRule>
    <cfRule type="cellIs" dxfId="3440" priority="846" operator="equal">
      <formula>"MAYOR"</formula>
    </cfRule>
    <cfRule type="cellIs" dxfId="3439" priority="847" operator="equal">
      <formula>"MODERADO"</formula>
    </cfRule>
    <cfRule type="cellIs" dxfId="3438" priority="848" operator="equal">
      <formula>"MENOR"</formula>
    </cfRule>
  </conditionalFormatting>
  <conditionalFormatting sqref="N88">
    <cfRule type="cellIs" dxfId="3437" priority="1010" operator="equal">
      <formula>#REF!</formula>
    </cfRule>
  </conditionalFormatting>
  <conditionalFormatting sqref="N90 N92">
    <cfRule type="cellIs" dxfId="3436" priority="907" operator="equal">
      <formula>"LEVE"</formula>
    </cfRule>
    <cfRule type="cellIs" dxfId="3435" priority="914" operator="equal">
      <formula>#REF!</formula>
    </cfRule>
    <cfRule type="cellIs" dxfId="3434" priority="901" operator="equal">
      <formula>"MAYOR (RC-F)"</formula>
    </cfRule>
    <cfRule type="cellIs" dxfId="3433" priority="900" operator="equal">
      <formula>"CATASTRÓFICO (RC-F)"</formula>
    </cfRule>
    <cfRule type="cellIs" dxfId="3432" priority="902" operator="equal">
      <formula>"MODERADO (RC-F)"</formula>
    </cfRule>
    <cfRule type="cellIs" dxfId="3431" priority="903" operator="equal">
      <formula>"CATASTRÓFICO"</formula>
    </cfRule>
    <cfRule type="cellIs" dxfId="3430" priority="904" operator="equal">
      <formula>"MAYOR"</formula>
    </cfRule>
    <cfRule type="cellIs" dxfId="3429" priority="905" operator="equal">
      <formula>"MODERADO"</formula>
    </cfRule>
    <cfRule type="cellIs" dxfId="3428" priority="906" operator="equal">
      <formula>"MENOR"</formula>
    </cfRule>
  </conditionalFormatting>
  <conditionalFormatting sqref="N96">
    <cfRule type="cellIs" dxfId="3427" priority="3666" operator="equal">
      <formula>"CATASTRÓFICO"</formula>
    </cfRule>
    <cfRule type="cellIs" dxfId="3426" priority="3663" operator="equal">
      <formula>"CATASTRÓFICO (RC-F)"</formula>
    </cfRule>
    <cfRule type="cellIs" dxfId="3425" priority="3670" operator="equal">
      <formula>"LEVE"</formula>
    </cfRule>
    <cfRule type="cellIs" dxfId="3424" priority="3669" operator="equal">
      <formula>"MENOR"</formula>
    </cfRule>
    <cfRule type="cellIs" dxfId="3423" priority="3668" operator="equal">
      <formula>"MODERADO"</formula>
    </cfRule>
    <cfRule type="cellIs" dxfId="3422" priority="3667" operator="equal">
      <formula>"MAYOR"</formula>
    </cfRule>
    <cfRule type="cellIs" dxfId="3421" priority="3665" operator="equal">
      <formula>"MODERADO (RC-F)"</formula>
    </cfRule>
    <cfRule type="cellIs" dxfId="3420" priority="3664" operator="equal">
      <formula>"MAYOR (RC-F)"</formula>
    </cfRule>
    <cfRule type="cellIs" dxfId="3419" priority="3676" operator="equal">
      <formula>#REF!</formula>
    </cfRule>
  </conditionalFormatting>
  <conditionalFormatting sqref="N101 N104 N113 N117">
    <cfRule type="cellIs" dxfId="3418" priority="5449" operator="equal">
      <formula>#REF!</formula>
    </cfRule>
    <cfRule type="cellIs" dxfId="3417" priority="5442" operator="equal">
      <formula>"LEVE"</formula>
    </cfRule>
    <cfRule type="cellIs" dxfId="3416" priority="5441" operator="equal">
      <formula>"MENOR"</formula>
    </cfRule>
    <cfRule type="cellIs" dxfId="3415" priority="5440" operator="equal">
      <formula>"MODERADO"</formula>
    </cfRule>
    <cfRule type="cellIs" dxfId="3414" priority="5439" operator="equal">
      <formula>"MAYOR"</formula>
    </cfRule>
    <cfRule type="cellIs" dxfId="3413" priority="5438" operator="equal">
      <formula>"CATASTRÓFICO"</formula>
    </cfRule>
    <cfRule type="cellIs" dxfId="3412" priority="5437" operator="equal">
      <formula>"MODERADO (RC-F)"</formula>
    </cfRule>
    <cfRule type="cellIs" dxfId="3411" priority="5436" operator="equal">
      <formula>"MAYOR (RC-F)"</formula>
    </cfRule>
    <cfRule type="cellIs" dxfId="3410" priority="5435" operator="equal">
      <formula>"CATASTRÓFICO (RC-F)"</formula>
    </cfRule>
  </conditionalFormatting>
  <conditionalFormatting sqref="N119:N124 I119:I124">
    <cfRule type="cellIs" dxfId="3409" priority="4559" operator="equal">
      <formula>#REF!</formula>
    </cfRule>
  </conditionalFormatting>
  <conditionalFormatting sqref="N119:N124">
    <cfRule type="cellIs" dxfId="3408" priority="4551" operator="equal">
      <formula>"MENOR"</formula>
    </cfRule>
    <cfRule type="cellIs" dxfId="3407" priority="4550" operator="equal">
      <formula>"MODERADO"</formula>
    </cfRule>
    <cfRule type="cellIs" dxfId="3406" priority="4549" operator="equal">
      <formula>"MAYOR"</formula>
    </cfRule>
    <cfRule type="cellIs" dxfId="3405" priority="4547" operator="equal">
      <formula>"MODERADO (RC-F)"</formula>
    </cfRule>
    <cfRule type="cellIs" dxfId="3404" priority="4546" operator="equal">
      <formula>"MAYOR (RC-F)"</formula>
    </cfRule>
    <cfRule type="cellIs" dxfId="3403" priority="4545" operator="equal">
      <formula>"CATASTRÓFICO (RC-F)"</formula>
    </cfRule>
    <cfRule type="cellIs" dxfId="3402" priority="4548" operator="equal">
      <formula>"CATASTRÓFICO"</formula>
    </cfRule>
    <cfRule type="cellIs" dxfId="3401" priority="4552" operator="equal">
      <formula>"LEVE"</formula>
    </cfRule>
  </conditionalFormatting>
  <conditionalFormatting sqref="N126 N128 N130:N131">
    <cfRule type="cellIs" dxfId="3400" priority="3521" operator="equal">
      <formula>"MODERADO"</formula>
    </cfRule>
    <cfRule type="cellIs" dxfId="3399" priority="3520" operator="equal">
      <formula>"MAYOR"</formula>
    </cfRule>
    <cfRule type="cellIs" dxfId="3398" priority="3523" operator="equal">
      <formula>"LEVE"</formula>
    </cfRule>
    <cfRule type="cellIs" dxfId="3397" priority="3522" operator="equal">
      <formula>"MENOR"</formula>
    </cfRule>
    <cfRule type="cellIs" dxfId="3396" priority="3519" operator="equal">
      <formula>"CATASTRÓFICO"</formula>
    </cfRule>
    <cfRule type="cellIs" dxfId="3395" priority="3518" operator="equal">
      <formula>"MODERADO (RC-F)"</formula>
    </cfRule>
    <cfRule type="cellIs" dxfId="3394" priority="3517" operator="equal">
      <formula>"MAYOR (RC-F)"</formula>
    </cfRule>
    <cfRule type="cellIs" dxfId="3393" priority="3516" operator="equal">
      <formula>"CATASTRÓFICO (RC-F)"</formula>
    </cfRule>
  </conditionalFormatting>
  <conditionalFormatting sqref="N126">
    <cfRule type="cellIs" dxfId="3392" priority="4496" operator="equal">
      <formula>#REF!</formula>
    </cfRule>
  </conditionalFormatting>
  <conditionalFormatting sqref="N128 N130:N131">
    <cfRule type="cellIs" dxfId="3391" priority="3530" operator="equal">
      <formula>#REF!</formula>
    </cfRule>
  </conditionalFormatting>
  <conditionalFormatting sqref="N133">
    <cfRule type="cellIs" dxfId="3390" priority="3413" operator="equal">
      <formula>"LEVE"</formula>
    </cfRule>
    <cfRule type="cellIs" dxfId="3389" priority="3407" operator="equal">
      <formula>"MAYOR (RC-F)"</formula>
    </cfRule>
    <cfRule type="cellIs" dxfId="3388" priority="3406" operator="equal">
      <formula>"CATASTRÓFICO (RC-F)"</formula>
    </cfRule>
    <cfRule type="cellIs" dxfId="3387" priority="3408" operator="equal">
      <formula>"MODERADO (RC-F)"</formula>
    </cfRule>
    <cfRule type="cellIs" dxfId="3386" priority="3409" operator="equal">
      <formula>"CATASTRÓFICO"</formula>
    </cfRule>
    <cfRule type="cellIs" dxfId="3385" priority="3410" operator="equal">
      <formula>"MAYOR"</formula>
    </cfRule>
    <cfRule type="cellIs" dxfId="3384" priority="3411" operator="equal">
      <formula>"MODERADO"</formula>
    </cfRule>
    <cfRule type="cellIs" dxfId="3383" priority="3412" operator="equal">
      <formula>"MENOR"</formula>
    </cfRule>
    <cfRule type="cellIs" dxfId="3382" priority="3420" operator="equal">
      <formula>#REF!</formula>
    </cfRule>
  </conditionalFormatting>
  <conditionalFormatting sqref="N135 N149 N144">
    <cfRule type="cellIs" dxfId="3381" priority="235" operator="equal">
      <formula>"CATASTRÓFICO (RC-F)"</formula>
    </cfRule>
    <cfRule type="cellIs" dxfId="3380" priority="242" operator="equal">
      <formula>"LEVE"</formula>
    </cfRule>
    <cfRule type="cellIs" dxfId="3379" priority="240" operator="equal">
      <formula>"MODERADO"</formula>
    </cfRule>
    <cfRule type="cellIs" dxfId="3378" priority="239" operator="equal">
      <formula>"MAYOR"</formula>
    </cfRule>
    <cfRule type="cellIs" dxfId="3377" priority="238" operator="equal">
      <formula>"CATASTRÓFICO"</formula>
    </cfRule>
    <cfRule type="cellIs" dxfId="3376" priority="237" operator="equal">
      <formula>"MODERADO (RC-F)"</formula>
    </cfRule>
    <cfRule type="cellIs" dxfId="3375" priority="241" operator="equal">
      <formula>"MENOR"</formula>
    </cfRule>
    <cfRule type="cellIs" dxfId="3374" priority="236" operator="equal">
      <formula>"MAYOR (RC-F)"</formula>
    </cfRule>
  </conditionalFormatting>
  <conditionalFormatting sqref="N135">
    <cfRule type="cellIs" dxfId="3373" priority="191" operator="equal">
      <formula>#REF!</formula>
    </cfRule>
  </conditionalFormatting>
  <conditionalFormatting sqref="N144">
    <cfRule type="cellIs" dxfId="3372" priority="248" operator="equal">
      <formula>#REF!</formula>
    </cfRule>
  </conditionalFormatting>
  <conditionalFormatting sqref="N149 I149 I135">
    <cfRule type="cellIs" dxfId="3371" priority="145" operator="equal">
      <formula>#REF!</formula>
    </cfRule>
  </conditionalFormatting>
  <conditionalFormatting sqref="N159 N163:N165 I159">
    <cfRule type="cellIs" dxfId="3370" priority="2754" operator="equal">
      <formula>#REF!</formula>
    </cfRule>
  </conditionalFormatting>
  <conditionalFormatting sqref="N159 N163:N165 N168:N170">
    <cfRule type="cellIs" dxfId="3369" priority="2852" operator="equal">
      <formula>"MODERADO"</formula>
    </cfRule>
    <cfRule type="cellIs" dxfId="3368" priority="2854" operator="equal">
      <formula>"LEVE"</formula>
    </cfRule>
    <cfRule type="cellIs" dxfId="3367" priority="2853" operator="equal">
      <formula>"MENOR"</formula>
    </cfRule>
    <cfRule type="cellIs" dxfId="3366" priority="2851" operator="equal">
      <formula>"MAYOR"</formula>
    </cfRule>
    <cfRule type="cellIs" dxfId="3365" priority="2850" operator="equal">
      <formula>"CATASTRÓFICO"</formula>
    </cfRule>
    <cfRule type="cellIs" dxfId="3364" priority="2849" operator="equal">
      <formula>"MODERADO (RC-F)"</formula>
    </cfRule>
    <cfRule type="cellIs" dxfId="3363" priority="2848" operator="equal">
      <formula>"MAYOR (RC-F)"</formula>
    </cfRule>
    <cfRule type="cellIs" dxfId="3362" priority="2847" operator="equal">
      <formula>"CATASTRÓFICO (RC-F)"</formula>
    </cfRule>
  </conditionalFormatting>
  <conditionalFormatting sqref="N159">
    <cfRule type="cellIs" dxfId="3361" priority="2742" operator="equal">
      <formula>"MODERADO (RC-F)"</formula>
    </cfRule>
    <cfRule type="cellIs" dxfId="3360" priority="2637" operator="equal">
      <formula>#REF!</formula>
    </cfRule>
    <cfRule type="cellIs" dxfId="3359" priority="2741" operator="equal">
      <formula>"MAYOR (RC-F)"</formula>
    </cfRule>
    <cfRule type="cellIs" dxfId="3358" priority="2740" operator="equal">
      <formula>"CATASTRÓFICO (RC-F)"</formula>
    </cfRule>
    <cfRule type="cellIs" dxfId="3357" priority="2743" operator="equal">
      <formula>"CATASTRÓFICO"</formula>
    </cfRule>
    <cfRule type="cellIs" dxfId="3356" priority="2744" operator="equal">
      <formula>"MAYOR"</formula>
    </cfRule>
    <cfRule type="cellIs" dxfId="3355" priority="2745" operator="equal">
      <formula>"MODERADO"</formula>
    </cfRule>
    <cfRule type="cellIs" dxfId="3354" priority="2746" operator="equal">
      <formula>"MENOR"</formula>
    </cfRule>
    <cfRule type="cellIs" dxfId="3353" priority="2747" operator="equal">
      <formula>"LEVE"</formula>
    </cfRule>
  </conditionalFormatting>
  <conditionalFormatting sqref="N164:N165">
    <cfRule type="cellIs" dxfId="3352" priority="2691" operator="equal">
      <formula>#REF!</formula>
    </cfRule>
  </conditionalFormatting>
  <conditionalFormatting sqref="N164:N166">
    <cfRule type="cellIs" dxfId="3351" priority="2590" operator="equal">
      <formula>"CATASTRÓFICO (RC-F)"</formula>
    </cfRule>
    <cfRule type="cellIs" dxfId="3350" priority="2592" operator="equal">
      <formula>"MODERADO (RC-F)"</formula>
    </cfRule>
    <cfRule type="cellIs" dxfId="3349" priority="2597" operator="equal">
      <formula>"LEVE"</formula>
    </cfRule>
    <cfRule type="cellIs" dxfId="3348" priority="2591" operator="equal">
      <formula>"MAYOR (RC-F)"</formula>
    </cfRule>
    <cfRule type="cellIs" dxfId="3347" priority="2595" operator="equal">
      <formula>"MODERADO"</formula>
    </cfRule>
    <cfRule type="cellIs" dxfId="3346" priority="2594" operator="equal">
      <formula>"MAYOR"</formula>
    </cfRule>
    <cfRule type="cellIs" dxfId="3345" priority="2593" operator="equal">
      <formula>"CATASTRÓFICO"</formula>
    </cfRule>
    <cfRule type="cellIs" dxfId="3344" priority="2596" operator="equal">
      <formula>"MENOR"</formula>
    </cfRule>
  </conditionalFormatting>
  <conditionalFormatting sqref="N166">
    <cfRule type="cellIs" dxfId="3343" priority="2584" operator="equal">
      <formula>"CATASTRÓFICO"</formula>
    </cfRule>
    <cfRule type="cellIs" dxfId="3342" priority="2583" operator="equal">
      <formula>"MODERADO (RC-F)"</formula>
    </cfRule>
    <cfRule type="cellIs" dxfId="3341" priority="2588" operator="equal">
      <formula>"LEVE"</formula>
    </cfRule>
    <cfRule type="cellIs" dxfId="3340" priority="2587" operator="equal">
      <formula>"MENOR"</formula>
    </cfRule>
    <cfRule type="cellIs" dxfId="3339" priority="2581" operator="equal">
      <formula>"CATASTRÓFICO (RC-F)"</formula>
    </cfRule>
    <cfRule type="cellIs" dxfId="3338" priority="2580" operator="equal">
      <formula>#REF!</formula>
    </cfRule>
    <cfRule type="cellIs" dxfId="3337" priority="2586" operator="equal">
      <formula>"MODERADO"</formula>
    </cfRule>
    <cfRule type="cellIs" dxfId="3336" priority="2585" operator="equal">
      <formula>"MAYOR"</formula>
    </cfRule>
    <cfRule type="cellIs" dxfId="3335" priority="2582" operator="equal">
      <formula>"MAYOR (RC-F)"</formula>
    </cfRule>
    <cfRule type="cellIs" dxfId="3334" priority="2589" operator="equal">
      <formula>#REF!</formula>
    </cfRule>
  </conditionalFormatting>
  <conditionalFormatting sqref="N168 N170">
    <cfRule type="cellIs" dxfId="3333" priority="2606" operator="equal">
      <formula>#REF!</formula>
    </cfRule>
  </conditionalFormatting>
  <conditionalFormatting sqref="N168:N170">
    <cfRule type="cellIs" dxfId="3332" priority="2601" operator="equal">
      <formula>"CATASTRÓFICO"</formula>
    </cfRule>
    <cfRule type="cellIs" dxfId="3331" priority="2600" operator="equal">
      <formula>"MODERADO (RC-F)"</formula>
    </cfRule>
    <cfRule type="cellIs" dxfId="3330" priority="2598" operator="equal">
      <formula>"CATASTRÓFICO (RC-F)"</formula>
    </cfRule>
    <cfRule type="cellIs" dxfId="3329" priority="2599" operator="equal">
      <formula>"MAYOR (RC-F)"</formula>
    </cfRule>
    <cfRule type="cellIs" dxfId="3328" priority="2613" operator="equal">
      <formula>#REF!</formula>
    </cfRule>
    <cfRule type="cellIs" dxfId="3327" priority="2605" operator="equal">
      <formula>"LEVE"</formula>
    </cfRule>
    <cfRule type="cellIs" dxfId="3326" priority="2604" operator="equal">
      <formula>"MENOR"</formula>
    </cfRule>
    <cfRule type="cellIs" dxfId="3325" priority="2603" operator="equal">
      <formula>"MODERADO"</formula>
    </cfRule>
    <cfRule type="cellIs" dxfId="3324" priority="2602" operator="equal">
      <formula>"MAYOR"</formula>
    </cfRule>
  </conditionalFormatting>
  <conditionalFormatting sqref="N179 I179">
    <cfRule type="cellIs" dxfId="3323" priority="684" operator="equal">
      <formula>#REF!</formula>
    </cfRule>
  </conditionalFormatting>
  <conditionalFormatting sqref="N179">
    <cfRule type="cellIs" dxfId="3322" priority="677" operator="equal">
      <formula>"LEVE"</formula>
    </cfRule>
    <cfRule type="cellIs" dxfId="3321" priority="676" operator="equal">
      <formula>"MENOR"</formula>
    </cfRule>
    <cfRule type="cellIs" dxfId="3320" priority="675" operator="equal">
      <formula>"MODERADO"</formula>
    </cfRule>
    <cfRule type="cellIs" dxfId="3319" priority="674" operator="equal">
      <formula>"MAYOR"</formula>
    </cfRule>
    <cfRule type="cellIs" dxfId="3318" priority="673" operator="equal">
      <formula>"CATASTRÓFICO"</formula>
    </cfRule>
    <cfRule type="cellIs" dxfId="3317" priority="672" operator="equal">
      <formula>"MODERADO (RC-F)"</formula>
    </cfRule>
    <cfRule type="cellIs" dxfId="3316" priority="671" operator="equal">
      <formula>"MAYOR (RC-F)"</formula>
    </cfRule>
    <cfRule type="cellIs" dxfId="3315" priority="670" operator="equal">
      <formula>"CATASTRÓFICO (RC-F)"</formula>
    </cfRule>
  </conditionalFormatting>
  <conditionalFormatting sqref="N196:N197">
    <cfRule type="cellIs" dxfId="3314" priority="1689" operator="equal">
      <formula>"MENOR"</formula>
    </cfRule>
    <cfRule type="cellIs" dxfId="3313" priority="1690" operator="equal">
      <formula>"LEVE"</formula>
    </cfRule>
    <cfRule type="cellIs" dxfId="3312" priority="1683" operator="equal">
      <formula>"CATASTRÓFICO (RC-F)"</formula>
    </cfRule>
    <cfRule type="cellIs" dxfId="3311" priority="1684" operator="equal">
      <formula>"MAYOR (RC-F)"</formula>
    </cfRule>
    <cfRule type="cellIs" dxfId="3310" priority="1685" operator="equal">
      <formula>"MODERADO (RC-F)"</formula>
    </cfRule>
    <cfRule type="cellIs" dxfId="3309" priority="1686" operator="equal">
      <formula>"CATASTRÓFICO"</formula>
    </cfRule>
    <cfRule type="cellIs" dxfId="3308" priority="1687" operator="equal">
      <formula>"MAYOR"</formula>
    </cfRule>
    <cfRule type="cellIs" dxfId="3307" priority="1688" operator="equal">
      <formula>"MODERADO"</formula>
    </cfRule>
  </conditionalFormatting>
  <conditionalFormatting sqref="N197">
    <cfRule type="cellIs" dxfId="3306" priority="1697" operator="equal">
      <formula>#REF!</formula>
    </cfRule>
  </conditionalFormatting>
  <conditionalFormatting sqref="N199 I199 I201 N188 N194 N201:N202 N204 N196 N216:N217">
    <cfRule type="cellIs" dxfId="3305" priority="2137" operator="equal">
      <formula>#REF!</formula>
    </cfRule>
  </conditionalFormatting>
  <conditionalFormatting sqref="N204:N205">
    <cfRule type="cellIs" dxfId="3304" priority="1996" operator="equal">
      <formula>"MODERADO (RC-F)"</formula>
    </cfRule>
    <cfRule type="cellIs" dxfId="3303" priority="1997" operator="equal">
      <formula>"CATASTRÓFICO"</formula>
    </cfRule>
    <cfRule type="cellIs" dxfId="3302" priority="1998" operator="equal">
      <formula>"MAYOR"</formula>
    </cfRule>
    <cfRule type="cellIs" dxfId="3301" priority="1999" operator="equal">
      <formula>"MODERADO"</formula>
    </cfRule>
    <cfRule type="cellIs" dxfId="3300" priority="2000" operator="equal">
      <formula>"MENOR"</formula>
    </cfRule>
    <cfRule type="cellIs" dxfId="3299" priority="2001" operator="equal">
      <formula>"LEVE"</formula>
    </cfRule>
    <cfRule type="cellIs" dxfId="3298" priority="1994" operator="equal">
      <formula>"CATASTRÓFICO (RC-F)"</formula>
    </cfRule>
    <cfRule type="cellIs" dxfId="3297" priority="1995" operator="equal">
      <formula>"MAYOR (RC-F)"</formula>
    </cfRule>
  </conditionalFormatting>
  <conditionalFormatting sqref="N205 N208:N209 I209:I212">
    <cfRule type="cellIs" dxfId="3296" priority="2002" operator="equal">
      <formula>#REF!</formula>
    </cfRule>
  </conditionalFormatting>
  <conditionalFormatting sqref="N208:N209 N188 N194 N199 N201:N202">
    <cfRule type="cellIs" dxfId="3295" priority="2125" operator="equal">
      <formula>"CATASTRÓFICO"</formula>
    </cfRule>
    <cfRule type="cellIs" dxfId="3294" priority="2127" operator="equal">
      <formula>"MODERADO"</formula>
    </cfRule>
    <cfRule type="cellIs" dxfId="3293" priority="2128" operator="equal">
      <formula>"MENOR"</formula>
    </cfRule>
    <cfRule type="cellIs" dxfId="3292" priority="2129" operator="equal">
      <formula>"LEVE"</formula>
    </cfRule>
    <cfRule type="cellIs" dxfId="3291" priority="2123" operator="equal">
      <formula>"MAYOR (RC-F)"</formula>
    </cfRule>
    <cfRule type="cellIs" dxfId="3290" priority="2124" operator="equal">
      <formula>"MODERADO (RC-F)"</formula>
    </cfRule>
    <cfRule type="cellIs" dxfId="3289" priority="2122" operator="equal">
      <formula>"CATASTRÓFICO (RC-F)"</formula>
    </cfRule>
    <cfRule type="cellIs" dxfId="3288" priority="2126" operator="equal">
      <formula>"MAYOR"</formula>
    </cfRule>
  </conditionalFormatting>
  <conditionalFormatting sqref="N209">
    <cfRule type="cellIs" dxfId="3287" priority="1802" operator="equal">
      <formula>#REF!</formula>
    </cfRule>
    <cfRule type="cellIs" dxfId="3286" priority="1795" operator="equal">
      <formula>"LEVE"</formula>
    </cfRule>
    <cfRule type="cellIs" dxfId="3285" priority="1788" operator="equal">
      <formula>"CATASTRÓFICO (RC-F)"</formula>
    </cfRule>
    <cfRule type="cellIs" dxfId="3284" priority="1789" operator="equal">
      <formula>"MAYOR (RC-F)"</formula>
    </cfRule>
    <cfRule type="cellIs" dxfId="3283" priority="1790" operator="equal">
      <formula>"MODERADO (RC-F)"</formula>
    </cfRule>
    <cfRule type="cellIs" dxfId="3282" priority="1794" operator="equal">
      <formula>"MENOR"</formula>
    </cfRule>
    <cfRule type="cellIs" dxfId="3281" priority="1793" operator="equal">
      <formula>"MODERADO"</formula>
    </cfRule>
    <cfRule type="cellIs" dxfId="3280" priority="1792" operator="equal">
      <formula>"MAYOR"</formula>
    </cfRule>
    <cfRule type="cellIs" dxfId="3279" priority="1791" operator="equal">
      <formula>"CATASTRÓFICO"</formula>
    </cfRule>
  </conditionalFormatting>
  <conditionalFormatting sqref="N213">
    <cfRule type="cellIs" dxfId="3278" priority="1583" operator="equal">
      <formula>"MODERADO"</formula>
    </cfRule>
    <cfRule type="cellIs" dxfId="3277" priority="1582" operator="equal">
      <formula>"MAYOR"</formula>
    </cfRule>
    <cfRule type="cellIs" dxfId="3276" priority="1581" operator="equal">
      <formula>"CATASTRÓFICO"</formula>
    </cfRule>
    <cfRule type="cellIs" dxfId="3275" priority="1580" operator="equal">
      <formula>"MODERADO (RC-F)"</formula>
    </cfRule>
    <cfRule type="cellIs" dxfId="3274" priority="1578" operator="equal">
      <formula>"CATASTRÓFICO (RC-F)"</formula>
    </cfRule>
    <cfRule type="cellIs" dxfId="3273" priority="1592" operator="equal">
      <formula>#REF!</formula>
    </cfRule>
    <cfRule type="cellIs" dxfId="3272" priority="1585" operator="equal">
      <formula>"LEVE"</formula>
    </cfRule>
    <cfRule type="cellIs" dxfId="3271" priority="1584" operator="equal">
      <formula>"MENOR"</formula>
    </cfRule>
    <cfRule type="cellIs" dxfId="3270" priority="1579" operator="equal">
      <formula>"MAYOR (RC-F)"</formula>
    </cfRule>
  </conditionalFormatting>
  <conditionalFormatting sqref="N216:N219">
    <cfRule type="cellIs" dxfId="3269" priority="1889" operator="equal">
      <formula>"MAYOR (RC-F)"</formula>
    </cfRule>
    <cfRule type="cellIs" dxfId="3268" priority="1890" operator="equal">
      <formula>"MODERADO (RC-F)"</formula>
    </cfRule>
    <cfRule type="cellIs" dxfId="3267" priority="1891" operator="equal">
      <formula>"CATASTRÓFICO"</formula>
    </cfRule>
    <cfRule type="cellIs" dxfId="3266" priority="1892" operator="equal">
      <formula>"MAYOR"</formula>
    </cfRule>
    <cfRule type="cellIs" dxfId="3265" priority="1895" operator="equal">
      <formula>"LEVE"</formula>
    </cfRule>
    <cfRule type="cellIs" dxfId="3264" priority="1888" operator="equal">
      <formula>"CATASTRÓFICO (RC-F)"</formula>
    </cfRule>
    <cfRule type="cellIs" dxfId="3263" priority="1894" operator="equal">
      <formula>"MENOR"</formula>
    </cfRule>
    <cfRule type="cellIs" dxfId="3262" priority="1893" operator="equal">
      <formula>"MODERADO"</formula>
    </cfRule>
  </conditionalFormatting>
  <conditionalFormatting sqref="N218:N219">
    <cfRule type="cellIs" dxfId="3261" priority="1902" operator="equal">
      <formula>#REF!</formula>
    </cfRule>
  </conditionalFormatting>
  <conditionalFormatting sqref="P179">
    <cfRule type="cellIs" dxfId="3260" priority="518" operator="equal">
      <formula>#REF!</formula>
    </cfRule>
  </conditionalFormatting>
  <conditionalFormatting sqref="Q15">
    <cfRule type="cellIs" dxfId="3259" priority="5427" operator="equal">
      <formula>#REF!</formula>
    </cfRule>
    <cfRule type="cellIs" dxfId="3258" priority="5425" operator="equal">
      <formula>#REF!</formula>
    </cfRule>
    <cfRule type="cellIs" dxfId="3257" priority="5423" operator="equal">
      <formula>#REF!</formula>
    </cfRule>
    <cfRule type="cellIs" dxfId="3256" priority="5422" operator="equal">
      <formula>#REF!</formula>
    </cfRule>
    <cfRule type="cellIs" dxfId="3255" priority="5420" operator="equal">
      <formula>#REF!</formula>
    </cfRule>
    <cfRule type="cellIs" dxfId="3254" priority="5419" operator="equal">
      <formula>#REF!</formula>
    </cfRule>
    <cfRule type="cellIs" dxfId="3253" priority="5418" operator="equal">
      <formula>#REF!</formula>
    </cfRule>
    <cfRule type="cellIs" dxfId="3252" priority="5417" operator="equal">
      <formula>#REF!</formula>
    </cfRule>
    <cfRule type="cellIs" dxfId="3251" priority="5416" operator="equal">
      <formula>#REF!</formula>
    </cfRule>
    <cfRule type="cellIs" dxfId="3250" priority="5415" operator="equal">
      <formula>#REF!</formula>
    </cfRule>
    <cfRule type="cellIs" dxfId="3249" priority="5414" operator="equal">
      <formula>#REF!</formula>
    </cfRule>
    <cfRule type="cellIs" dxfId="3248" priority="5413" operator="equal">
      <formula>#REF!</formula>
    </cfRule>
    <cfRule type="cellIs" dxfId="3247" priority="5411" operator="equal">
      <formula>#REF!</formula>
    </cfRule>
    <cfRule type="cellIs" dxfId="3246" priority="5410" operator="equal">
      <formula>#REF!</formula>
    </cfRule>
    <cfRule type="cellIs" dxfId="3245" priority="5409" operator="equal">
      <formula>#REF!</formula>
    </cfRule>
    <cfRule type="cellIs" dxfId="3244" priority="5406" operator="equal">
      <formula>#REF!</formula>
    </cfRule>
    <cfRule type="cellIs" dxfId="3243" priority="5405" operator="equal">
      <formula>#REF!</formula>
    </cfRule>
    <cfRule type="cellIs" dxfId="3242" priority="5404" operator="equal">
      <formula>#REF!</formula>
    </cfRule>
    <cfRule type="cellIs" dxfId="3241" priority="5401" operator="equal">
      <formula>#REF!</formula>
    </cfRule>
    <cfRule type="cellIs" dxfId="3240" priority="5399" operator="equal">
      <formula>#REF!</formula>
    </cfRule>
    <cfRule type="cellIs" dxfId="3239" priority="5398" operator="equal">
      <formula>#REF!</formula>
    </cfRule>
    <cfRule type="cellIs" dxfId="3238" priority="5397" operator="equal">
      <formula>#REF!</formula>
    </cfRule>
    <cfRule type="cellIs" dxfId="3237" priority="5424" operator="equal">
      <formula>#REF!</formula>
    </cfRule>
  </conditionalFormatting>
  <conditionalFormatting sqref="Q15:Q16">
    <cfRule type="cellIs" dxfId="3236" priority="5112" operator="equal">
      <formula>"EXTREMO (RC/F)"</formula>
    </cfRule>
    <cfRule type="cellIs" dxfId="3235" priority="5145" operator="equal">
      <formula>#REF!</formula>
    </cfRule>
    <cfRule type="cellIs" dxfId="3234" priority="5129" operator="equal">
      <formula>#REF!</formula>
    </cfRule>
    <cfRule type="cellIs" dxfId="3233" priority="5119" operator="equal">
      <formula>#REF!</formula>
    </cfRule>
    <cfRule type="cellIs" dxfId="3232" priority="5118" operator="equal">
      <formula>"BAJO"</formula>
    </cfRule>
    <cfRule type="cellIs" dxfId="3231" priority="5117" operator="equal">
      <formula>"MODERADO"</formula>
    </cfRule>
    <cfRule type="cellIs" dxfId="3230" priority="5116" operator="equal">
      <formula>"ALTO"</formula>
    </cfRule>
    <cfRule type="cellIs" dxfId="3229" priority="5115" operator="equal">
      <formula>"EXTREMO"</formula>
    </cfRule>
    <cfRule type="cellIs" dxfId="3228" priority="5114" operator="equal">
      <formula>"MODERADO (RC/F)"</formula>
    </cfRule>
    <cfRule type="cellIs" dxfId="3227" priority="5113" operator="equal">
      <formula>"ALTO (RC/F)"</formula>
    </cfRule>
  </conditionalFormatting>
  <conditionalFormatting sqref="Q16">
    <cfRule type="cellIs" dxfId="3226" priority="5143" operator="equal">
      <formula>#REF!</formula>
    </cfRule>
    <cfRule type="cellIs" dxfId="3225" priority="5142" operator="equal">
      <formula>#REF!</formula>
    </cfRule>
    <cfRule type="cellIs" dxfId="3224" priority="5141" operator="equal">
      <formula>#REF!</formula>
    </cfRule>
    <cfRule type="cellIs" dxfId="3223" priority="5139" operator="equal">
      <formula>#REF!</formula>
    </cfRule>
    <cfRule type="cellIs" dxfId="3222" priority="5138" operator="equal">
      <formula>#REF!</formula>
    </cfRule>
    <cfRule type="cellIs" dxfId="3221" priority="5137" operator="equal">
      <formula>#REF!</formula>
    </cfRule>
    <cfRule type="cellIs" dxfId="3220" priority="5134" operator="equal">
      <formula>#REF!</formula>
    </cfRule>
    <cfRule type="cellIs" dxfId="3219" priority="5132" operator="equal">
      <formula>#REF!</formula>
    </cfRule>
    <cfRule type="cellIs" dxfId="3218" priority="5131" operator="equal">
      <formula>#REF!</formula>
    </cfRule>
    <cfRule type="cellIs" dxfId="3217" priority="5152" operator="equal">
      <formula>#REF!</formula>
    </cfRule>
    <cfRule type="cellIs" dxfId="3216" priority="5127" operator="equal">
      <formula>#REF!</formula>
    </cfRule>
    <cfRule type="cellIs" dxfId="3215" priority="5126" operator="equal">
      <formula>#REF!</formula>
    </cfRule>
    <cfRule type="cellIs" dxfId="3214" priority="5123" operator="equal">
      <formula>#REF!</formula>
    </cfRule>
    <cfRule type="cellIs" dxfId="3213" priority="5120" operator="equal">
      <formula>#REF!</formula>
    </cfRule>
    <cfRule type="cellIs" dxfId="3212" priority="5151" operator="equal">
      <formula>#REF!</formula>
    </cfRule>
    <cfRule type="cellIs" dxfId="3211" priority="5125" operator="equal">
      <formula>#REF!</formula>
    </cfRule>
    <cfRule type="cellIs" dxfId="3210" priority="5150" operator="equal">
      <formula>#REF!</formula>
    </cfRule>
    <cfRule type="cellIs" dxfId="3209" priority="5148" operator="equal">
      <formula>#REF!</formula>
    </cfRule>
    <cfRule type="cellIs" dxfId="3208" priority="5147" operator="equal">
      <formula>#REF!</formula>
    </cfRule>
    <cfRule type="cellIs" dxfId="3207" priority="5146" operator="equal">
      <formula>#REF!</formula>
    </cfRule>
    <cfRule type="cellIs" dxfId="3206" priority="5144" operator="equal">
      <formula>#REF!</formula>
    </cfRule>
    <cfRule type="cellIs" dxfId="3205" priority="5153" operator="equal">
      <formula>#REF!</formula>
    </cfRule>
    <cfRule type="cellIs" dxfId="3204" priority="5155" operator="equal">
      <formula>#REF!</formula>
    </cfRule>
    <cfRule type="cellIs" dxfId="3203" priority="5133" operator="equal">
      <formula>#REF!</formula>
    </cfRule>
  </conditionalFormatting>
  <conditionalFormatting sqref="Q21">
    <cfRule type="cellIs" dxfId="3202" priority="5058" operator="equal">
      <formula>"ALTO"</formula>
    </cfRule>
    <cfRule type="cellIs" dxfId="3201" priority="5059" operator="equal">
      <formula>"MODERADO"</formula>
    </cfRule>
    <cfRule type="cellIs" dxfId="3200" priority="5060" operator="equal">
      <formula>"BAJO"</formula>
    </cfRule>
    <cfRule type="cellIs" dxfId="3199" priority="5094" operator="equal">
      <formula>#REF!</formula>
    </cfRule>
    <cfRule type="cellIs" dxfId="3198" priority="5083" operator="equal">
      <formula>#REF!</formula>
    </cfRule>
    <cfRule type="cellIs" dxfId="3197" priority="5104" operator="equal">
      <formula>#REF!</formula>
    </cfRule>
    <cfRule type="cellIs" dxfId="3196" priority="5103" operator="equal">
      <formula>#REF!</formula>
    </cfRule>
    <cfRule type="cellIs" dxfId="3195" priority="5102" operator="equal">
      <formula>#REF!</formula>
    </cfRule>
    <cfRule type="cellIs" dxfId="3194" priority="5101" operator="equal">
      <formula>#REF!</formula>
    </cfRule>
    <cfRule type="cellIs" dxfId="3193" priority="5099" operator="equal">
      <formula>#REF!</formula>
    </cfRule>
    <cfRule type="cellIs" dxfId="3192" priority="5098" operator="equal">
      <formula>#REF!</formula>
    </cfRule>
    <cfRule type="cellIs" dxfId="3191" priority="5097" operator="equal">
      <formula>#REF!</formula>
    </cfRule>
    <cfRule type="cellIs" dxfId="3190" priority="5095" operator="equal">
      <formula>#REF!</formula>
    </cfRule>
    <cfRule type="cellIs" dxfId="3189" priority="5074" operator="equal">
      <formula>#REF!</formula>
    </cfRule>
    <cfRule type="cellIs" dxfId="3188" priority="5076" operator="equal">
      <formula>#REF!</formula>
    </cfRule>
    <cfRule type="cellIs" dxfId="3187" priority="5079" operator="equal">
      <formula>#REF!</formula>
    </cfRule>
    <cfRule type="cellIs" dxfId="3186" priority="5080" operator="equal">
      <formula>#REF!</formula>
    </cfRule>
    <cfRule type="cellIs" dxfId="3185" priority="5081" operator="equal">
      <formula>#REF!</formula>
    </cfRule>
    <cfRule type="cellIs" dxfId="3184" priority="5054" operator="equal">
      <formula>"EXTREMO (RC/F)"</formula>
    </cfRule>
    <cfRule type="cellIs" dxfId="3183" priority="5111" operator="equal">
      <formula>#REF!</formula>
    </cfRule>
    <cfRule type="cellIs" dxfId="3182" priority="5109" operator="equal">
      <formula>#REF!</formula>
    </cfRule>
    <cfRule type="cellIs" dxfId="3181" priority="5108" operator="equal">
      <formula>#REF!</formula>
    </cfRule>
    <cfRule type="cellIs" dxfId="3180" priority="5082" operator="equal">
      <formula>#REF!</formula>
    </cfRule>
    <cfRule type="cellIs" dxfId="3179" priority="5100" operator="equal">
      <formula>#REF!</formula>
    </cfRule>
    <cfRule type="cellIs" dxfId="3178" priority="5085" operator="equal">
      <formula>#REF!</formula>
    </cfRule>
    <cfRule type="cellIs" dxfId="3177" priority="5088" operator="equal">
      <formula>#REF!</formula>
    </cfRule>
    <cfRule type="cellIs" dxfId="3176" priority="5089" operator="equal">
      <formula>#REF!</formula>
    </cfRule>
    <cfRule type="cellIs" dxfId="3175" priority="5090" operator="equal">
      <formula>#REF!</formula>
    </cfRule>
    <cfRule type="cellIs" dxfId="3174" priority="5093" operator="equal">
      <formula>#REF!</formula>
    </cfRule>
    <cfRule type="cellIs" dxfId="3173" priority="5107" operator="equal">
      <formula>#REF!</formula>
    </cfRule>
    <cfRule type="cellIs" dxfId="3172" priority="5106" operator="equal">
      <formula>#REF!</formula>
    </cfRule>
    <cfRule type="cellIs" dxfId="3171" priority="5055" operator="equal">
      <formula>"ALTO (RC/F)"</formula>
    </cfRule>
    <cfRule type="cellIs" dxfId="3170" priority="5056" operator="equal">
      <formula>"MODERADO (RC/F)"</formula>
    </cfRule>
    <cfRule type="cellIs" dxfId="3169" priority="5057" operator="equal">
      <formula>"EXTREMO"</formula>
    </cfRule>
  </conditionalFormatting>
  <conditionalFormatting sqref="Q26">
    <cfRule type="cellIs" dxfId="3168" priority="1499" operator="equal">
      <formula>#REF!</formula>
    </cfRule>
    <cfRule type="cellIs" dxfId="3167" priority="1505" operator="equal">
      <formula>#REF!</formula>
    </cfRule>
    <cfRule type="cellIs" dxfId="3166" priority="1497" operator="equal">
      <formula>#REF!</formula>
    </cfRule>
    <cfRule type="cellIs" dxfId="3165" priority="1496" operator="equal">
      <formula>#REF!</formula>
    </cfRule>
    <cfRule type="cellIs" dxfId="3164" priority="1495" operator="equal">
      <formula>#REF!</formula>
    </cfRule>
    <cfRule type="cellIs" dxfId="3163" priority="1494" operator="equal">
      <formula>#REF!</formula>
    </cfRule>
    <cfRule type="cellIs" dxfId="3162" priority="1493" operator="equal">
      <formula>#REF!</formula>
    </cfRule>
    <cfRule type="cellIs" dxfId="3161" priority="1492" operator="equal">
      <formula>#REF!</formula>
    </cfRule>
    <cfRule type="cellIs" dxfId="3160" priority="1491" operator="equal">
      <formula>#REF!</formula>
    </cfRule>
    <cfRule type="cellIs" dxfId="3159" priority="1490" operator="equal">
      <formula>#REF!</formula>
    </cfRule>
    <cfRule type="cellIs" dxfId="3158" priority="1489" operator="equal">
      <formula>#REF!</formula>
    </cfRule>
    <cfRule type="cellIs" dxfId="3157" priority="1488" operator="equal">
      <formula>#REF!</formula>
    </cfRule>
    <cfRule type="cellIs" dxfId="3156" priority="1487" operator="equal">
      <formula>#REF!</formula>
    </cfRule>
    <cfRule type="cellIs" dxfId="3155" priority="1500" operator="equal">
      <formula>#REF!</formula>
    </cfRule>
    <cfRule type="cellIs" dxfId="3154" priority="1485" operator="equal">
      <formula>#REF!</formula>
    </cfRule>
    <cfRule type="cellIs" dxfId="3153" priority="1506" operator="equal">
      <formula>#REF!</formula>
    </cfRule>
    <cfRule type="cellIs" dxfId="3152" priority="1507" operator="equal">
      <formula>#REF!</formula>
    </cfRule>
    <cfRule type="cellIs" dxfId="3151" priority="1473" operator="equal">
      <formula>#REF!</formula>
    </cfRule>
    <cfRule type="cellIs" dxfId="3150" priority="1476" operator="equal">
      <formula>#REF!</formula>
    </cfRule>
    <cfRule type="cellIs" dxfId="3149" priority="1508" operator="equal">
      <formula>#REF!</formula>
    </cfRule>
    <cfRule type="cellIs" dxfId="3148" priority="1504" operator="equal">
      <formula>#REF!</formula>
    </cfRule>
    <cfRule type="cellIs" dxfId="3147" priority="1503" operator="equal">
      <formula>#REF!</formula>
    </cfRule>
    <cfRule type="cellIs" dxfId="3146" priority="1502" operator="equal">
      <formula>#REF!</formula>
    </cfRule>
    <cfRule type="cellIs" dxfId="3145" priority="1501" operator="equal">
      <formula>#REF!</formula>
    </cfRule>
    <cfRule type="cellIs" dxfId="3144" priority="1477" operator="equal">
      <formula>#REF!</formula>
    </cfRule>
    <cfRule type="cellIs" dxfId="3143" priority="1478" operator="equal">
      <formula>#REF!</formula>
    </cfRule>
    <cfRule type="cellIs" dxfId="3142" priority="1479" operator="equal">
      <formula>#REF!</formula>
    </cfRule>
    <cfRule type="cellIs" dxfId="3141" priority="1480" operator="equal">
      <formula>#REF!</formula>
    </cfRule>
    <cfRule type="cellIs" dxfId="3140" priority="1481" operator="equal">
      <formula>#REF!</formula>
    </cfRule>
    <cfRule type="cellIs" dxfId="3139" priority="1482" operator="equal">
      <formula>#REF!</formula>
    </cfRule>
  </conditionalFormatting>
  <conditionalFormatting sqref="Q26:Q28">
    <cfRule type="cellIs" dxfId="3138" priority="1498" operator="equal">
      <formula>#REF!</formula>
    </cfRule>
    <cfRule type="cellIs" dxfId="3137" priority="1486" operator="equal">
      <formula>#REF!</formula>
    </cfRule>
    <cfRule type="cellIs" dxfId="3136" priority="1466" operator="equal">
      <formula>"ALTO (RC/F)"</formula>
    </cfRule>
    <cfRule type="cellIs" dxfId="3135" priority="1472" operator="equal">
      <formula>#REF!</formula>
    </cfRule>
    <cfRule type="cellIs" dxfId="3134" priority="1468" operator="equal">
      <formula>"EXTREMO"</formula>
    </cfRule>
    <cfRule type="cellIs" dxfId="3133" priority="1471" operator="equal">
      <formula>"BAJO"</formula>
    </cfRule>
    <cfRule type="cellIs" dxfId="3132" priority="1469" operator="equal">
      <formula>"ALTO"</formula>
    </cfRule>
    <cfRule type="cellIs" dxfId="3131" priority="1470" operator="equal">
      <formula>"MODERADO"</formula>
    </cfRule>
    <cfRule type="cellIs" dxfId="3130" priority="1465" operator="equal">
      <formula>"EXTREMO (RC/F)"</formula>
    </cfRule>
    <cfRule type="cellIs" dxfId="3129" priority="1467" operator="equal">
      <formula>"MODERADO (RC/F)"</formula>
    </cfRule>
  </conditionalFormatting>
  <conditionalFormatting sqref="Q27:Q28">
    <cfRule type="cellIs" dxfId="3128" priority="5474" operator="equal">
      <formula>#REF!</formula>
    </cfRule>
    <cfRule type="cellIs" dxfId="3127" priority="5475" operator="equal">
      <formula>#REF!</formula>
    </cfRule>
    <cfRule type="cellIs" dxfId="3126" priority="5476" operator="equal">
      <formula>#REF!</formula>
    </cfRule>
    <cfRule type="cellIs" dxfId="3125" priority="5469" operator="equal">
      <formula>#REF!</formula>
    </cfRule>
    <cfRule type="cellIs" dxfId="3124" priority="5468" operator="equal">
      <formula>#REF!</formula>
    </cfRule>
    <cfRule type="cellIs" dxfId="3123" priority="5467" operator="equal">
      <formula>#REF!</formula>
    </cfRule>
    <cfRule type="cellIs" dxfId="3122" priority="5455" operator="equal">
      <formula>#REF!</formula>
    </cfRule>
    <cfRule type="cellIs" dxfId="3121" priority="5457" operator="equal">
      <formula>#REF!</formula>
    </cfRule>
    <cfRule type="cellIs" dxfId="3120" priority="5470" operator="equal">
      <formula>#REF!</formula>
    </cfRule>
    <cfRule type="cellIs" dxfId="3119" priority="5471" operator="equal">
      <formula>#REF!</formula>
    </cfRule>
    <cfRule type="cellIs" dxfId="3118" priority="5456" operator="equal">
      <formula>#REF!</formula>
    </cfRule>
    <cfRule type="cellIs" dxfId="3117" priority="5460" operator="equal">
      <formula>#REF!</formula>
    </cfRule>
    <cfRule type="cellIs" dxfId="3116" priority="5459" operator="equal">
      <formula>#REF!</formula>
    </cfRule>
    <cfRule type="cellIs" dxfId="3115" priority="5465" operator="equal">
      <formula>#REF!</formula>
    </cfRule>
    <cfRule type="cellIs" dxfId="3114" priority="5472" operator="equal">
      <formula>#REF!</formula>
    </cfRule>
    <cfRule type="cellIs" dxfId="3113" priority="5464" operator="equal">
      <formula>#REF!</formula>
    </cfRule>
    <cfRule type="cellIs" dxfId="3112" priority="5463" operator="equal">
      <formula>#REF!</formula>
    </cfRule>
    <cfRule type="cellIs" dxfId="3111" priority="5462" operator="equal">
      <formula>#REF!</formula>
    </cfRule>
    <cfRule type="cellIs" dxfId="3110" priority="5461" operator="equal">
      <formula>#REF!</formula>
    </cfRule>
    <cfRule type="cellIs" dxfId="3109" priority="5458" operator="equal">
      <formula>#REF!</formula>
    </cfRule>
    <cfRule type="cellIs" dxfId="3108" priority="5454" operator="equal">
      <formula>#REF!</formula>
    </cfRule>
    <cfRule type="cellIs" dxfId="3107" priority="5473" operator="equal">
      <formula>#REF!</formula>
    </cfRule>
    <cfRule type="cellIs" dxfId="3106" priority="5466" operator="equal">
      <formula>#REF!</formula>
    </cfRule>
  </conditionalFormatting>
  <conditionalFormatting sqref="Q30:Q31">
    <cfRule type="cellIs" dxfId="3105" priority="4832" operator="equal">
      <formula>#REF!</formula>
    </cfRule>
    <cfRule type="cellIs" dxfId="3104" priority="4840" operator="equal">
      <formula>#REF!</formula>
    </cfRule>
    <cfRule type="cellIs" dxfId="3103" priority="4843" operator="equal">
      <formula>#REF!</formula>
    </cfRule>
    <cfRule type="cellIs" dxfId="3102" priority="4842" operator="equal">
      <formula>#REF!</formula>
    </cfRule>
    <cfRule type="cellIs" dxfId="3101" priority="4841" operator="equal">
      <formula>#REF!</formula>
    </cfRule>
    <cfRule type="cellIs" dxfId="3100" priority="4839" operator="equal">
      <formula>#REF!</formula>
    </cfRule>
    <cfRule type="cellIs" dxfId="3099" priority="4838" operator="equal">
      <formula>#REF!</formula>
    </cfRule>
    <cfRule type="cellIs" dxfId="3098" priority="4837" operator="equal">
      <formula>#REF!</formula>
    </cfRule>
    <cfRule type="cellIs" dxfId="3097" priority="4836" operator="equal">
      <formula>#REF!</formula>
    </cfRule>
    <cfRule type="cellIs" dxfId="3096" priority="4835" operator="equal">
      <formula>#REF!</formula>
    </cfRule>
    <cfRule type="cellIs" dxfId="3095" priority="4834" operator="equal">
      <formula>#REF!</formula>
    </cfRule>
    <cfRule type="cellIs" dxfId="3094" priority="4833" operator="equal">
      <formula>#REF!</formula>
    </cfRule>
    <cfRule type="cellIs" dxfId="3093" priority="4831" operator="equal">
      <formula>#REF!</formula>
    </cfRule>
    <cfRule type="cellIs" dxfId="3092" priority="4830" operator="equal">
      <formula>#REF!</formula>
    </cfRule>
    <cfRule type="cellIs" dxfId="3091" priority="4829" operator="equal">
      <formula>#REF!</formula>
    </cfRule>
    <cfRule type="cellIs" dxfId="3090" priority="4827" operator="equal">
      <formula>#REF!</formula>
    </cfRule>
    <cfRule type="cellIs" dxfId="3089" priority="4826" operator="equal">
      <formula>#REF!</formula>
    </cfRule>
    <cfRule type="cellIs" dxfId="3088" priority="4825" operator="equal">
      <formula>#REF!</formula>
    </cfRule>
    <cfRule type="cellIs" dxfId="3087" priority="4822" operator="equal">
      <formula>#REF!</formula>
    </cfRule>
    <cfRule type="cellIs" dxfId="3086" priority="4821" operator="equal">
      <formula>#REF!</formula>
    </cfRule>
    <cfRule type="cellIs" dxfId="3085" priority="4820" operator="equal">
      <formula>#REF!</formula>
    </cfRule>
    <cfRule type="cellIs" dxfId="3084" priority="4817" operator="equal">
      <formula>#REF!</formula>
    </cfRule>
    <cfRule type="cellIs" dxfId="3083" priority="4816" operator="equal">
      <formula>#REF!</formula>
    </cfRule>
    <cfRule type="cellIs" dxfId="3082" priority="4815" operator="equal">
      <formula>#REF!</formula>
    </cfRule>
    <cfRule type="cellIs" dxfId="3081" priority="4814" operator="equal">
      <formula>#REF!</formula>
    </cfRule>
    <cfRule type="cellIs" dxfId="3080" priority="4813" operator="equal">
      <formula>#REF!</formula>
    </cfRule>
    <cfRule type="cellIs" dxfId="3079" priority="4811" operator="equal">
      <formula>#REF!</formula>
    </cfRule>
    <cfRule type="cellIs" dxfId="3078" priority="4810" operator="equal">
      <formula>#REF!</formula>
    </cfRule>
    <cfRule type="cellIs" dxfId="3077" priority="4809" operator="equal">
      <formula>#REF!</formula>
    </cfRule>
    <cfRule type="cellIs" dxfId="3076" priority="4808" operator="equal">
      <formula>#REF!</formula>
    </cfRule>
    <cfRule type="cellIs" dxfId="3075" priority="4807" operator="equal">
      <formula>#REF!</formula>
    </cfRule>
    <cfRule type="cellIs" dxfId="3074" priority="4806" operator="equal">
      <formula>"BAJO"</formula>
    </cfRule>
    <cfRule type="cellIs" dxfId="3073" priority="4805" operator="equal">
      <formula>"MODERADO"</formula>
    </cfRule>
    <cfRule type="cellIs" dxfId="3072" priority="4804" operator="equal">
      <formula>"ALTO"</formula>
    </cfRule>
    <cfRule type="cellIs" dxfId="3071" priority="4803" operator="equal">
      <formula>"EXTREMO"</formula>
    </cfRule>
    <cfRule type="cellIs" dxfId="3070" priority="4802" operator="equal">
      <formula>"MODERADO (RC/F)"</formula>
    </cfRule>
    <cfRule type="cellIs" dxfId="3069" priority="4801" operator="equal">
      <formula>"ALTO (RC/F)"</formula>
    </cfRule>
    <cfRule type="cellIs" dxfId="3068" priority="4800" operator="equal">
      <formula>"EXTREMO (RC/F)"</formula>
    </cfRule>
  </conditionalFormatting>
  <conditionalFormatting sqref="Q35:Q37">
    <cfRule type="cellIs" dxfId="3067" priority="4978" operator="equal">
      <formula>#REF!</formula>
    </cfRule>
    <cfRule type="cellIs" dxfId="3066" priority="4976" operator="equal">
      <formula>#REF!</formula>
    </cfRule>
    <cfRule type="cellIs" dxfId="3065" priority="4994" operator="equal">
      <formula>#REF!</formula>
    </cfRule>
    <cfRule type="cellIs" dxfId="3064" priority="5000" operator="equal">
      <formula>#REF!</formula>
    </cfRule>
    <cfRule type="cellIs" dxfId="3063" priority="4999" operator="equal">
      <formula>#REF!</formula>
    </cfRule>
    <cfRule type="cellIs" dxfId="3062" priority="4997" operator="equal">
      <formula>#REF!</formula>
    </cfRule>
    <cfRule type="cellIs" dxfId="3061" priority="4995" operator="equal">
      <formula>#REF!</formula>
    </cfRule>
    <cfRule type="cellIs" dxfId="3060" priority="4996" operator="equal">
      <formula>#REF!</formula>
    </cfRule>
    <cfRule type="cellIs" dxfId="3059" priority="5002" operator="equal">
      <formula>#REF!</formula>
    </cfRule>
    <cfRule type="cellIs" dxfId="3058" priority="5004" operator="equal">
      <formula>#REF!</formula>
    </cfRule>
    <cfRule type="cellIs" dxfId="3057" priority="4967" operator="equal">
      <formula>#REF!</formula>
    </cfRule>
    <cfRule type="cellIs" dxfId="3056" priority="4969" operator="equal">
      <formula>#REF!</formula>
    </cfRule>
    <cfRule type="cellIs" dxfId="3055" priority="4972" operator="equal">
      <formula>#REF!</formula>
    </cfRule>
    <cfRule type="cellIs" dxfId="3054" priority="4974" operator="equal">
      <formula>#REF!</formula>
    </cfRule>
    <cfRule type="cellIs" dxfId="3053" priority="4975" operator="equal">
      <formula>#REF!</formula>
    </cfRule>
    <cfRule type="cellIs" dxfId="3052" priority="4981" operator="equal">
      <formula>#REF!</formula>
    </cfRule>
    <cfRule type="cellIs" dxfId="3051" priority="4982" operator="equal">
      <formula>#REF!</formula>
    </cfRule>
    <cfRule type="cellIs" dxfId="3050" priority="4983" operator="equal">
      <formula>#REF!</formula>
    </cfRule>
    <cfRule type="cellIs" dxfId="3049" priority="4986" operator="equal">
      <formula>#REF!</formula>
    </cfRule>
    <cfRule type="cellIs" dxfId="3048" priority="4987" operator="equal">
      <formula>#REF!</formula>
    </cfRule>
    <cfRule type="cellIs" dxfId="3047" priority="5001" operator="equal">
      <formula>#REF!</formula>
    </cfRule>
    <cfRule type="cellIs" dxfId="3046" priority="4988" operator="equal">
      <formula>#REF!</formula>
    </cfRule>
    <cfRule type="cellIs" dxfId="3045" priority="4990" operator="equal">
      <formula>#REF!</formula>
    </cfRule>
    <cfRule type="cellIs" dxfId="3044" priority="4991" operator="equal">
      <formula>#REF!</formula>
    </cfRule>
    <cfRule type="cellIs" dxfId="3043" priority="4992" operator="equal">
      <formula>#REF!</formula>
    </cfRule>
    <cfRule type="cellIs" dxfId="3042" priority="4993" operator="equal">
      <formula>#REF!</formula>
    </cfRule>
  </conditionalFormatting>
  <conditionalFormatting sqref="Q39">
    <cfRule type="cellIs" dxfId="3041" priority="4787" operator="equal">
      <formula>#REF!</formula>
    </cfRule>
    <cfRule type="cellIs" dxfId="3040" priority="4786" operator="equal">
      <formula>#REF!</formula>
    </cfRule>
    <cfRule type="cellIs" dxfId="3039" priority="4785" operator="equal">
      <formula>#REF!</formula>
    </cfRule>
    <cfRule type="cellIs" dxfId="3038" priority="4784" operator="equal">
      <formula>#REF!</formula>
    </cfRule>
    <cfRule type="cellIs" dxfId="3037" priority="4783" operator="equal">
      <formula>#REF!</formula>
    </cfRule>
    <cfRule type="cellIs" dxfId="3036" priority="4781" operator="equal">
      <formula>#REF!</formula>
    </cfRule>
    <cfRule type="cellIs" dxfId="3035" priority="4778" operator="equal">
      <formula>#REF!</formula>
    </cfRule>
    <cfRule type="cellIs" dxfId="3034" priority="4777" operator="equal">
      <formula>#REF!</formula>
    </cfRule>
    <cfRule type="cellIs" dxfId="3033" priority="4776" operator="equal">
      <formula>#REF!</formula>
    </cfRule>
    <cfRule type="cellIs" dxfId="3032" priority="4764" operator="equal">
      <formula>#REF!</formula>
    </cfRule>
    <cfRule type="cellIs" dxfId="3031" priority="4765" operator="equal">
      <formula>#REF!</formula>
    </cfRule>
    <cfRule type="cellIs" dxfId="3030" priority="4766" operator="equal">
      <formula>#REF!</formula>
    </cfRule>
    <cfRule type="cellIs" dxfId="3029" priority="4767" operator="equal">
      <formula>#REF!</formula>
    </cfRule>
    <cfRule type="cellIs" dxfId="3028" priority="4773" operator="equal">
      <formula>#REF!</formula>
    </cfRule>
    <cfRule type="cellIs" dxfId="3027" priority="4771" operator="equal">
      <formula>#REF!</formula>
    </cfRule>
    <cfRule type="cellIs" dxfId="3026" priority="4772" operator="equal">
      <formula>#REF!</formula>
    </cfRule>
    <cfRule type="cellIs" dxfId="3025" priority="4793" operator="equal">
      <formula>#REF!</formula>
    </cfRule>
    <cfRule type="cellIs" dxfId="3024" priority="4794" operator="equal">
      <formula>#REF!</formula>
    </cfRule>
    <cfRule type="cellIs" dxfId="3023" priority="4788" operator="equal">
      <formula>#REF!</formula>
    </cfRule>
    <cfRule type="cellIs" dxfId="3022" priority="4782" operator="equal">
      <formula>#REF!</formula>
    </cfRule>
    <cfRule type="cellIs" dxfId="3021" priority="4780" operator="equal">
      <formula>#REF!</formula>
    </cfRule>
    <cfRule type="cellIs" dxfId="3020" priority="4789" operator="equal">
      <formula>#REF!</formula>
    </cfRule>
    <cfRule type="cellIs" dxfId="3019" priority="4790" operator="equal">
      <formula>#REF!</formula>
    </cfRule>
    <cfRule type="cellIs" dxfId="3018" priority="4791" operator="equal">
      <formula>#REF!</formula>
    </cfRule>
    <cfRule type="cellIs" dxfId="3017" priority="4792" operator="equal">
      <formula>#REF!</formula>
    </cfRule>
    <cfRule type="cellIs" dxfId="3016" priority="4768" operator="equal">
      <formula>#REF!</formula>
    </cfRule>
  </conditionalFormatting>
  <conditionalFormatting sqref="Q39:Q40">
    <cfRule type="cellIs" dxfId="3015" priority="4733" operator="equal">
      <formula>#REF!</formula>
    </cfRule>
    <cfRule type="cellIs" dxfId="3014" priority="4721" operator="equal">
      <formula>#REF!</formula>
    </cfRule>
    <cfRule type="cellIs" dxfId="3013" priority="4706" operator="equal">
      <formula>#REF!</formula>
    </cfRule>
  </conditionalFormatting>
  <conditionalFormatting sqref="Q39:Q41 AJ41">
    <cfRule type="cellIs" dxfId="3012" priority="1253" operator="equal">
      <formula>"ALTO (RC/F)"</formula>
    </cfRule>
    <cfRule type="cellIs" dxfId="3011" priority="1258" operator="equal">
      <formula>"BAJO"</formula>
    </cfRule>
    <cfRule type="cellIs" dxfId="3010" priority="1257" operator="equal">
      <formula>"MODERADO"</formula>
    </cfRule>
    <cfRule type="cellIs" dxfId="3009" priority="1256" operator="equal">
      <formula>"ALTO"</formula>
    </cfRule>
    <cfRule type="cellIs" dxfId="3008" priority="1252" operator="equal">
      <formula>"EXTREMO (RC/F)"</formula>
    </cfRule>
    <cfRule type="cellIs" dxfId="3007" priority="1255" operator="equal">
      <formula>"EXTREMO"</formula>
    </cfRule>
    <cfRule type="cellIs" dxfId="3006" priority="1254" operator="equal">
      <formula>"MODERADO (RC/F)"</formula>
    </cfRule>
  </conditionalFormatting>
  <conditionalFormatting sqref="Q40">
    <cfRule type="cellIs" dxfId="3005" priority="4730" operator="equal">
      <formula>#REF!</formula>
    </cfRule>
    <cfRule type="cellIs" dxfId="3004" priority="4731" operator="equal">
      <formula>#REF!</formula>
    </cfRule>
    <cfRule type="cellIs" dxfId="3003" priority="4740" operator="equal">
      <formula>#REF!</formula>
    </cfRule>
    <cfRule type="cellIs" dxfId="3002" priority="4708" operator="equal">
      <formula>#REF!</formula>
    </cfRule>
    <cfRule type="cellIs" dxfId="3001" priority="4711" operator="equal">
      <formula>#REF!</formula>
    </cfRule>
    <cfRule type="cellIs" dxfId="3000" priority="4713" operator="equal">
      <formula>#REF!</formula>
    </cfRule>
    <cfRule type="cellIs" dxfId="2999" priority="4714" operator="equal">
      <formula>#REF!</formula>
    </cfRule>
    <cfRule type="cellIs" dxfId="2998" priority="4715" operator="equal">
      <formula>#REF!</formula>
    </cfRule>
    <cfRule type="cellIs" dxfId="2997" priority="4729" operator="equal">
      <formula>#REF!</formula>
    </cfRule>
    <cfRule type="cellIs" dxfId="2996" priority="4716" operator="equal">
      <formula>#REF!</formula>
    </cfRule>
    <cfRule type="cellIs" dxfId="2995" priority="4717" operator="equal">
      <formula>#REF!</formula>
    </cfRule>
    <cfRule type="cellIs" dxfId="2994" priority="4727" operator="equal">
      <formula>#REF!</formula>
    </cfRule>
    <cfRule type="cellIs" dxfId="2993" priority="4726" operator="equal">
      <formula>#REF!</formula>
    </cfRule>
    <cfRule type="cellIs" dxfId="2992" priority="4720" operator="equal">
      <formula>#REF!</formula>
    </cfRule>
    <cfRule type="cellIs" dxfId="2991" priority="4722" operator="equal">
      <formula>#REF!</formula>
    </cfRule>
    <cfRule type="cellIs" dxfId="2990" priority="4725" operator="equal">
      <formula>#REF!</formula>
    </cfRule>
    <cfRule type="cellIs" dxfId="2989" priority="4732" operator="equal">
      <formula>#REF!</formula>
    </cfRule>
    <cfRule type="cellIs" dxfId="2988" priority="4734" operator="equal">
      <formula>#REF!</formula>
    </cfRule>
    <cfRule type="cellIs" dxfId="2987" priority="4735" operator="equal">
      <formula>#REF!</formula>
    </cfRule>
    <cfRule type="cellIs" dxfId="2986" priority="4736" operator="equal">
      <formula>#REF!</formula>
    </cfRule>
    <cfRule type="cellIs" dxfId="2985" priority="4737" operator="equal">
      <formula>#REF!</formula>
    </cfRule>
    <cfRule type="cellIs" dxfId="2984" priority="4738" operator="equal">
      <formula>#REF!</formula>
    </cfRule>
    <cfRule type="cellIs" dxfId="2983" priority="4739" operator="equal">
      <formula>#REF!</formula>
    </cfRule>
    <cfRule type="cellIs" dxfId="2982" priority="4741" operator="equal">
      <formula>#REF!</formula>
    </cfRule>
    <cfRule type="cellIs" dxfId="2981" priority="4742" operator="equal">
      <formula>#REF!</formula>
    </cfRule>
    <cfRule type="cellIs" dxfId="2980" priority="4743" operator="equal">
      <formula>#REF!</formula>
    </cfRule>
  </conditionalFormatting>
  <conditionalFormatting sqref="Q41 AJ41">
    <cfRule type="cellIs" dxfId="2979" priority="1225" operator="equal">
      <formula>#REF!</formula>
    </cfRule>
    <cfRule type="cellIs" dxfId="2978" priority="1226" operator="equal">
      <formula>#REF!</formula>
    </cfRule>
    <cfRule type="cellIs" dxfId="2977" priority="1227" operator="equal">
      <formula>#REF!</formula>
    </cfRule>
    <cfRule type="cellIs" dxfId="2976" priority="1228" operator="equal">
      <formula>#REF!</formula>
    </cfRule>
    <cfRule type="cellIs" dxfId="2975" priority="1230" operator="equal">
      <formula>#REF!</formula>
    </cfRule>
    <cfRule type="cellIs" dxfId="2974" priority="1231" operator="equal">
      <formula>#REF!</formula>
    </cfRule>
    <cfRule type="cellIs" dxfId="2973" priority="1232" operator="equal">
      <formula>#REF!</formula>
    </cfRule>
    <cfRule type="cellIs" dxfId="2972" priority="1233" operator="equal">
      <formula>#REF!</formula>
    </cfRule>
    <cfRule type="cellIs" dxfId="2971" priority="1234" operator="equal">
      <formula>#REF!</formula>
    </cfRule>
    <cfRule type="cellIs" dxfId="2970" priority="1235" operator="equal">
      <formula>#REF!</formula>
    </cfRule>
    <cfRule type="cellIs" dxfId="2969" priority="1236" operator="equal">
      <formula>#REF!</formula>
    </cfRule>
    <cfRule type="cellIs" dxfId="2968" priority="1237" operator="equal">
      <formula>#REF!</formula>
    </cfRule>
    <cfRule type="cellIs" dxfId="2967" priority="1238" operator="equal">
      <formula>#REF!</formula>
    </cfRule>
    <cfRule type="cellIs" dxfId="2966" priority="1239" operator="equal">
      <formula>#REF!</formula>
    </cfRule>
    <cfRule type="cellIs" dxfId="2965" priority="1213" operator="equal">
      <formula>#REF!</formula>
    </cfRule>
    <cfRule type="cellIs" dxfId="2964" priority="1241" operator="equal">
      <formula>#REF!</formula>
    </cfRule>
    <cfRule type="cellIs" dxfId="2963" priority="1242" operator="equal">
      <formula>#REF!</formula>
    </cfRule>
    <cfRule type="cellIs" dxfId="2962" priority="1243" operator="equal">
      <formula>#REF!</formula>
    </cfRule>
    <cfRule type="cellIs" dxfId="2961" priority="1244" operator="equal">
      <formula>#REF!</formula>
    </cfRule>
    <cfRule type="cellIs" dxfId="2960" priority="1245" operator="equal">
      <formula>#REF!</formula>
    </cfRule>
    <cfRule type="cellIs" dxfId="2959" priority="1240" operator="equal">
      <formula>#REF!</formula>
    </cfRule>
    <cfRule type="cellIs" dxfId="2958" priority="1218" operator="equal">
      <formula>#REF!</formula>
    </cfRule>
    <cfRule type="cellIs" dxfId="2957" priority="1209" operator="equal">
      <formula>#REF!</formula>
    </cfRule>
    <cfRule type="cellIs" dxfId="2956" priority="1210" operator="equal">
      <formula>#REF!</formula>
    </cfRule>
    <cfRule type="cellIs" dxfId="2955" priority="1214" operator="equal">
      <formula>#REF!</formula>
    </cfRule>
    <cfRule type="cellIs" dxfId="2954" priority="1215" operator="equal">
      <formula>#REF!</formula>
    </cfRule>
    <cfRule type="cellIs" dxfId="2953" priority="1216" operator="equal">
      <formula>#REF!</formula>
    </cfRule>
    <cfRule type="cellIs" dxfId="2952" priority="1217" operator="equal">
      <formula>#REF!</formula>
    </cfRule>
    <cfRule type="cellIs" dxfId="2951" priority="1229" operator="equal">
      <formula>#REF!</formula>
    </cfRule>
    <cfRule type="cellIs" dxfId="2950" priority="1219" operator="equal">
      <formula>#REF!</formula>
    </cfRule>
    <cfRule type="cellIs" dxfId="2949" priority="1222" operator="equal">
      <formula>#REF!</formula>
    </cfRule>
    <cfRule type="cellIs" dxfId="2948" priority="1224" operator="equal">
      <formula>#REF!</formula>
    </cfRule>
  </conditionalFormatting>
  <conditionalFormatting sqref="Q43 Q54">
    <cfRule type="cellIs" dxfId="2947" priority="4225" operator="equal">
      <formula>#REF!</formula>
    </cfRule>
    <cfRule type="cellIs" dxfId="2946" priority="4224" operator="equal">
      <formula>#REF!</formula>
    </cfRule>
    <cfRule type="cellIs" dxfId="2945" priority="4223" operator="equal">
      <formula>#REF!</formula>
    </cfRule>
    <cfRule type="cellIs" dxfId="2944" priority="4222" operator="equal">
      <formula>#REF!</formula>
    </cfRule>
    <cfRule type="cellIs" dxfId="2943" priority="4221" operator="equal">
      <formula>#REF!</formula>
    </cfRule>
    <cfRule type="cellIs" dxfId="2942" priority="4219" operator="equal">
      <formula>#REF!</formula>
    </cfRule>
    <cfRule type="cellIs" dxfId="2941" priority="4217" operator="equal">
      <formula>#REF!</formula>
    </cfRule>
    <cfRule type="cellIs" dxfId="2940" priority="4216" operator="equal">
      <formula>#REF!</formula>
    </cfRule>
    <cfRule type="cellIs" dxfId="2939" priority="4212" operator="equal">
      <formula>#REF!</formula>
    </cfRule>
    <cfRule type="cellIs" dxfId="2938" priority="4205" operator="equal">
      <formula>#REF!</formula>
    </cfRule>
    <cfRule type="cellIs" dxfId="2937" priority="4220" operator="equal">
      <formula>#REF!</formula>
    </cfRule>
    <cfRule type="cellIs" dxfId="2936" priority="4204" operator="equal">
      <formula>#REF!</formula>
    </cfRule>
    <cfRule type="cellIs" dxfId="2935" priority="4203" operator="equal">
      <formula>#REF!</formula>
    </cfRule>
    <cfRule type="cellIs" dxfId="2934" priority="4201" operator="equal">
      <formula>#REF!</formula>
    </cfRule>
    <cfRule type="cellIs" dxfId="2933" priority="4228" operator="equal">
      <formula>#REF!</formula>
    </cfRule>
    <cfRule type="cellIs" dxfId="2932" priority="4198" operator="equal">
      <formula>#REF!</formula>
    </cfRule>
    <cfRule type="cellIs" dxfId="2931" priority="4196" operator="equal">
      <formula>#REF!</formula>
    </cfRule>
    <cfRule type="cellIs" dxfId="2930" priority="4230" operator="equal">
      <formula>#REF!</formula>
    </cfRule>
    <cfRule type="cellIs" dxfId="2929" priority="4229" operator="equal">
      <formula>#REF!</formula>
    </cfRule>
    <cfRule type="cellIs" dxfId="2928" priority="4227" operator="equal">
      <formula>#REF!</formula>
    </cfRule>
    <cfRule type="cellIs" dxfId="2927" priority="4226" operator="equal">
      <formula>#REF!</formula>
    </cfRule>
    <cfRule type="cellIs" dxfId="2926" priority="4233" operator="equal">
      <formula>#REF!</formula>
    </cfRule>
    <cfRule type="cellIs" dxfId="2925" priority="4232" operator="equal">
      <formula>#REF!</formula>
    </cfRule>
    <cfRule type="cellIs" dxfId="2924" priority="4231" operator="equal">
      <formula>#REF!</formula>
    </cfRule>
    <cfRule type="cellIs" dxfId="2923" priority="4211" operator="equal">
      <formula>#REF!</formula>
    </cfRule>
    <cfRule type="cellIs" dxfId="2922" priority="4210" operator="equal">
      <formula>#REF!</formula>
    </cfRule>
    <cfRule type="cellIs" dxfId="2921" priority="4207" operator="equal">
      <formula>#REF!</formula>
    </cfRule>
    <cfRule type="cellIs" dxfId="2920" priority="4206" operator="equal">
      <formula>#REF!</formula>
    </cfRule>
    <cfRule type="cellIs" dxfId="2919" priority="4215" operator="equal">
      <formula>#REF!</formula>
    </cfRule>
  </conditionalFormatting>
  <conditionalFormatting sqref="Q45">
    <cfRule type="cellIs" dxfId="2918" priority="4251" operator="equal">
      <formula>#REF!</formula>
    </cfRule>
    <cfRule type="cellIs" dxfId="2917" priority="4250" operator="equal">
      <formula>#REF!</formula>
    </cfRule>
    <cfRule type="cellIs" dxfId="2916" priority="4249" operator="equal">
      <formula>#REF!</formula>
    </cfRule>
    <cfRule type="cellIs" dxfId="2915" priority="4248" operator="equal">
      <formula>#REF!</formula>
    </cfRule>
    <cfRule type="cellIs" dxfId="2914" priority="4247" operator="equal">
      <formula>#REF!</formula>
    </cfRule>
    <cfRule type="cellIs" dxfId="2913" priority="4245" operator="equal">
      <formula>#REF!</formula>
    </cfRule>
    <cfRule type="cellIs" dxfId="2912" priority="4242" operator="equal">
      <formula>#REF!</formula>
    </cfRule>
    <cfRule type="cellIs" dxfId="2911" priority="4241" operator="equal">
      <formula>#REF!</formula>
    </cfRule>
    <cfRule type="cellIs" dxfId="2910" priority="4239" operator="equal">
      <formula>"MODERADO"</formula>
    </cfRule>
    <cfRule type="cellIs" dxfId="2909" priority="4238" operator="equal">
      <formula>"ALTO"</formula>
    </cfRule>
    <cfRule type="cellIs" dxfId="2908" priority="4237" operator="equal">
      <formula>"EXTREMO"</formula>
    </cfRule>
    <cfRule type="cellIs" dxfId="2907" priority="4236" operator="equal">
      <formula>"MODERADO (RC/F)"</formula>
    </cfRule>
    <cfRule type="cellIs" dxfId="2906" priority="4235" operator="equal">
      <formula>"ALTO (RC/F)"</formula>
    </cfRule>
    <cfRule type="cellIs" dxfId="2905" priority="4234" operator="equal">
      <formula>"EXTREMO (RC/F)"</formula>
    </cfRule>
    <cfRule type="cellIs" dxfId="2904" priority="4275" operator="equal">
      <formula>#REF!</formula>
    </cfRule>
    <cfRule type="cellIs" dxfId="2903" priority="4276" operator="equal">
      <formula>#REF!</formula>
    </cfRule>
    <cfRule type="cellIs" dxfId="2902" priority="4277" operator="equal">
      <formula>#REF!</formula>
    </cfRule>
    <cfRule type="cellIs" dxfId="2901" priority="4240" operator="equal">
      <formula>"BAJO"</formula>
    </cfRule>
    <cfRule type="cellIs" dxfId="2900" priority="4274" operator="equal">
      <formula>#REF!</formula>
    </cfRule>
    <cfRule type="cellIs" dxfId="2899" priority="4273" operator="equal">
      <formula>#REF!</formula>
    </cfRule>
    <cfRule type="cellIs" dxfId="2898" priority="4272" operator="equal">
      <formula>#REF!</formula>
    </cfRule>
    <cfRule type="cellIs" dxfId="2897" priority="4271" operator="equal">
      <formula>#REF!</formula>
    </cfRule>
    <cfRule type="cellIs" dxfId="2896" priority="4270" operator="equal">
      <formula>#REF!</formula>
    </cfRule>
    <cfRule type="cellIs" dxfId="2895" priority="4269" operator="equal">
      <formula>#REF!</formula>
    </cfRule>
    <cfRule type="cellIs" dxfId="2894" priority="4268" operator="equal">
      <formula>#REF!</formula>
    </cfRule>
    <cfRule type="cellIs" dxfId="2893" priority="4267" operator="equal">
      <formula>#REF!</formula>
    </cfRule>
    <cfRule type="cellIs" dxfId="2892" priority="4266" operator="equal">
      <formula>#REF!</formula>
    </cfRule>
    <cfRule type="cellIs" dxfId="2891" priority="4265" operator="equal">
      <formula>#REF!</formula>
    </cfRule>
    <cfRule type="cellIs" dxfId="2890" priority="4264" operator="equal">
      <formula>#REF!</formula>
    </cfRule>
    <cfRule type="cellIs" dxfId="2889" priority="4263" operator="equal">
      <formula>#REF!</formula>
    </cfRule>
    <cfRule type="cellIs" dxfId="2888" priority="4261" operator="equal">
      <formula>#REF!</formula>
    </cfRule>
    <cfRule type="cellIs" dxfId="2887" priority="4260" operator="equal">
      <formula>#REF!</formula>
    </cfRule>
    <cfRule type="cellIs" dxfId="2886" priority="4259" operator="equal">
      <formula>#REF!</formula>
    </cfRule>
    <cfRule type="cellIs" dxfId="2885" priority="4256" operator="equal">
      <formula>#REF!</formula>
    </cfRule>
    <cfRule type="cellIs" dxfId="2884" priority="4255" operator="equal">
      <formula>#REF!</formula>
    </cfRule>
    <cfRule type="cellIs" dxfId="2883" priority="4254" operator="equal">
      <formula>#REF!</formula>
    </cfRule>
  </conditionalFormatting>
  <conditionalFormatting sqref="Q47 AJ47">
    <cfRule type="cellIs" dxfId="2882" priority="4057" operator="equal">
      <formula>"BAJO"</formula>
    </cfRule>
    <cfRule type="cellIs" dxfId="2881" priority="4037" operator="equal">
      <formula>#REF!</formula>
    </cfRule>
    <cfRule type="cellIs" dxfId="2880" priority="4040" operator="equal">
      <formula>#REF!</formula>
    </cfRule>
    <cfRule type="cellIs" dxfId="2879" priority="4014" operator="equal">
      <formula>#REF!</formula>
    </cfRule>
    <cfRule type="cellIs" dxfId="2878" priority="4039" operator="equal">
      <formula>#REF!</formula>
    </cfRule>
    <cfRule type="cellIs" dxfId="2877" priority="4003" operator="equal">
      <formula>#REF!</formula>
    </cfRule>
    <cfRule type="cellIs" dxfId="2876" priority="4038" operator="equal">
      <formula>#REF!</formula>
    </cfRule>
    <cfRule type="cellIs" dxfId="2875" priority="4017" operator="equal">
      <formula>#REF!</formula>
    </cfRule>
    <cfRule type="cellIs" dxfId="2874" priority="4005" operator="equal">
      <formula>#REF!</formula>
    </cfRule>
    <cfRule type="cellIs" dxfId="2873" priority="4033" operator="equal">
      <formula>#REF!</formula>
    </cfRule>
    <cfRule type="cellIs" dxfId="2872" priority="4008" operator="equal">
      <formula>#REF!</formula>
    </cfRule>
    <cfRule type="cellIs" dxfId="2871" priority="4009" operator="equal">
      <formula>#REF!</formula>
    </cfRule>
    <cfRule type="cellIs" dxfId="2870" priority="4010" operator="equal">
      <formula>#REF!</formula>
    </cfRule>
    <cfRule type="cellIs" dxfId="2869" priority="4011" operator="equal">
      <formula>#REF!</formula>
    </cfRule>
    <cfRule type="cellIs" dxfId="2868" priority="4053" operator="equal">
      <formula>"MODERADO (RC/F)"</formula>
    </cfRule>
    <cfRule type="cellIs" dxfId="2867" priority="4054" operator="equal">
      <formula>"EXTREMO"</formula>
    </cfRule>
    <cfRule type="cellIs" dxfId="2866" priority="4055" operator="equal">
      <formula>"ALTO"</formula>
    </cfRule>
    <cfRule type="cellIs" dxfId="2865" priority="4056" operator="equal">
      <formula>"MODERADO"</formula>
    </cfRule>
    <cfRule type="cellIs" dxfId="2864" priority="4012" operator="equal">
      <formula>#REF!</formula>
    </cfRule>
    <cfRule type="cellIs" dxfId="2863" priority="4013" operator="equal">
      <formula>#REF!</formula>
    </cfRule>
    <cfRule type="cellIs" dxfId="2862" priority="4026" operator="equal">
      <formula>#REF!</formula>
    </cfRule>
    <cfRule type="cellIs" dxfId="2861" priority="4019" operator="equal">
      <formula>#REF!</formula>
    </cfRule>
    <cfRule type="cellIs" dxfId="2860" priority="4022" operator="equal">
      <formula>#REF!</formula>
    </cfRule>
    <cfRule type="cellIs" dxfId="2859" priority="4023" operator="equal">
      <formula>#REF!</formula>
    </cfRule>
    <cfRule type="cellIs" dxfId="2858" priority="4025" operator="equal">
      <formula>#REF!</formula>
    </cfRule>
    <cfRule type="cellIs" dxfId="2857" priority="4029" operator="equal">
      <formula>#REF!</formula>
    </cfRule>
    <cfRule type="cellIs" dxfId="2856" priority="4031" operator="equal">
      <formula>#REF!</formula>
    </cfRule>
    <cfRule type="cellIs" dxfId="2855" priority="4032" operator="equal">
      <formula>#REF!</formula>
    </cfRule>
    <cfRule type="cellIs" dxfId="2854" priority="4034" operator="equal">
      <formula>#REF!</formula>
    </cfRule>
    <cfRule type="cellIs" dxfId="2853" priority="4035" operator="equal">
      <formula>#REF!</formula>
    </cfRule>
    <cfRule type="cellIs" dxfId="2852" priority="4030" operator="equal">
      <formula>#REF!</formula>
    </cfRule>
    <cfRule type="cellIs" dxfId="2851" priority="4036" operator="equal">
      <formula>#REF!</formula>
    </cfRule>
    <cfRule type="cellIs" dxfId="2850" priority="4028" operator="equal">
      <formula>#REF!</formula>
    </cfRule>
    <cfRule type="cellIs" dxfId="2849" priority="4027" operator="equal">
      <formula>#REF!</formula>
    </cfRule>
    <cfRule type="cellIs" dxfId="2848" priority="4018" operator="equal">
      <formula>#REF!</formula>
    </cfRule>
    <cfRule type="cellIs" dxfId="2847" priority="4024" operator="equal">
      <formula>#REF!</formula>
    </cfRule>
    <cfRule type="cellIs" dxfId="2846" priority="4051" operator="equal">
      <formula>"EXTREMO (RC/F)"</formula>
    </cfRule>
    <cfRule type="cellIs" dxfId="2845" priority="4052" operator="equal">
      <formula>"ALTO (RC/F)"</formula>
    </cfRule>
  </conditionalFormatting>
  <conditionalFormatting sqref="Q49 AJ49">
    <cfRule type="cellIs" dxfId="2844" priority="4086" operator="equal">
      <formula>#REF!</formula>
    </cfRule>
    <cfRule type="cellIs" dxfId="2843" priority="4087" operator="equal">
      <formula>#REF!</formula>
    </cfRule>
    <cfRule type="cellIs" dxfId="2842" priority="4090" operator="equal">
      <formula>#REF!</formula>
    </cfRule>
    <cfRule type="cellIs" dxfId="2841" priority="4091" operator="equal">
      <formula>#REF!</formula>
    </cfRule>
    <cfRule type="cellIs" dxfId="2840" priority="4092" operator="equal">
      <formula>#REF!</formula>
    </cfRule>
    <cfRule type="cellIs" dxfId="2839" priority="4094" operator="equal">
      <formula>#REF!</formula>
    </cfRule>
    <cfRule type="cellIs" dxfId="2838" priority="4095" operator="equal">
      <formula>#REF!</formula>
    </cfRule>
    <cfRule type="cellIs" dxfId="2837" priority="4096" operator="equal">
      <formula>#REF!</formula>
    </cfRule>
    <cfRule type="cellIs" dxfId="2836" priority="4082" operator="equal">
      <formula>#REF!</formula>
    </cfRule>
    <cfRule type="cellIs" dxfId="2835" priority="4098" operator="equal">
      <formula>#REF!</formula>
    </cfRule>
    <cfRule type="cellIs" dxfId="2834" priority="4099" operator="equal">
      <formula>#REF!</formula>
    </cfRule>
    <cfRule type="cellIs" dxfId="2833" priority="4100" operator="equal">
      <formula>#REF!</formula>
    </cfRule>
    <cfRule type="cellIs" dxfId="2832" priority="4101" operator="equal">
      <formula>#REF!</formula>
    </cfRule>
    <cfRule type="cellIs" dxfId="2831" priority="4085" operator="equal">
      <formula>#REF!</formula>
    </cfRule>
    <cfRule type="cellIs" dxfId="2830" priority="4078" operator="equal">
      <formula>#REF!</formula>
    </cfRule>
    <cfRule type="cellIs" dxfId="2829" priority="4079" operator="equal">
      <formula>#REF!</formula>
    </cfRule>
    <cfRule type="cellIs" dxfId="2828" priority="4081" operator="equal">
      <formula>#REF!</formula>
    </cfRule>
    <cfRule type="cellIs" dxfId="2827" priority="4074" operator="equal">
      <formula>#REF!</formula>
    </cfRule>
    <cfRule type="cellIs" dxfId="2826" priority="4071" operator="equal">
      <formula>#REF!</formula>
    </cfRule>
    <cfRule type="cellIs" dxfId="2825" priority="4073" operator="equal">
      <formula>#REF!</formula>
    </cfRule>
    <cfRule type="cellIs" dxfId="2824" priority="4076" operator="equal">
      <formula>#REF!</formula>
    </cfRule>
    <cfRule type="cellIs" dxfId="2823" priority="4080" operator="equal">
      <formula>#REF!</formula>
    </cfRule>
    <cfRule type="cellIs" dxfId="2822" priority="4097" operator="equal">
      <formula>#REF!</formula>
    </cfRule>
    <cfRule type="cellIs" dxfId="2821" priority="4120" operator="equal">
      <formula>"BAJO"</formula>
    </cfRule>
    <cfRule type="cellIs" dxfId="2820" priority="4119" operator="equal">
      <formula>"MODERADO"</formula>
    </cfRule>
    <cfRule type="cellIs" dxfId="2819" priority="4118" operator="equal">
      <formula>"ALTO"</formula>
    </cfRule>
    <cfRule type="cellIs" dxfId="2818" priority="4117" operator="equal">
      <formula>"EXTREMO"</formula>
    </cfRule>
    <cfRule type="cellIs" dxfId="2817" priority="4116" operator="equal">
      <formula>"MODERADO (RC/F)"</formula>
    </cfRule>
    <cfRule type="cellIs" dxfId="2816" priority="4115" operator="equal">
      <formula>"ALTO (RC/F)"</formula>
    </cfRule>
    <cfRule type="cellIs" dxfId="2815" priority="4114" operator="equal">
      <formula>"EXTREMO (RC/F)"</formula>
    </cfRule>
    <cfRule type="cellIs" dxfId="2814" priority="4108" operator="equal">
      <formula>#REF!</formula>
    </cfRule>
    <cfRule type="cellIs" dxfId="2813" priority="4107" operator="equal">
      <formula>#REF!</formula>
    </cfRule>
    <cfRule type="cellIs" dxfId="2812" priority="4106" operator="equal">
      <formula>#REF!</formula>
    </cfRule>
    <cfRule type="cellIs" dxfId="2811" priority="4105" operator="equal">
      <formula>#REF!</formula>
    </cfRule>
    <cfRule type="cellIs" dxfId="2810" priority="4104" operator="equal">
      <formula>#REF!</formula>
    </cfRule>
    <cfRule type="cellIs" dxfId="2809" priority="4103" operator="equal">
      <formula>#REF!</formula>
    </cfRule>
    <cfRule type="cellIs" dxfId="2808" priority="4102" operator="equal">
      <formula>#REF!</formula>
    </cfRule>
  </conditionalFormatting>
  <conditionalFormatting sqref="Q52 AJ52">
    <cfRule type="cellIs" dxfId="2807" priority="4370" operator="equal">
      <formula>#REF!</formula>
    </cfRule>
    <cfRule type="cellIs" dxfId="2806" priority="4355" operator="equal">
      <formula>#REF!</formula>
    </cfRule>
    <cfRule type="cellIs" dxfId="2805" priority="4356" operator="equal">
      <formula>#REF!</formula>
    </cfRule>
    <cfRule type="cellIs" dxfId="2804" priority="4371" operator="equal">
      <formula>#REF!</formula>
    </cfRule>
    <cfRule type="cellIs" dxfId="2803" priority="4372" operator="equal">
      <formula>#REF!</formula>
    </cfRule>
    <cfRule type="cellIs" dxfId="2802" priority="4373" operator="equal">
      <formula>#REF!</formula>
    </cfRule>
    <cfRule type="cellIs" dxfId="2801" priority="4374" operator="equal">
      <formula>#REF!</formula>
    </cfRule>
    <cfRule type="cellIs" dxfId="2800" priority="4375" operator="equal">
      <formula>#REF!</formula>
    </cfRule>
    <cfRule type="cellIs" dxfId="2799" priority="4376" operator="equal">
      <formula>#REF!</formula>
    </cfRule>
    <cfRule type="cellIs" dxfId="2798" priority="4377" operator="equal">
      <formula>#REF!</formula>
    </cfRule>
    <cfRule type="cellIs" dxfId="2797" priority="4378" operator="equal">
      <formula>#REF!</formula>
    </cfRule>
    <cfRule type="cellIs" dxfId="2796" priority="4348" operator="equal">
      <formula>#REF!</formula>
    </cfRule>
    <cfRule type="cellIs" dxfId="2795" priority="4346" operator="equal">
      <formula>#REF!</formula>
    </cfRule>
    <cfRule type="cellIs" dxfId="2794" priority="4343" operator="equal">
      <formula>#REF!</formula>
    </cfRule>
    <cfRule type="cellIs" dxfId="2793" priority="4341" operator="equal">
      <formula>#REF!</formula>
    </cfRule>
    <cfRule type="cellIs" dxfId="2792" priority="4357" operator="equal">
      <formula>#REF!</formula>
    </cfRule>
    <cfRule type="cellIs" dxfId="2791" priority="4360" operator="equal">
      <formula>#REF!</formula>
    </cfRule>
    <cfRule type="cellIs" dxfId="2790" priority="4361" operator="equal">
      <formula>#REF!</formula>
    </cfRule>
    <cfRule type="cellIs" dxfId="2789" priority="4362" operator="equal">
      <formula>#REF!</formula>
    </cfRule>
    <cfRule type="cellIs" dxfId="2788" priority="4364" operator="equal">
      <formula>#REF!</formula>
    </cfRule>
    <cfRule type="cellIs" dxfId="2787" priority="4365" operator="equal">
      <formula>#REF!</formula>
    </cfRule>
    <cfRule type="cellIs" dxfId="2786" priority="4366" operator="equal">
      <formula>#REF!</formula>
    </cfRule>
    <cfRule type="cellIs" dxfId="2785" priority="4367" operator="equal">
      <formula>#REF!</formula>
    </cfRule>
    <cfRule type="cellIs" dxfId="2784" priority="4368" operator="equal">
      <formula>#REF!</formula>
    </cfRule>
    <cfRule type="cellIs" dxfId="2783" priority="4369" operator="equal">
      <formula>#REF!</formula>
    </cfRule>
    <cfRule type="cellIs" dxfId="2782" priority="4351" operator="equal">
      <formula>#REF!</formula>
    </cfRule>
    <cfRule type="cellIs" dxfId="2781" priority="4350" operator="equal">
      <formula>#REF!</formula>
    </cfRule>
    <cfRule type="cellIs" dxfId="2780" priority="4352" operator="equal">
      <formula>#REF!</formula>
    </cfRule>
    <cfRule type="cellIs" dxfId="2779" priority="4349" operator="equal">
      <formula>#REF!</formula>
    </cfRule>
  </conditionalFormatting>
  <conditionalFormatting sqref="Q56">
    <cfRule type="cellIs" dxfId="2778" priority="4470" operator="equal">
      <formula>#REF!</formula>
    </cfRule>
    <cfRule type="cellIs" dxfId="2777" priority="4471" operator="equal">
      <formula>#REF!</formula>
    </cfRule>
    <cfRule type="cellIs" dxfId="2776" priority="4462" operator="equal">
      <formula>#REF!</formula>
    </cfRule>
    <cfRule type="cellIs" dxfId="2775" priority="4472" operator="equal">
      <formula>#REF!</formula>
    </cfRule>
    <cfRule type="cellIs" dxfId="2774" priority="4473" operator="equal">
      <formula>#REF!</formula>
    </cfRule>
    <cfRule type="cellIs" dxfId="2773" priority="4446" operator="equal">
      <formula>#REF!</formula>
    </cfRule>
    <cfRule type="cellIs" dxfId="2772" priority="4474" operator="equal">
      <formula>#REF!</formula>
    </cfRule>
    <cfRule type="cellIs" dxfId="2771" priority="4464" operator="equal">
      <formula>#REF!</formula>
    </cfRule>
    <cfRule type="cellIs" dxfId="2770" priority="4466" operator="equal">
      <formula>#REF!</formula>
    </cfRule>
    <cfRule type="cellIs" dxfId="2769" priority="4467" operator="equal">
      <formula>#REF!</formula>
    </cfRule>
    <cfRule type="cellIs" dxfId="2768" priority="4468" operator="equal">
      <formula>#REF!</formula>
    </cfRule>
    <cfRule type="cellIs" dxfId="2767" priority="4469" operator="equal">
      <formula>#REF!</formula>
    </cfRule>
    <cfRule type="cellIs" dxfId="2766" priority="4457" operator="equal">
      <formula>#REF!</formula>
    </cfRule>
    <cfRule type="cellIs" dxfId="2765" priority="4475" operator="equal">
      <formula>#REF!</formula>
    </cfRule>
    <cfRule type="cellIs" dxfId="2764" priority="4456" operator="equal">
      <formula>#REF!</formula>
    </cfRule>
    <cfRule type="cellIs" dxfId="2763" priority="4455" operator="equal">
      <formula>#REF!</formula>
    </cfRule>
    <cfRule type="cellIs" dxfId="2762" priority="4452" operator="equal">
      <formula>#REF!</formula>
    </cfRule>
    <cfRule type="cellIs" dxfId="2761" priority="4451" operator="equal">
      <formula>#REF!</formula>
    </cfRule>
    <cfRule type="cellIs" dxfId="2760" priority="4450" operator="equal">
      <formula>#REF!</formula>
    </cfRule>
    <cfRule type="cellIs" dxfId="2759" priority="4449" operator="equal">
      <formula>#REF!</formula>
    </cfRule>
    <cfRule type="cellIs" dxfId="2758" priority="4448" operator="equal">
      <formula>#REF!</formula>
    </cfRule>
    <cfRule type="cellIs" dxfId="2757" priority="4465" operator="equal">
      <formula>#REF!</formula>
    </cfRule>
    <cfRule type="cellIs" dxfId="2756" priority="4443" operator="equal">
      <formula>#REF!</formula>
    </cfRule>
    <cfRule type="cellIs" dxfId="2755" priority="4441" operator="equal">
      <formula>#REF!</formula>
    </cfRule>
    <cfRule type="cellIs" dxfId="2754" priority="4478" operator="equal">
      <formula>#REF!</formula>
    </cfRule>
    <cfRule type="cellIs" dxfId="2753" priority="4477" operator="equal">
      <formula>#REF!</formula>
    </cfRule>
    <cfRule type="cellIs" dxfId="2752" priority="4476" operator="equal">
      <formula>#REF!</formula>
    </cfRule>
    <cfRule type="cellIs" dxfId="2751" priority="4460" operator="equal">
      <formula>#REF!</formula>
    </cfRule>
    <cfRule type="cellIs" dxfId="2750" priority="4461" operator="equal">
      <formula>#REF!</formula>
    </cfRule>
  </conditionalFormatting>
  <conditionalFormatting sqref="Q58 AJ58">
    <cfRule type="cellIs" dxfId="2749" priority="1342" operator="equal">
      <formula>#REF!</formula>
    </cfRule>
    <cfRule type="cellIs" dxfId="2748" priority="1293" operator="equal">
      <formula>"ALTO"</formula>
    </cfRule>
    <cfRule type="cellIs" dxfId="2747" priority="1294" operator="equal">
      <formula>"MODERADO"</formula>
    </cfRule>
    <cfRule type="cellIs" dxfId="2746" priority="1295" operator="equal">
      <formula>"BAJO"</formula>
    </cfRule>
    <cfRule type="cellIs" dxfId="2745" priority="1320" operator="equal">
      <formula>#REF!</formula>
    </cfRule>
    <cfRule type="cellIs" dxfId="2744" priority="1309" operator="equal">
      <formula>#REF!</formula>
    </cfRule>
    <cfRule type="cellIs" dxfId="2743" priority="1324" operator="equal">
      <formula>#REF!</formula>
    </cfRule>
    <cfRule type="cellIs" dxfId="2742" priority="1316" operator="equal">
      <formula>#REF!</formula>
    </cfRule>
    <cfRule type="cellIs" dxfId="2741" priority="1291" operator="equal">
      <formula>"MODERADO (RC/F)"</formula>
    </cfRule>
    <cfRule type="cellIs" dxfId="2740" priority="1311" operator="equal">
      <formula>#REF!</formula>
    </cfRule>
    <cfRule type="cellIs" dxfId="2739" priority="1289" operator="equal">
      <formula>"EXTREMO (RC/F)"</formula>
    </cfRule>
    <cfRule type="cellIs" dxfId="2738" priority="1332" operator="equal">
      <formula>#REF!</formula>
    </cfRule>
    <cfRule type="cellIs" dxfId="2737" priority="1290" operator="equal">
      <formula>"ALTO (RC/F)"</formula>
    </cfRule>
    <cfRule type="cellIs" dxfId="2736" priority="1292" operator="equal">
      <formula>"EXTREMO"</formula>
    </cfRule>
  </conditionalFormatting>
  <conditionalFormatting sqref="Q65 AJ65 AJ68">
    <cfRule type="cellIs" dxfId="2735" priority="1407" operator="equal">
      <formula>"EXTREMO (RC/F)"</formula>
    </cfRule>
    <cfRule type="cellIs" dxfId="2734" priority="1408" operator="equal">
      <formula>"ALTO (RC/F)"</formula>
    </cfRule>
    <cfRule type="cellIs" dxfId="2733" priority="1409" operator="equal">
      <formula>"MODERADO (RC/F)"</formula>
    </cfRule>
    <cfRule type="cellIs" dxfId="2732" priority="1410" operator="equal">
      <formula>"EXTREMO"</formula>
    </cfRule>
    <cfRule type="cellIs" dxfId="2731" priority="1411" operator="equal">
      <formula>"ALTO"</formula>
    </cfRule>
    <cfRule type="cellIs" dxfId="2730" priority="1412" operator="equal">
      <formula>"MODERADO"</formula>
    </cfRule>
    <cfRule type="cellIs" dxfId="2729" priority="1427" operator="equal">
      <formula>#REF!</formula>
    </cfRule>
    <cfRule type="cellIs" dxfId="2728" priority="1429" operator="equal">
      <formula>#REF!</formula>
    </cfRule>
    <cfRule type="cellIs" dxfId="2727" priority="1430" operator="equal">
      <formula>#REF!</formula>
    </cfRule>
    <cfRule type="cellIs" dxfId="2726" priority="1434" operator="equal">
      <formula>#REF!</formula>
    </cfRule>
    <cfRule type="cellIs" dxfId="2725" priority="1438" operator="equal">
      <formula>#REF!</formula>
    </cfRule>
    <cfRule type="cellIs" dxfId="2724" priority="1442" operator="equal">
      <formula>#REF!</formula>
    </cfRule>
    <cfRule type="cellIs" dxfId="2723" priority="1450" operator="equal">
      <formula>#REF!</formula>
    </cfRule>
    <cfRule type="cellIs" dxfId="2722" priority="1460" operator="equal">
      <formula>#REF!</formula>
    </cfRule>
    <cfRule type="cellIs" dxfId="2721" priority="1413" operator="equal">
      <formula>"BAJO"</formula>
    </cfRule>
  </conditionalFormatting>
  <conditionalFormatting sqref="Q71:Q72 Q74:Q75">
    <cfRule type="cellIs" dxfId="2720" priority="3946" operator="equal">
      <formula>#REF!</formula>
    </cfRule>
    <cfRule type="cellIs" dxfId="2719" priority="3947" operator="equal">
      <formula>#REF!</formula>
    </cfRule>
    <cfRule type="cellIs" dxfId="2718" priority="3944" operator="equal">
      <formula>#REF!</formula>
    </cfRule>
    <cfRule type="cellIs" dxfId="2717" priority="3948" operator="equal">
      <formula>#REF!</formula>
    </cfRule>
    <cfRule type="cellIs" dxfId="2716" priority="3949" operator="equal">
      <formula>#REF!</formula>
    </cfRule>
    <cfRule type="cellIs" dxfId="2715" priority="3929" operator="equal">
      <formula>#REF!</formula>
    </cfRule>
    <cfRule type="cellIs" dxfId="2714" priority="3950" operator="equal">
      <formula>#REF!</formula>
    </cfRule>
    <cfRule type="cellIs" dxfId="2713" priority="3951" operator="equal">
      <formula>#REF!</formula>
    </cfRule>
    <cfRule type="cellIs" dxfId="2712" priority="3952" operator="equal">
      <formula>#REF!</formula>
    </cfRule>
    <cfRule type="cellIs" dxfId="2711" priority="3923" operator="equal">
      <formula>#REF!</formula>
    </cfRule>
    <cfRule type="cellIs" dxfId="2710" priority="3917" operator="equal">
      <formula>#REF!</formula>
    </cfRule>
    <cfRule type="cellIs" dxfId="2709" priority="3925" operator="equal">
      <formula>#REF!</formula>
    </cfRule>
    <cfRule type="cellIs" dxfId="2708" priority="3943" operator="equal">
      <formula>#REF!</formula>
    </cfRule>
    <cfRule type="cellIs" dxfId="2707" priority="3915" operator="equal">
      <formula>#REF!</formula>
    </cfRule>
    <cfRule type="cellIs" dxfId="2706" priority="3945" operator="equal">
      <formula>#REF!</formula>
    </cfRule>
    <cfRule type="cellIs" dxfId="2705" priority="3924" operator="equal">
      <formula>#REF!</formula>
    </cfRule>
    <cfRule type="cellIs" dxfId="2704" priority="3922" operator="equal">
      <formula>#REF!</formula>
    </cfRule>
    <cfRule type="cellIs" dxfId="2703" priority="3921" operator="equal">
      <formula>#REF!</formula>
    </cfRule>
    <cfRule type="cellIs" dxfId="2702" priority="3920" operator="equal">
      <formula>#REF!</formula>
    </cfRule>
    <cfRule type="cellIs" dxfId="2701" priority="3926" operator="equal">
      <formula>#REF!</formula>
    </cfRule>
    <cfRule type="cellIs" dxfId="2700" priority="3930" operator="equal">
      <formula>#REF!</formula>
    </cfRule>
    <cfRule type="cellIs" dxfId="2699" priority="3931" operator="equal">
      <formula>#REF!</formula>
    </cfRule>
    <cfRule type="cellIs" dxfId="2698" priority="3934" operator="equal">
      <formula>#REF!</formula>
    </cfRule>
    <cfRule type="cellIs" dxfId="2697" priority="3935" operator="equal">
      <formula>#REF!</formula>
    </cfRule>
    <cfRule type="cellIs" dxfId="2696" priority="3936" operator="equal">
      <formula>#REF!</formula>
    </cfRule>
    <cfRule type="cellIs" dxfId="2695" priority="3938" operator="equal">
      <formula>#REF!</formula>
    </cfRule>
    <cfRule type="cellIs" dxfId="2694" priority="3939" operator="equal">
      <formula>#REF!</formula>
    </cfRule>
    <cfRule type="cellIs" dxfId="2693" priority="3940" operator="equal">
      <formula>#REF!</formula>
    </cfRule>
    <cfRule type="cellIs" dxfId="2692" priority="3941" operator="equal">
      <formula>#REF!</formula>
    </cfRule>
    <cfRule type="cellIs" dxfId="2691" priority="3942" operator="equal">
      <formula>#REF!</formula>
    </cfRule>
  </conditionalFormatting>
  <conditionalFormatting sqref="Q77:Q78">
    <cfRule type="cellIs" dxfId="2690" priority="3832" operator="equal">
      <formula>#REF!</formula>
    </cfRule>
    <cfRule type="cellIs" dxfId="2689" priority="3830" operator="equal">
      <formula>#REF!</formula>
    </cfRule>
    <cfRule type="cellIs" dxfId="2688" priority="3829" operator="equal">
      <formula>#REF!</formula>
    </cfRule>
    <cfRule type="cellIs" dxfId="2687" priority="3827" operator="equal">
      <formula>#REF!</formula>
    </cfRule>
    <cfRule type="cellIs" dxfId="2686" priority="3826" operator="equal">
      <formula>#REF!</formula>
    </cfRule>
    <cfRule type="cellIs" dxfId="2685" priority="3825" operator="equal">
      <formula>#REF!</formula>
    </cfRule>
    <cfRule type="cellIs" dxfId="2684" priority="3823" operator="equal">
      <formula>#REF!</formula>
    </cfRule>
    <cfRule type="cellIs" dxfId="2683" priority="3822" operator="equal">
      <formula>#REF!</formula>
    </cfRule>
    <cfRule type="cellIs" dxfId="2682" priority="3821" operator="equal">
      <formula>#REF!</formula>
    </cfRule>
    <cfRule type="cellIs" dxfId="2681" priority="3820" operator="equal">
      <formula>#REF!</formula>
    </cfRule>
    <cfRule type="cellIs" dxfId="2680" priority="3817" operator="equal">
      <formula>#REF!</formula>
    </cfRule>
    <cfRule type="cellIs" dxfId="2679" priority="3816" operator="equal">
      <formula>#REF!</formula>
    </cfRule>
    <cfRule type="cellIs" dxfId="2678" priority="3814" operator="equal">
      <formula>#REF!</formula>
    </cfRule>
    <cfRule type="cellIs" dxfId="2677" priority="3813" operator="equal">
      <formula>#REF!</formula>
    </cfRule>
    <cfRule type="cellIs" dxfId="2676" priority="3812" operator="equal">
      <formula>#REF!</formula>
    </cfRule>
    <cfRule type="cellIs" dxfId="2675" priority="3811" operator="equal">
      <formula>#REF!</formula>
    </cfRule>
    <cfRule type="cellIs" dxfId="2674" priority="3808" operator="equal">
      <formula>#REF!</formula>
    </cfRule>
    <cfRule type="cellIs" dxfId="2673" priority="3806" operator="equal">
      <formula>#REF!</formula>
    </cfRule>
    <cfRule type="cellIs" dxfId="2672" priority="3842" operator="equal">
      <formula>#REF!</formula>
    </cfRule>
    <cfRule type="cellIs" dxfId="2671" priority="3843" operator="equal">
      <formula>#REF!</formula>
    </cfRule>
    <cfRule type="cellIs" dxfId="2670" priority="3815" operator="equal">
      <formula>#REF!</formula>
    </cfRule>
    <cfRule type="cellIs" dxfId="2669" priority="3792" operator="equal">
      <formula>"BAJO"</formula>
    </cfRule>
    <cfRule type="cellIs" dxfId="2668" priority="3791" operator="equal">
      <formula>"MODERADO"</formula>
    </cfRule>
    <cfRule type="cellIs" dxfId="2667" priority="3790" operator="equal">
      <formula>"ALTO"</formula>
    </cfRule>
    <cfRule type="cellIs" dxfId="2666" priority="3789" operator="equal">
      <formula>"EXTREMO"</formula>
    </cfRule>
    <cfRule type="cellIs" dxfId="2665" priority="3788" operator="equal">
      <formula>"MODERADO (RC/F)"</formula>
    </cfRule>
    <cfRule type="cellIs" dxfId="2664" priority="3787" operator="equal">
      <formula>"ALTO (RC/F)"</formula>
    </cfRule>
    <cfRule type="cellIs" dxfId="2663" priority="3786" operator="equal">
      <formula>"EXTREMO (RC/F)"</formula>
    </cfRule>
    <cfRule type="cellIs" dxfId="2662" priority="3831" operator="equal">
      <formula>#REF!</formula>
    </cfRule>
    <cfRule type="cellIs" dxfId="2661" priority="3841" operator="equal">
      <formula>#REF!</formula>
    </cfRule>
    <cfRule type="cellIs" dxfId="2660" priority="3840" operator="equal">
      <formula>#REF!</formula>
    </cfRule>
    <cfRule type="cellIs" dxfId="2659" priority="3839" operator="equal">
      <formula>#REF!</formula>
    </cfRule>
    <cfRule type="cellIs" dxfId="2658" priority="3838" operator="equal">
      <formula>#REF!</formula>
    </cfRule>
    <cfRule type="cellIs" dxfId="2657" priority="3837" operator="equal">
      <formula>#REF!</formula>
    </cfRule>
    <cfRule type="cellIs" dxfId="2656" priority="3836" operator="equal">
      <formula>#REF!</formula>
    </cfRule>
    <cfRule type="cellIs" dxfId="2655" priority="3835" operator="equal">
      <formula>#REF!</formula>
    </cfRule>
    <cfRule type="cellIs" dxfId="2654" priority="3834" operator="equal">
      <formula>#REF!</formula>
    </cfRule>
    <cfRule type="cellIs" dxfId="2653" priority="3833" operator="equal">
      <formula>#REF!</formula>
    </cfRule>
  </conditionalFormatting>
  <conditionalFormatting sqref="Q83">
    <cfRule type="cellIs" dxfId="2652" priority="1177" operator="equal">
      <formula>#REF!</formula>
    </cfRule>
    <cfRule type="cellIs" dxfId="2651" priority="1180" operator="equal">
      <formula>#REF!</formula>
    </cfRule>
    <cfRule type="cellIs" dxfId="2650" priority="1195" operator="equal">
      <formula>#REF!</formula>
    </cfRule>
    <cfRule type="cellIs" dxfId="2649" priority="1181" operator="equal">
      <formula>#REF!</formula>
    </cfRule>
    <cfRule type="cellIs" dxfId="2648" priority="1182" operator="equal">
      <formula>#REF!</formula>
    </cfRule>
    <cfRule type="cellIs" dxfId="2647" priority="1184" operator="equal">
      <formula>#REF!</formula>
    </cfRule>
    <cfRule type="cellIs" dxfId="2646" priority="1185" operator="equal">
      <formula>#REF!</formula>
    </cfRule>
    <cfRule type="cellIs" dxfId="2645" priority="1186" operator="equal">
      <formula>#REF!</formula>
    </cfRule>
    <cfRule type="cellIs" dxfId="2644" priority="1200" operator="equal">
      <formula>#REF!</formula>
    </cfRule>
    <cfRule type="cellIs" dxfId="2643" priority="1188" operator="equal">
      <formula>#REF!</formula>
    </cfRule>
    <cfRule type="cellIs" dxfId="2642" priority="1189" operator="equal">
      <formula>#REF!</formula>
    </cfRule>
    <cfRule type="cellIs" dxfId="2641" priority="1196" operator="equal">
      <formula>#REF!</formula>
    </cfRule>
    <cfRule type="cellIs" dxfId="2640" priority="1197" operator="equal">
      <formula>#REF!</formula>
    </cfRule>
    <cfRule type="cellIs" dxfId="2639" priority="1199" operator="equal">
      <formula>#REF!</formula>
    </cfRule>
    <cfRule type="cellIs" dxfId="2638" priority="1198" operator="equal">
      <formula>#REF!</formula>
    </cfRule>
    <cfRule type="cellIs" dxfId="2637" priority="1194" operator="equal">
      <formula>#REF!</formula>
    </cfRule>
    <cfRule type="cellIs" dxfId="2636" priority="1203" operator="equal">
      <formula>#REF!</formula>
    </cfRule>
    <cfRule type="cellIs" dxfId="2635" priority="1193" operator="equal">
      <formula>#REF!</formula>
    </cfRule>
    <cfRule type="cellIs" dxfId="2634" priority="1192" operator="equal">
      <formula>#REF!</formula>
    </cfRule>
    <cfRule type="cellIs" dxfId="2633" priority="1191" operator="equal">
      <formula>#REF!</formula>
    </cfRule>
    <cfRule type="cellIs" dxfId="2632" priority="1202" operator="equal">
      <formula>#REF!</formula>
    </cfRule>
    <cfRule type="cellIs" dxfId="2631" priority="1183" operator="equal">
      <formula>#REF!</formula>
    </cfRule>
    <cfRule type="cellIs" dxfId="2630" priority="1190" operator="equal">
      <formula>#REF!</formula>
    </cfRule>
    <cfRule type="cellIs" dxfId="2629" priority="1201" operator="equal">
      <formula>#REF!</formula>
    </cfRule>
    <cfRule type="cellIs" dxfId="2628" priority="1166" operator="equal">
      <formula>#REF!</formula>
    </cfRule>
    <cfRule type="cellIs" dxfId="2627" priority="1168" operator="equal">
      <formula>#REF!</formula>
    </cfRule>
    <cfRule type="cellIs" dxfId="2626" priority="1171" operator="equal">
      <formula>#REF!</formula>
    </cfRule>
    <cfRule type="cellIs" dxfId="2625" priority="1172" operator="equal">
      <formula>#REF!</formula>
    </cfRule>
    <cfRule type="cellIs" dxfId="2624" priority="1173" operator="equal">
      <formula>#REF!</formula>
    </cfRule>
    <cfRule type="cellIs" dxfId="2623" priority="1174" operator="equal">
      <formula>#REF!</formula>
    </cfRule>
    <cfRule type="cellIs" dxfId="2622" priority="1175" operator="equal">
      <formula>#REF!</formula>
    </cfRule>
    <cfRule type="cellIs" dxfId="2621" priority="1176" operator="equal">
      <formula>#REF!</formula>
    </cfRule>
    <cfRule type="cellIs" dxfId="2620" priority="1187" operator="equal">
      <formula>#REF!</formula>
    </cfRule>
  </conditionalFormatting>
  <conditionalFormatting sqref="Q85">
    <cfRule type="cellIs" dxfId="2619" priority="778" operator="equal">
      <formula>#REF!</formula>
    </cfRule>
    <cfRule type="cellIs" dxfId="2618" priority="770" operator="equal">
      <formula>#REF!</formula>
    </cfRule>
    <cfRule type="cellIs" dxfId="2617" priority="721" operator="equal">
      <formula>"EXTREMO (RC/F)"</formula>
    </cfRule>
    <cfRule type="cellIs" dxfId="2616" priority="722" operator="equal">
      <formula>"ALTO (RC/F)"</formula>
    </cfRule>
    <cfRule type="cellIs" dxfId="2615" priority="723" operator="equal">
      <formula>"MODERADO (RC/F)"</formula>
    </cfRule>
    <cfRule type="cellIs" dxfId="2614" priority="724" operator="equal">
      <formula>"EXTREMO"</formula>
    </cfRule>
    <cfRule type="cellIs" dxfId="2613" priority="725" operator="equal">
      <formula>"ALTO"</formula>
    </cfRule>
    <cfRule type="cellIs" dxfId="2612" priority="726" operator="equal">
      <formula>"MODERADO"</formula>
    </cfRule>
    <cfRule type="cellIs" dxfId="2611" priority="727" operator="equal">
      <formula>"BAJO"</formula>
    </cfRule>
    <cfRule type="cellIs" dxfId="2610" priority="741" operator="equal">
      <formula>#REF!</formula>
    </cfRule>
    <cfRule type="cellIs" dxfId="2609" priority="743" operator="equal">
      <formula>#REF!</formula>
    </cfRule>
    <cfRule type="cellIs" dxfId="2608" priority="746" operator="equal">
      <formula>#REF!</formula>
    </cfRule>
    <cfRule type="cellIs" dxfId="2607" priority="747" operator="equal">
      <formula>#REF!</formula>
    </cfRule>
    <cfRule type="cellIs" dxfId="2606" priority="748" operator="equal">
      <formula>#REF!</formula>
    </cfRule>
    <cfRule type="cellIs" dxfId="2605" priority="749" operator="equal">
      <formula>#REF!</formula>
    </cfRule>
    <cfRule type="cellIs" dxfId="2604" priority="750" operator="equal">
      <formula>#REF!</formula>
    </cfRule>
    <cfRule type="cellIs" dxfId="2603" priority="751" operator="equal">
      <formula>#REF!</formula>
    </cfRule>
    <cfRule type="cellIs" dxfId="2602" priority="752" operator="equal">
      <formula>#REF!</formula>
    </cfRule>
    <cfRule type="cellIs" dxfId="2601" priority="755" operator="equal">
      <formula>#REF!</formula>
    </cfRule>
    <cfRule type="cellIs" dxfId="2600" priority="756" operator="equal">
      <formula>#REF!</formula>
    </cfRule>
    <cfRule type="cellIs" dxfId="2599" priority="757" operator="equal">
      <formula>#REF!</formula>
    </cfRule>
    <cfRule type="cellIs" dxfId="2598" priority="758" operator="equal">
      <formula>#REF!</formula>
    </cfRule>
    <cfRule type="cellIs" dxfId="2597" priority="759" operator="equal">
      <formula>#REF!</formula>
    </cfRule>
    <cfRule type="cellIs" dxfId="2596" priority="760" operator="equal">
      <formula>#REF!</formula>
    </cfRule>
    <cfRule type="cellIs" dxfId="2595" priority="761" operator="equal">
      <formula>#REF!</formula>
    </cfRule>
    <cfRule type="cellIs" dxfId="2594" priority="762" operator="equal">
      <formula>#REF!</formula>
    </cfRule>
    <cfRule type="cellIs" dxfId="2593" priority="763" operator="equal">
      <formula>#REF!</formula>
    </cfRule>
    <cfRule type="cellIs" dxfId="2592" priority="764" operator="equal">
      <formula>#REF!</formula>
    </cfRule>
    <cfRule type="cellIs" dxfId="2591" priority="765" operator="equal">
      <formula>#REF!</formula>
    </cfRule>
    <cfRule type="cellIs" dxfId="2590" priority="766" operator="equal">
      <formula>#REF!</formula>
    </cfRule>
    <cfRule type="cellIs" dxfId="2589" priority="767" operator="equal">
      <formula>#REF!</formula>
    </cfRule>
    <cfRule type="cellIs" dxfId="2588" priority="768" operator="equal">
      <formula>#REF!</formula>
    </cfRule>
    <cfRule type="cellIs" dxfId="2587" priority="769" operator="equal">
      <formula>#REF!</formula>
    </cfRule>
    <cfRule type="cellIs" dxfId="2586" priority="771" operator="equal">
      <formula>#REF!</formula>
    </cfRule>
    <cfRule type="cellIs" dxfId="2585" priority="772" operator="equal">
      <formula>#REF!</formula>
    </cfRule>
    <cfRule type="cellIs" dxfId="2584" priority="773" operator="equal">
      <formula>#REF!</formula>
    </cfRule>
    <cfRule type="cellIs" dxfId="2583" priority="774" operator="equal">
      <formula>#REF!</formula>
    </cfRule>
    <cfRule type="cellIs" dxfId="2582" priority="775" operator="equal">
      <formula>#REF!</formula>
    </cfRule>
    <cfRule type="cellIs" dxfId="2581" priority="776" operator="equal">
      <formula>#REF!</formula>
    </cfRule>
    <cfRule type="cellIs" dxfId="2580" priority="777" operator="equal">
      <formula>#REF!</formula>
    </cfRule>
  </conditionalFormatting>
  <conditionalFormatting sqref="Q87">
    <cfRule type="cellIs" dxfId="2579" priority="879" operator="equal">
      <formula>#REF!</formula>
    </cfRule>
    <cfRule type="cellIs" dxfId="2578" priority="869" operator="equal">
      <formula>#REF!</formula>
    </cfRule>
    <cfRule type="cellIs" dxfId="2577" priority="886" operator="equal">
      <formula>#REF!</formula>
    </cfRule>
    <cfRule type="cellIs" dxfId="2576" priority="861" operator="equal">
      <formula>#REF!</formula>
    </cfRule>
    <cfRule type="cellIs" dxfId="2575" priority="887" operator="equal">
      <formula>#REF!</formula>
    </cfRule>
    <cfRule type="cellIs" dxfId="2574" priority="888" operator="equal">
      <formula>#REF!</formula>
    </cfRule>
    <cfRule type="cellIs" dxfId="2573" priority="889" operator="equal">
      <formula>#REF!</formula>
    </cfRule>
    <cfRule type="cellIs" dxfId="2572" priority="890" operator="equal">
      <formula>#REF!</formula>
    </cfRule>
    <cfRule type="cellIs" dxfId="2571" priority="891" operator="equal">
      <formula>#REF!</formula>
    </cfRule>
    <cfRule type="cellIs" dxfId="2570" priority="884" operator="equal">
      <formula>#REF!</formula>
    </cfRule>
    <cfRule type="cellIs" dxfId="2569" priority="892" operator="equal">
      <formula>#REF!</formula>
    </cfRule>
    <cfRule type="cellIs" dxfId="2568" priority="871" operator="equal">
      <formula>#REF!</formula>
    </cfRule>
    <cfRule type="cellIs" dxfId="2567" priority="872" operator="equal">
      <formula>#REF!</formula>
    </cfRule>
    <cfRule type="cellIs" dxfId="2566" priority="885" operator="equal">
      <formula>#REF!</formula>
    </cfRule>
    <cfRule type="cellIs" dxfId="2565" priority="883" operator="equal">
      <formula>#REF!</formula>
    </cfRule>
    <cfRule type="cellIs" dxfId="2564" priority="882" operator="equal">
      <formula>#REF!</formula>
    </cfRule>
    <cfRule type="cellIs" dxfId="2563" priority="881" operator="equal">
      <formula>#REF!</formula>
    </cfRule>
    <cfRule type="cellIs" dxfId="2562" priority="880" operator="equal">
      <formula>#REF!</formula>
    </cfRule>
    <cfRule type="cellIs" dxfId="2561" priority="860" operator="equal">
      <formula>#REF!</formula>
    </cfRule>
    <cfRule type="cellIs" dxfId="2560" priority="857" operator="equal">
      <formula>#REF!</formula>
    </cfRule>
    <cfRule type="cellIs" dxfId="2559" priority="878" operator="equal">
      <formula>#REF!</formula>
    </cfRule>
    <cfRule type="cellIs" dxfId="2558" priority="877" operator="equal">
      <formula>#REF!</formula>
    </cfRule>
    <cfRule type="cellIs" dxfId="2557" priority="876" operator="equal">
      <formula>#REF!</formula>
    </cfRule>
    <cfRule type="cellIs" dxfId="2556" priority="875" operator="equal">
      <formula>#REF!</formula>
    </cfRule>
    <cfRule type="cellIs" dxfId="2555" priority="874" operator="equal">
      <formula>#REF!</formula>
    </cfRule>
    <cfRule type="cellIs" dxfId="2554" priority="873" operator="equal">
      <formula>#REF!</formula>
    </cfRule>
    <cfRule type="cellIs" dxfId="2553" priority="862" operator="equal">
      <formula>#REF!</formula>
    </cfRule>
    <cfRule type="cellIs" dxfId="2552" priority="863" operator="equal">
      <formula>#REF!</formula>
    </cfRule>
    <cfRule type="cellIs" dxfId="2551" priority="864" operator="equal">
      <formula>#REF!</formula>
    </cfRule>
    <cfRule type="cellIs" dxfId="2550" priority="865" operator="equal">
      <formula>#REF!</formula>
    </cfRule>
    <cfRule type="cellIs" dxfId="2549" priority="866" operator="equal">
      <formula>#REF!</formula>
    </cfRule>
  </conditionalFormatting>
  <conditionalFormatting sqref="Q87:Q88">
    <cfRule type="cellIs" dxfId="2548" priority="855" operator="equal">
      <formula>#REF!</formula>
    </cfRule>
    <cfRule type="cellIs" dxfId="2547" priority="870" operator="equal">
      <formula>#REF!</formula>
    </cfRule>
  </conditionalFormatting>
  <conditionalFormatting sqref="Q88">
    <cfRule type="cellIs" dxfId="2546" priority="1039" operator="equal">
      <formula>#REF!</formula>
    </cfRule>
    <cfRule type="cellIs" dxfId="2545" priority="1038" operator="equal">
      <formula>#REF!</formula>
    </cfRule>
    <cfRule type="cellIs" dxfId="2544" priority="1037" operator="equal">
      <formula>#REF!</formula>
    </cfRule>
    <cfRule type="cellIs" dxfId="2543" priority="1033" operator="equal">
      <formula>#REF!</formula>
    </cfRule>
    <cfRule type="cellIs" dxfId="2542" priority="1046" operator="equal">
      <formula>#REF!</formula>
    </cfRule>
    <cfRule type="cellIs" dxfId="2541" priority="1045" operator="equal">
      <formula>#REF!</formula>
    </cfRule>
    <cfRule type="cellIs" dxfId="2540" priority="1044" operator="equal">
      <formula>#REF!</formula>
    </cfRule>
    <cfRule type="cellIs" dxfId="2539" priority="1036" operator="equal">
      <formula>#REF!</formula>
    </cfRule>
    <cfRule type="cellIs" dxfId="2538" priority="1032" operator="equal">
      <formula>#REF!</formula>
    </cfRule>
    <cfRule type="cellIs" dxfId="2537" priority="1035" operator="equal">
      <formula>#REF!</formula>
    </cfRule>
    <cfRule type="cellIs" dxfId="2536" priority="1028" operator="equal">
      <formula>#REF!</formula>
    </cfRule>
    <cfRule type="cellIs" dxfId="2535" priority="1029" operator="equal">
      <formula>#REF!</formula>
    </cfRule>
    <cfRule type="cellIs" dxfId="2534" priority="1030" operator="equal">
      <formula>#REF!</formula>
    </cfRule>
    <cfRule type="cellIs" dxfId="2533" priority="1031" operator="equal">
      <formula>#REF!</formula>
    </cfRule>
    <cfRule type="cellIs" dxfId="2532" priority="1043" operator="equal">
      <formula>#REF!</formula>
    </cfRule>
    <cfRule type="cellIs" dxfId="2531" priority="1042" operator="equal">
      <formula>#REF!</formula>
    </cfRule>
    <cfRule type="cellIs" dxfId="2530" priority="1041" operator="equal">
      <formula>#REF!</formula>
    </cfRule>
    <cfRule type="cellIs" dxfId="2529" priority="1034" operator="equal">
      <formula>#REF!</formula>
    </cfRule>
    <cfRule type="cellIs" dxfId="2528" priority="1027" operator="equal">
      <formula>#REF!</formula>
    </cfRule>
    <cfRule type="cellIs" dxfId="2527" priority="1040" operator="equal">
      <formula>#REF!</formula>
    </cfRule>
    <cfRule type="cellIs" dxfId="2526" priority="1026" operator="equal">
      <formula>#REF!</formula>
    </cfRule>
    <cfRule type="cellIs" dxfId="2525" priority="1025" operator="equal">
      <formula>#REF!</formula>
    </cfRule>
    <cfRule type="cellIs" dxfId="2524" priority="1024" operator="equal">
      <formula>#REF!</formula>
    </cfRule>
    <cfRule type="cellIs" dxfId="2523" priority="1020" operator="equal">
      <formula>#REF!</formula>
    </cfRule>
    <cfRule type="cellIs" dxfId="2522" priority="1019" operator="equal">
      <formula>#REF!</formula>
    </cfRule>
    <cfRule type="cellIs" dxfId="2521" priority="1018" operator="equal">
      <formula>#REF!</formula>
    </cfRule>
    <cfRule type="cellIs" dxfId="2520" priority="1017" operator="equal">
      <formula>#REF!</formula>
    </cfRule>
    <cfRule type="cellIs" dxfId="2519" priority="1016" operator="equal">
      <formula>#REF!</formula>
    </cfRule>
    <cfRule type="cellIs" dxfId="2518" priority="1015" operator="equal">
      <formula>#REF!</formula>
    </cfRule>
    <cfRule type="cellIs" dxfId="2517" priority="1014" operator="equal">
      <formula>#REF!</formula>
    </cfRule>
    <cfRule type="cellIs" dxfId="2516" priority="1023" operator="equal">
      <formula>#REF!</formula>
    </cfRule>
  </conditionalFormatting>
  <conditionalFormatting sqref="Q90 Q92">
    <cfRule type="cellIs" dxfId="2515" priority="921" operator="equal">
      <formula>#REF!</formula>
    </cfRule>
    <cfRule type="cellIs" dxfId="2514" priority="922" operator="equal">
      <formula>#REF!</formula>
    </cfRule>
    <cfRule type="cellIs" dxfId="2513" priority="923" operator="equal">
      <formula>#REF!</formula>
    </cfRule>
    <cfRule type="cellIs" dxfId="2512" priority="924" operator="equal">
      <formula>#REF!</formula>
    </cfRule>
    <cfRule type="cellIs" dxfId="2511" priority="927" operator="equal">
      <formula>#REF!</formula>
    </cfRule>
    <cfRule type="cellIs" dxfId="2510" priority="929" operator="equal">
      <formula>#REF!</formula>
    </cfRule>
    <cfRule type="cellIs" dxfId="2509" priority="930" operator="equal">
      <formula>#REF!</formula>
    </cfRule>
    <cfRule type="cellIs" dxfId="2508" priority="931" operator="equal">
      <formula>#REF!</formula>
    </cfRule>
    <cfRule type="cellIs" dxfId="2507" priority="939" operator="equal">
      <formula>#REF!</formula>
    </cfRule>
    <cfRule type="cellIs" dxfId="2506" priority="915" operator="equal">
      <formula>#REF!</formula>
    </cfRule>
    <cfRule type="cellIs" dxfId="2505" priority="938" operator="equal">
      <formula>#REF!</formula>
    </cfRule>
    <cfRule type="cellIs" dxfId="2504" priority="893" operator="equal">
      <formula>"EXTREMO (RC/F)"</formula>
    </cfRule>
    <cfRule type="cellIs" dxfId="2503" priority="894" operator="equal">
      <formula>"ALTO (RC/F)"</formula>
    </cfRule>
    <cfRule type="cellIs" dxfId="2502" priority="895" operator="equal">
      <formula>"MODERADO (RC/F)"</formula>
    </cfRule>
    <cfRule type="cellIs" dxfId="2501" priority="896" operator="equal">
      <formula>"EXTREMO"</formula>
    </cfRule>
    <cfRule type="cellIs" dxfId="2500" priority="897" operator="equal">
      <formula>"ALTO"</formula>
    </cfRule>
    <cfRule type="cellIs" dxfId="2499" priority="898" operator="equal">
      <formula>"MODERADO"</formula>
    </cfRule>
    <cfRule type="cellIs" dxfId="2498" priority="899" operator="equal">
      <formula>"BAJO"</formula>
    </cfRule>
    <cfRule type="cellIs" dxfId="2497" priority="913" operator="equal">
      <formula>#REF!</formula>
    </cfRule>
    <cfRule type="cellIs" dxfId="2496" priority="916" operator="equal">
      <formula>#REF!</formula>
    </cfRule>
    <cfRule type="cellIs" dxfId="2495" priority="917" operator="equal">
      <formula>#REF!</formula>
    </cfRule>
    <cfRule type="cellIs" dxfId="2494" priority="932" operator="equal">
      <formula>#REF!</formula>
    </cfRule>
    <cfRule type="cellIs" dxfId="2493" priority="918" operator="equal">
      <formula>#REF!</formula>
    </cfRule>
    <cfRule type="cellIs" dxfId="2492" priority="928" operator="equal">
      <formula>#REF!</formula>
    </cfRule>
    <cfRule type="cellIs" dxfId="2491" priority="935" operator="equal">
      <formula>#REF!</formula>
    </cfRule>
    <cfRule type="cellIs" dxfId="2490" priority="919" operator="equal">
      <formula>#REF!</formula>
    </cfRule>
    <cfRule type="cellIs" dxfId="2489" priority="950" operator="equal">
      <formula>#REF!</formula>
    </cfRule>
    <cfRule type="cellIs" dxfId="2488" priority="920" operator="equal">
      <formula>#REF!</formula>
    </cfRule>
    <cfRule type="cellIs" dxfId="2487" priority="933" operator="equal">
      <formula>#REF!</formula>
    </cfRule>
    <cfRule type="cellIs" dxfId="2486" priority="934" operator="equal">
      <formula>#REF!</formula>
    </cfRule>
    <cfRule type="cellIs" dxfId="2485" priority="949" operator="equal">
      <formula>#REF!</formula>
    </cfRule>
    <cfRule type="cellIs" dxfId="2484" priority="948" operator="equal">
      <formula>#REF!</formula>
    </cfRule>
    <cfRule type="cellIs" dxfId="2483" priority="947" operator="equal">
      <formula>#REF!</formula>
    </cfRule>
    <cfRule type="cellIs" dxfId="2482" priority="936" operator="equal">
      <formula>#REF!</formula>
    </cfRule>
    <cfRule type="cellIs" dxfId="2481" priority="946" operator="equal">
      <formula>#REF!</formula>
    </cfRule>
    <cfRule type="cellIs" dxfId="2480" priority="937" operator="equal">
      <formula>#REF!</formula>
    </cfRule>
    <cfRule type="cellIs" dxfId="2479" priority="945" operator="equal">
      <formula>#REF!</formula>
    </cfRule>
    <cfRule type="cellIs" dxfId="2478" priority="944" operator="equal">
      <formula>#REF!</formula>
    </cfRule>
    <cfRule type="cellIs" dxfId="2477" priority="943" operator="equal">
      <formula>#REF!</formula>
    </cfRule>
    <cfRule type="cellIs" dxfId="2476" priority="942" operator="equal">
      <formula>#REF!</formula>
    </cfRule>
    <cfRule type="cellIs" dxfId="2475" priority="941" operator="equal">
      <formula>#REF!</formula>
    </cfRule>
    <cfRule type="cellIs" dxfId="2474" priority="940" operator="equal">
      <formula>#REF!</formula>
    </cfRule>
  </conditionalFormatting>
  <conditionalFormatting sqref="Q96">
    <cfRule type="cellIs" dxfId="2473" priority="3658" operator="equal">
      <formula>#REF!</formula>
    </cfRule>
    <cfRule type="cellIs" dxfId="2472" priority="3659" operator="equal">
      <formula>#REF!</formula>
    </cfRule>
    <cfRule type="cellIs" dxfId="2471" priority="3646" operator="equal">
      <formula>#REF!</formula>
    </cfRule>
    <cfRule type="cellIs" dxfId="2470" priority="3660" operator="equal">
      <formula>#REF!</formula>
    </cfRule>
    <cfRule type="cellIs" dxfId="2469" priority="3661" operator="equal">
      <formula>#REF!</formula>
    </cfRule>
    <cfRule type="cellIs" dxfId="2468" priority="3662" operator="equal">
      <formula>#REF!</formula>
    </cfRule>
    <cfRule type="cellIs" dxfId="2467" priority="3645" operator="equal">
      <formula>#REF!</formula>
    </cfRule>
    <cfRule type="cellIs" dxfId="2466" priority="3644" operator="equal">
      <formula>#REF!</formula>
    </cfRule>
    <cfRule type="cellIs" dxfId="2465" priority="3641" operator="equal">
      <formula>#REF!</formula>
    </cfRule>
    <cfRule type="cellIs" dxfId="2464" priority="3640" operator="equal">
      <formula>#REF!</formula>
    </cfRule>
    <cfRule type="cellIs" dxfId="2463" priority="3639" operator="equal">
      <formula>#REF!</formula>
    </cfRule>
    <cfRule type="cellIs" dxfId="2462" priority="3648" operator="equal">
      <formula>#REF!</formula>
    </cfRule>
    <cfRule type="cellIs" dxfId="2461" priority="3649" operator="equal">
      <formula>#REF!</formula>
    </cfRule>
    <cfRule type="cellIs" dxfId="2460" priority="3650" operator="equal">
      <formula>#REF!</formula>
    </cfRule>
    <cfRule type="cellIs" dxfId="2459" priority="3651" operator="equal">
      <formula>#REF!</formula>
    </cfRule>
    <cfRule type="cellIs" dxfId="2458" priority="3652" operator="equal">
      <formula>#REF!</formula>
    </cfRule>
    <cfRule type="cellIs" dxfId="2457" priority="3636" operator="equal">
      <formula>#REF!</formula>
    </cfRule>
    <cfRule type="cellIs" dxfId="2456" priority="3635" operator="equal">
      <formula>#REF!</formula>
    </cfRule>
    <cfRule type="cellIs" dxfId="2455" priority="3653" operator="equal">
      <formula>#REF!</formula>
    </cfRule>
    <cfRule type="cellIs" dxfId="2454" priority="3633" operator="equal">
      <formula>#REF!</formula>
    </cfRule>
    <cfRule type="cellIs" dxfId="2453" priority="3632" operator="equal">
      <formula>#REF!</formula>
    </cfRule>
    <cfRule type="cellIs" dxfId="2452" priority="3630" operator="equal">
      <formula>#REF!</formula>
    </cfRule>
    <cfRule type="cellIs" dxfId="2451" priority="3629" operator="equal">
      <formula>#REF!</formula>
    </cfRule>
    <cfRule type="cellIs" dxfId="2450" priority="3628" operator="equal">
      <formula>#REF!</formula>
    </cfRule>
    <cfRule type="cellIs" dxfId="2449" priority="3627" operator="equal">
      <formula>#REF!</formula>
    </cfRule>
    <cfRule type="cellIs" dxfId="2448" priority="3626" operator="equal">
      <formula>#REF!</formula>
    </cfRule>
    <cfRule type="cellIs" dxfId="2447" priority="3625" operator="equal">
      <formula>"BAJO"</formula>
    </cfRule>
    <cfRule type="cellIs" dxfId="2446" priority="3624" operator="equal">
      <formula>"MODERADO"</formula>
    </cfRule>
    <cfRule type="cellIs" dxfId="2445" priority="3623" operator="equal">
      <formula>"ALTO"</formula>
    </cfRule>
    <cfRule type="cellIs" dxfId="2444" priority="3622" operator="equal">
      <formula>"EXTREMO"</formula>
    </cfRule>
    <cfRule type="cellIs" dxfId="2443" priority="3621" operator="equal">
      <formula>"MODERADO (RC/F)"</formula>
    </cfRule>
    <cfRule type="cellIs" dxfId="2442" priority="3620" operator="equal">
      <formula>"ALTO (RC/F)"</formula>
    </cfRule>
    <cfRule type="cellIs" dxfId="2441" priority="3619" operator="equal">
      <formula>"EXTREMO (RC/F)"</formula>
    </cfRule>
    <cfRule type="cellIs" dxfId="2440" priority="3654" operator="equal">
      <formula>#REF!</formula>
    </cfRule>
    <cfRule type="cellIs" dxfId="2439" priority="3655" operator="equal">
      <formula>#REF!</formula>
    </cfRule>
    <cfRule type="cellIs" dxfId="2438" priority="3634" operator="equal">
      <formula>#REF!</formula>
    </cfRule>
    <cfRule type="cellIs" dxfId="2437" priority="3656" operator="equal">
      <formula>#REF!</formula>
    </cfRule>
    <cfRule type="cellIs" dxfId="2436" priority="3657" operator="equal">
      <formula>#REF!</formula>
    </cfRule>
  </conditionalFormatting>
  <conditionalFormatting sqref="Q101 Q104 Q113 Q117">
    <cfRule type="cellIs" dxfId="2435" priority="5430" operator="equal">
      <formula>"MODERADO (RC/F)"</formula>
    </cfRule>
    <cfRule type="cellIs" dxfId="2434" priority="5431" operator="equal">
      <formula>"EXTREMO"</formula>
    </cfRule>
    <cfRule type="cellIs" dxfId="2433" priority="5432" operator="equal">
      <formula>"ALTO"</formula>
    </cfRule>
    <cfRule type="cellIs" dxfId="2432" priority="5433" operator="equal">
      <formula>"MODERADO"</formula>
    </cfRule>
    <cfRule type="cellIs" dxfId="2431" priority="5434" operator="equal">
      <formula>"BAJO"</formula>
    </cfRule>
    <cfRule type="cellIs" dxfId="2430" priority="5429" operator="equal">
      <formula>"ALTO (RC/F)"</formula>
    </cfRule>
    <cfRule type="cellIs" dxfId="2429" priority="5428" operator="equal">
      <formula>"EXTREMO (RC/F)"</formula>
    </cfRule>
  </conditionalFormatting>
  <conditionalFormatting sqref="Q119:Q124 AJ119:AJ124">
    <cfRule type="cellIs" dxfId="2428" priority="4574" operator="equal">
      <formula>#REF!</formula>
    </cfRule>
    <cfRule type="cellIs" dxfId="2427" priority="4563" operator="equal">
      <formula>#REF!</formula>
    </cfRule>
    <cfRule type="cellIs" dxfId="2426" priority="4560" operator="equal">
      <formula>#REF!</formula>
    </cfRule>
    <cfRule type="cellIs" dxfId="2425" priority="4558" operator="equal">
      <formula>#REF!</formula>
    </cfRule>
    <cfRule type="cellIs" dxfId="2424" priority="4591" operator="equal">
      <formula>#REF!</formula>
    </cfRule>
    <cfRule type="cellIs" dxfId="2423" priority="4541" operator="equal">
      <formula>"EXTREMO"</formula>
    </cfRule>
    <cfRule type="cellIs" dxfId="2422" priority="4543" operator="equal">
      <formula>"MODERADO"</formula>
    </cfRule>
    <cfRule type="cellIs" dxfId="2421" priority="4585" operator="equal">
      <formula>#REF!</formula>
    </cfRule>
    <cfRule type="cellIs" dxfId="2420" priority="4544" operator="equal">
      <formula>"BAJO"</formula>
    </cfRule>
    <cfRule type="cellIs" dxfId="2419" priority="4582" operator="equal">
      <formula>#REF!</formula>
    </cfRule>
    <cfRule type="cellIs" dxfId="2418" priority="4573" operator="equal">
      <formula>#REF!</formula>
    </cfRule>
    <cfRule type="cellIs" dxfId="2417" priority="4542" operator="equal">
      <formula>"ALTO"</formula>
    </cfRule>
    <cfRule type="cellIs" dxfId="2416" priority="4578" operator="equal">
      <formula>#REF!</formula>
    </cfRule>
    <cfRule type="cellIs" dxfId="2415" priority="4538" operator="equal">
      <formula>"EXTREMO (RC/F)"</formula>
    </cfRule>
    <cfRule type="cellIs" dxfId="2414" priority="4569" operator="equal">
      <formula>#REF!</formula>
    </cfRule>
    <cfRule type="cellIs" dxfId="2413" priority="4539" operator="equal">
      <formula>"ALTO (RC/F)"</formula>
    </cfRule>
    <cfRule type="cellIs" dxfId="2412" priority="4540" operator="equal">
      <formula>"MODERADO (RC/F)"</formula>
    </cfRule>
    <cfRule type="cellIs" dxfId="2411" priority="4581" operator="equal">
      <formula>#REF!</formula>
    </cfRule>
    <cfRule type="cellIs" dxfId="2410" priority="4566" operator="equal">
      <formula>#REF!</formula>
    </cfRule>
    <cfRule type="cellIs" dxfId="2409" priority="4565" operator="equal">
      <formula>#REF!</formula>
    </cfRule>
  </conditionalFormatting>
  <conditionalFormatting sqref="Q126 Q128">
    <cfRule type="cellIs" dxfId="2408" priority="3529" operator="equal">
      <formula>#REF!</formula>
    </cfRule>
    <cfRule type="cellIs" dxfId="2407" priority="3509" operator="equal">
      <formula>"EXTREMO (RC/F)"</formula>
    </cfRule>
    <cfRule type="cellIs" dxfId="2406" priority="3515" operator="equal">
      <formula>"BAJO"</formula>
    </cfRule>
    <cfRule type="cellIs" dxfId="2405" priority="3514" operator="equal">
      <formula>"MODERADO"</formula>
    </cfRule>
    <cfRule type="cellIs" dxfId="2404" priority="3513" operator="equal">
      <formula>"ALTO"</formula>
    </cfRule>
    <cfRule type="cellIs" dxfId="2403" priority="3512" operator="equal">
      <formula>"EXTREMO"</formula>
    </cfRule>
    <cfRule type="cellIs" dxfId="2402" priority="3511" operator="equal">
      <formula>"MODERADO (RC/F)"</formula>
    </cfRule>
    <cfRule type="cellIs" dxfId="2401" priority="3510" operator="equal">
      <formula>"ALTO (RC/F)"</formula>
    </cfRule>
  </conditionalFormatting>
  <conditionalFormatting sqref="Q126 AJ126">
    <cfRule type="cellIs" dxfId="2400" priority="4510" operator="equal">
      <formula>#REF!</formula>
    </cfRule>
    <cfRule type="cellIs" dxfId="2399" priority="4511" operator="equal">
      <formula>#REF!</formula>
    </cfRule>
    <cfRule type="cellIs" dxfId="2398" priority="4515" operator="equal">
      <formula>#REF!</formula>
    </cfRule>
    <cfRule type="cellIs" dxfId="2397" priority="4518" operator="equal">
      <formula>#REF!</formula>
    </cfRule>
    <cfRule type="cellIs" dxfId="2396" priority="4519" operator="equal">
      <formula>#REF!</formula>
    </cfRule>
    <cfRule type="cellIs" dxfId="2395" priority="4522" operator="equal">
      <formula>#REF!</formula>
    </cfRule>
    <cfRule type="cellIs" dxfId="2394" priority="4528" operator="equal">
      <formula>#REF!</formula>
    </cfRule>
    <cfRule type="cellIs" dxfId="2393" priority="4500" operator="equal">
      <formula>#REF!</formula>
    </cfRule>
    <cfRule type="cellIs" dxfId="2392" priority="4502" operator="equal">
      <formula>#REF!</formula>
    </cfRule>
    <cfRule type="cellIs" dxfId="2391" priority="4503" operator="equal">
      <formula>#REF!</formula>
    </cfRule>
    <cfRule type="cellIs" dxfId="2390" priority="4506" operator="equal">
      <formula>#REF!</formula>
    </cfRule>
  </conditionalFormatting>
  <conditionalFormatting sqref="Q128 Q130 Q126">
    <cfRule type="cellIs" dxfId="2389" priority="3540" operator="equal">
      <formula>#REF!</formula>
    </cfRule>
  </conditionalFormatting>
  <conditionalFormatting sqref="Q128 Q130">
    <cfRule type="cellIs" dxfId="2388" priority="3539" operator="equal">
      <formula>#REF!</formula>
    </cfRule>
    <cfRule type="cellIs" dxfId="2387" priority="3538" operator="equal">
      <formula>#REF!</formula>
    </cfRule>
    <cfRule type="cellIs" dxfId="2386" priority="3537" operator="equal">
      <formula>#REF!</formula>
    </cfRule>
    <cfRule type="cellIs" dxfId="2385" priority="3536" operator="equal">
      <formula>#REF!</formula>
    </cfRule>
    <cfRule type="cellIs" dxfId="2384" priority="3552" operator="equal">
      <formula>#REF!</formula>
    </cfRule>
    <cfRule type="cellIs" dxfId="2383" priority="3550" operator="equal">
      <formula>#REF!</formula>
    </cfRule>
    <cfRule type="cellIs" dxfId="2382" priority="3549" operator="equal">
      <formula>#REF!</formula>
    </cfRule>
    <cfRule type="cellIs" dxfId="2381" priority="3548" operator="equal">
      <formula>#REF!</formula>
    </cfRule>
    <cfRule type="cellIs" dxfId="2380" priority="3545" operator="equal">
      <formula>#REF!</formula>
    </cfRule>
    <cfRule type="cellIs" dxfId="2379" priority="3544" operator="equal">
      <formula>#REF!</formula>
    </cfRule>
    <cfRule type="cellIs" dxfId="2378" priority="3543" operator="equal">
      <formula>#REF!</formula>
    </cfRule>
    <cfRule type="cellIs" dxfId="2377" priority="3562" operator="equal">
      <formula>#REF!</formula>
    </cfRule>
    <cfRule type="cellIs" dxfId="2376" priority="3565" operator="equal">
      <formula>#REF!</formula>
    </cfRule>
    <cfRule type="cellIs" dxfId="2375" priority="3564" operator="equal">
      <formula>#REF!</formula>
    </cfRule>
    <cfRule type="cellIs" dxfId="2374" priority="3563" operator="equal">
      <formula>#REF!</formula>
    </cfRule>
    <cfRule type="cellIs" dxfId="2373" priority="3561" operator="equal">
      <formula>#REF!</formula>
    </cfRule>
    <cfRule type="cellIs" dxfId="2372" priority="3560" operator="equal">
      <formula>#REF!</formula>
    </cfRule>
    <cfRule type="cellIs" dxfId="2371" priority="3559" operator="equal">
      <formula>#REF!</formula>
    </cfRule>
    <cfRule type="cellIs" dxfId="2370" priority="3558" operator="equal">
      <formula>#REF!</formula>
    </cfRule>
    <cfRule type="cellIs" dxfId="2369" priority="3557" operator="equal">
      <formula>#REF!</formula>
    </cfRule>
    <cfRule type="cellIs" dxfId="2368" priority="3556" operator="equal">
      <formula>#REF!</formula>
    </cfRule>
    <cfRule type="cellIs" dxfId="2367" priority="3555" operator="equal">
      <formula>#REF!</formula>
    </cfRule>
    <cfRule type="cellIs" dxfId="2366" priority="3554" operator="equal">
      <formula>#REF!</formula>
    </cfRule>
    <cfRule type="cellIs" dxfId="2365" priority="3566" operator="equal">
      <formula>#REF!</formula>
    </cfRule>
    <cfRule type="cellIs" dxfId="2364" priority="3553" operator="equal">
      <formula>#REF!</formula>
    </cfRule>
  </conditionalFormatting>
  <conditionalFormatting sqref="Q128">
    <cfRule type="cellIs" dxfId="2363" priority="3534" operator="equal">
      <formula>#REF!</formula>
    </cfRule>
    <cfRule type="cellIs" dxfId="2362" priority="3531" operator="equal">
      <formula>#REF!</formula>
    </cfRule>
  </conditionalFormatting>
  <conditionalFormatting sqref="Q130:Q131">
    <cfRule type="cellIs" dxfId="2361" priority="3326" operator="equal">
      <formula>#REF!</formula>
    </cfRule>
    <cfRule type="cellIs" dxfId="2360" priority="3309" operator="equal">
      <formula>"ALTO"</formula>
    </cfRule>
    <cfRule type="cellIs" dxfId="2359" priority="3310" operator="equal">
      <formula>"MODERADO"</formula>
    </cfRule>
    <cfRule type="cellIs" dxfId="2358" priority="3305" operator="equal">
      <formula>"EXTREMO (RC/F)"</formula>
    </cfRule>
    <cfRule type="cellIs" dxfId="2357" priority="3306" operator="equal">
      <formula>"ALTO (RC/F)"</formula>
    </cfRule>
    <cfRule type="cellIs" dxfId="2356" priority="3307" operator="equal">
      <formula>"MODERADO (RC/F)"</formula>
    </cfRule>
    <cfRule type="cellIs" dxfId="2355" priority="3308" operator="equal">
      <formula>"EXTREMO"</formula>
    </cfRule>
    <cfRule type="cellIs" dxfId="2354" priority="3311" operator="equal">
      <formula>"BAJO"</formula>
    </cfRule>
    <cfRule type="cellIs" dxfId="2353" priority="3312" operator="equal">
      <formula>#REF!</formula>
    </cfRule>
    <cfRule type="cellIs" dxfId="2352" priority="3338" operator="equal">
      <formula>#REF!</formula>
    </cfRule>
  </conditionalFormatting>
  <conditionalFormatting sqref="Q131">
    <cfRule type="cellIs" dxfId="2351" priority="3346" operator="equal">
      <formula>#REF!</formula>
    </cfRule>
    <cfRule type="cellIs" dxfId="2350" priority="3347" operator="equal">
      <formula>#REF!</formula>
    </cfRule>
    <cfRule type="cellIs" dxfId="2349" priority="3348" operator="equal">
      <formula>#REF!</formula>
    </cfRule>
    <cfRule type="cellIs" dxfId="2348" priority="3313" operator="equal">
      <formula>#REF!</formula>
    </cfRule>
    <cfRule type="cellIs" dxfId="2347" priority="3337" operator="equal">
      <formula>#REF!</formula>
    </cfRule>
    <cfRule type="cellIs" dxfId="2346" priority="3339" operator="equal">
      <formula>#REF!</formula>
    </cfRule>
    <cfRule type="cellIs" dxfId="2345" priority="3340" operator="equal">
      <formula>#REF!</formula>
    </cfRule>
    <cfRule type="cellIs" dxfId="2344" priority="3341" operator="equal">
      <formula>#REF!</formula>
    </cfRule>
    <cfRule type="cellIs" dxfId="2343" priority="3342" operator="equal">
      <formula>#REF!</formula>
    </cfRule>
    <cfRule type="cellIs" dxfId="2342" priority="3343" operator="equal">
      <formula>#REF!</formula>
    </cfRule>
    <cfRule type="cellIs" dxfId="2341" priority="3344" operator="equal">
      <formula>#REF!</formula>
    </cfRule>
    <cfRule type="cellIs" dxfId="2340" priority="3345" operator="equal">
      <formula>#REF!</formula>
    </cfRule>
    <cfRule type="cellIs" dxfId="2339" priority="3316" operator="equal">
      <formula>#REF!</formula>
    </cfRule>
    <cfRule type="cellIs" dxfId="2338" priority="3318" operator="equal">
      <formula>#REF!</formula>
    </cfRule>
    <cfRule type="cellIs" dxfId="2337" priority="3319" operator="equal">
      <formula>#REF!</formula>
    </cfRule>
    <cfRule type="cellIs" dxfId="2336" priority="3320" operator="equal">
      <formula>#REF!</formula>
    </cfRule>
    <cfRule type="cellIs" dxfId="2335" priority="3321" operator="equal">
      <formula>#REF!</formula>
    </cfRule>
    <cfRule type="cellIs" dxfId="2334" priority="3322" operator="equal">
      <formula>#REF!</formula>
    </cfRule>
    <cfRule type="cellIs" dxfId="2333" priority="3325" operator="equal">
      <formula>#REF!</formula>
    </cfRule>
    <cfRule type="cellIs" dxfId="2332" priority="3327" operator="equal">
      <formula>#REF!</formula>
    </cfRule>
    <cfRule type="cellIs" dxfId="2331" priority="3330" operator="equal">
      <formula>#REF!</formula>
    </cfRule>
    <cfRule type="cellIs" dxfId="2330" priority="3331" operator="equal">
      <formula>#REF!</formula>
    </cfRule>
    <cfRule type="cellIs" dxfId="2329" priority="3332" operator="equal">
      <formula>#REF!</formula>
    </cfRule>
    <cfRule type="cellIs" dxfId="2328" priority="3334" operator="equal">
      <formula>#REF!</formula>
    </cfRule>
    <cfRule type="cellIs" dxfId="2327" priority="3335" operator="equal">
      <formula>#REF!</formula>
    </cfRule>
    <cfRule type="cellIs" dxfId="2326" priority="3336" operator="equal">
      <formula>#REF!</formula>
    </cfRule>
  </conditionalFormatting>
  <conditionalFormatting sqref="Q133">
    <cfRule type="cellIs" dxfId="2325" priority="3444" operator="equal">
      <formula>#REF!</formula>
    </cfRule>
    <cfRule type="cellIs" dxfId="2324" priority="3400" operator="equal">
      <formula>"ALTO (RC/F)"</formula>
    </cfRule>
    <cfRule type="cellIs" dxfId="2323" priority="3401" operator="equal">
      <formula>"MODERADO (RC/F)"</formula>
    </cfRule>
    <cfRule type="cellIs" dxfId="2322" priority="3402" operator="equal">
      <formula>"EXTREMO"</formula>
    </cfRule>
    <cfRule type="cellIs" dxfId="2321" priority="3434" operator="equal">
      <formula>#REF!</formula>
    </cfRule>
    <cfRule type="cellIs" dxfId="2320" priority="3404" operator="equal">
      <formula>"MODERADO"</formula>
    </cfRule>
    <cfRule type="cellIs" dxfId="2319" priority="3405" operator="equal">
      <formula>"BAJO"</formula>
    </cfRule>
    <cfRule type="cellIs" dxfId="2318" priority="3419" operator="equal">
      <formula>#REF!</formula>
    </cfRule>
    <cfRule type="cellIs" dxfId="2317" priority="3421" operator="equal">
      <formula>#REF!</formula>
    </cfRule>
    <cfRule type="cellIs" dxfId="2316" priority="3422" operator="equal">
      <formula>#REF!</formula>
    </cfRule>
    <cfRule type="cellIs" dxfId="2315" priority="3423" operator="equal">
      <formula>#REF!</formula>
    </cfRule>
    <cfRule type="cellIs" dxfId="2314" priority="3424" operator="equal">
      <formula>#REF!</formula>
    </cfRule>
    <cfRule type="cellIs" dxfId="2313" priority="3425" operator="equal">
      <formula>#REF!</formula>
    </cfRule>
    <cfRule type="cellIs" dxfId="2312" priority="3426" operator="equal">
      <formula>#REF!</formula>
    </cfRule>
    <cfRule type="cellIs" dxfId="2311" priority="3427" operator="equal">
      <formula>#REF!</formula>
    </cfRule>
    <cfRule type="cellIs" dxfId="2310" priority="3428" operator="equal">
      <formula>#REF!</formula>
    </cfRule>
    <cfRule type="cellIs" dxfId="2309" priority="3429" operator="equal">
      <formula>#REF!</formula>
    </cfRule>
    <cfRule type="cellIs" dxfId="2308" priority="3430" operator="equal">
      <formula>#REF!</formula>
    </cfRule>
    <cfRule type="cellIs" dxfId="2307" priority="3435" operator="equal">
      <formula>#REF!</formula>
    </cfRule>
    <cfRule type="cellIs" dxfId="2306" priority="3438" operator="equal">
      <formula>#REF!</formula>
    </cfRule>
    <cfRule type="cellIs" dxfId="2305" priority="3439" operator="equal">
      <formula>#REF!</formula>
    </cfRule>
    <cfRule type="cellIs" dxfId="2304" priority="3440" operator="equal">
      <formula>#REF!</formula>
    </cfRule>
    <cfRule type="cellIs" dxfId="2303" priority="3442" operator="equal">
      <formula>#REF!</formula>
    </cfRule>
    <cfRule type="cellIs" dxfId="2302" priority="3443" operator="equal">
      <formula>#REF!</formula>
    </cfRule>
    <cfRule type="cellIs" dxfId="2301" priority="3446" operator="equal">
      <formula>#REF!</formula>
    </cfRule>
    <cfRule type="cellIs" dxfId="2300" priority="3447" operator="equal">
      <formula>#REF!</formula>
    </cfRule>
    <cfRule type="cellIs" dxfId="2299" priority="3448" operator="equal">
      <formula>#REF!</formula>
    </cfRule>
    <cfRule type="cellIs" dxfId="2298" priority="3449" operator="equal">
      <formula>#REF!</formula>
    </cfRule>
    <cfRule type="cellIs" dxfId="2297" priority="3450" operator="equal">
      <formula>#REF!</formula>
    </cfRule>
    <cfRule type="cellIs" dxfId="2296" priority="3399" operator="equal">
      <formula>"EXTREMO (RC/F)"</formula>
    </cfRule>
    <cfRule type="cellIs" dxfId="2295" priority="3451" operator="equal">
      <formula>#REF!</formula>
    </cfRule>
    <cfRule type="cellIs" dxfId="2294" priority="3452" operator="equal">
      <formula>#REF!</formula>
    </cfRule>
    <cfRule type="cellIs" dxfId="2293" priority="3433" operator="equal">
      <formula>#REF!</formula>
    </cfRule>
    <cfRule type="cellIs" dxfId="2292" priority="3445" operator="equal">
      <formula>#REF!</formula>
    </cfRule>
    <cfRule type="cellIs" dxfId="2291" priority="3453" operator="equal">
      <formula>#REF!</formula>
    </cfRule>
    <cfRule type="cellIs" dxfId="2290" priority="3456" operator="equal">
      <formula>#REF!</formula>
    </cfRule>
    <cfRule type="cellIs" dxfId="2289" priority="3455" operator="equal">
      <formula>#REF!</formula>
    </cfRule>
    <cfRule type="cellIs" dxfId="2288" priority="3454" operator="equal">
      <formula>#REF!</formula>
    </cfRule>
    <cfRule type="cellIs" dxfId="2287" priority="3403" operator="equal">
      <formula>"ALTO"</formula>
    </cfRule>
  </conditionalFormatting>
  <conditionalFormatting sqref="Q135 AJ135 Q149 Q144">
    <cfRule type="cellIs" dxfId="2286" priority="233" operator="equal">
      <formula>"MODERADO"</formula>
    </cfRule>
    <cfRule type="cellIs" dxfId="2285" priority="232" operator="equal">
      <formula>"ALTO"</formula>
    </cfRule>
    <cfRule type="cellIs" dxfId="2284" priority="231" operator="equal">
      <formula>"EXTREMO"</formula>
    </cfRule>
    <cfRule type="cellIs" dxfId="2283" priority="230" operator="equal">
      <formula>"MODERADO (RC/F)"</formula>
    </cfRule>
    <cfRule type="cellIs" dxfId="2282" priority="229" operator="equal">
      <formula>"ALTO (RC/F)"</formula>
    </cfRule>
    <cfRule type="cellIs" dxfId="2281" priority="228" operator="equal">
      <formula>"EXTREMO (RC/F)"</formula>
    </cfRule>
    <cfRule type="cellIs" dxfId="2280" priority="234" operator="equal">
      <formula>"BAJO"</formula>
    </cfRule>
  </conditionalFormatting>
  <conditionalFormatting sqref="Q135">
    <cfRule type="cellIs" dxfId="2279" priority="227" operator="equal">
      <formula>#REF!</formula>
    </cfRule>
    <cfRule type="cellIs" dxfId="2278" priority="226" operator="equal">
      <formula>#REF!</formula>
    </cfRule>
    <cfRule type="cellIs" dxfId="2277" priority="225" operator="equal">
      <formula>#REF!</formula>
    </cfRule>
    <cfRule type="cellIs" dxfId="2276" priority="224" operator="equal">
      <formula>#REF!</formula>
    </cfRule>
    <cfRule type="cellIs" dxfId="2275" priority="223" operator="equal">
      <formula>#REF!</formula>
    </cfRule>
    <cfRule type="cellIs" dxfId="2274" priority="222" operator="equal">
      <formula>#REF!</formula>
    </cfRule>
    <cfRule type="cellIs" dxfId="2273" priority="221" operator="equal">
      <formula>#REF!</formula>
    </cfRule>
    <cfRule type="cellIs" dxfId="2272" priority="220" operator="equal">
      <formula>#REF!</formula>
    </cfRule>
    <cfRule type="cellIs" dxfId="2271" priority="219" operator="equal">
      <formula>#REF!</formula>
    </cfRule>
    <cfRule type="cellIs" dxfId="2270" priority="218" operator="equal">
      <formula>#REF!</formula>
    </cfRule>
    <cfRule type="cellIs" dxfId="2269" priority="217" operator="equal">
      <formula>#REF!</formula>
    </cfRule>
    <cfRule type="cellIs" dxfId="2268" priority="216" operator="equal">
      <formula>#REF!</formula>
    </cfRule>
    <cfRule type="cellIs" dxfId="2267" priority="215" operator="equal">
      <formula>#REF!</formula>
    </cfRule>
    <cfRule type="cellIs" dxfId="2266" priority="214" operator="equal">
      <formula>#REF!</formula>
    </cfRule>
    <cfRule type="cellIs" dxfId="2265" priority="213" operator="equal">
      <formula>#REF!</formula>
    </cfRule>
    <cfRule type="cellIs" dxfId="2264" priority="212" operator="equal">
      <formula>#REF!</formula>
    </cfRule>
    <cfRule type="cellIs" dxfId="2263" priority="211" operator="equal">
      <formula>#REF!</formula>
    </cfRule>
    <cfRule type="cellIs" dxfId="2262" priority="210" operator="equal">
      <formula>#REF!</formula>
    </cfRule>
    <cfRule type="cellIs" dxfId="2261" priority="209" operator="equal">
      <formula>#REF!</formula>
    </cfRule>
    <cfRule type="cellIs" dxfId="2260" priority="208" operator="equal">
      <formula>#REF!</formula>
    </cfRule>
    <cfRule type="cellIs" dxfId="2259" priority="207" operator="equal">
      <formula>#REF!</formula>
    </cfRule>
    <cfRule type="cellIs" dxfId="2258" priority="206" operator="equal">
      <formula>#REF!</formula>
    </cfRule>
    <cfRule type="cellIs" dxfId="2257" priority="205" operator="equal">
      <formula>#REF!</formula>
    </cfRule>
    <cfRule type="cellIs" dxfId="2256" priority="204" operator="equal">
      <formula>#REF!</formula>
    </cfRule>
    <cfRule type="cellIs" dxfId="2255" priority="201" operator="equal">
      <formula>#REF!</formula>
    </cfRule>
    <cfRule type="cellIs" dxfId="2254" priority="190" operator="equal">
      <formula>#REF!</formula>
    </cfRule>
    <cfRule type="cellIs" dxfId="2253" priority="192" operator="equal">
      <formula>#REF!</formula>
    </cfRule>
    <cfRule type="cellIs" dxfId="2252" priority="197" operator="equal">
      <formula>#REF!</formula>
    </cfRule>
    <cfRule type="cellIs" dxfId="2251" priority="196" operator="equal">
      <formula>#REF!</formula>
    </cfRule>
    <cfRule type="cellIs" dxfId="2250" priority="195" operator="equal">
      <formula>#REF!</formula>
    </cfRule>
    <cfRule type="cellIs" dxfId="2249" priority="200" operator="equal">
      <formula>#REF!</formula>
    </cfRule>
    <cfRule type="cellIs" dxfId="2248" priority="199" operator="equal">
      <formula>#REF!</formula>
    </cfRule>
    <cfRule type="cellIs" dxfId="2247" priority="198" operator="equal">
      <formula>#REF!</formula>
    </cfRule>
  </conditionalFormatting>
  <conditionalFormatting sqref="Q144">
    <cfRule type="cellIs" dxfId="2246" priority="78" operator="equal">
      <formula>#REF!</formula>
    </cfRule>
    <cfRule type="cellIs" dxfId="2245" priority="77" operator="equal">
      <formula>#REF!</formula>
    </cfRule>
    <cfRule type="cellIs" dxfId="2244" priority="76" operator="equal">
      <formula>#REF!</formula>
    </cfRule>
    <cfRule type="cellIs" dxfId="2243" priority="75" operator="equal">
      <formula>#REF!</formula>
    </cfRule>
    <cfRule type="cellIs" dxfId="2242" priority="66" operator="equal">
      <formula>#REF!</formula>
    </cfRule>
    <cfRule type="cellIs" dxfId="2241" priority="74" operator="equal">
      <formula>#REF!</formula>
    </cfRule>
    <cfRule type="cellIs" dxfId="2240" priority="65" operator="equal">
      <formula>#REF!</formula>
    </cfRule>
    <cfRule type="cellIs" dxfId="2239" priority="60" operator="equal">
      <formula>#REF!</formula>
    </cfRule>
    <cfRule type="cellIs" dxfId="2238" priority="94" operator="equal">
      <formula>#REF!</formula>
    </cfRule>
    <cfRule type="cellIs" dxfId="2237" priority="59" operator="equal">
      <formula>#REF!</formula>
    </cfRule>
    <cfRule type="cellIs" dxfId="2236" priority="64" operator="equal">
      <formula>#REF!</formula>
    </cfRule>
    <cfRule type="cellIs" dxfId="2235" priority="63" operator="equal">
      <formula>#REF!</formula>
    </cfRule>
    <cfRule type="cellIs" dxfId="2234" priority="73" operator="equal">
      <formula>#REF!</formula>
    </cfRule>
    <cfRule type="cellIs" dxfId="2233" priority="72" operator="equal">
      <formula>#REF!</formula>
    </cfRule>
    <cfRule type="cellIs" dxfId="2232" priority="69" operator="equal">
      <formula>#REF!</formula>
    </cfRule>
    <cfRule type="cellIs" dxfId="2231" priority="68" operator="equal">
      <formula>#REF!</formula>
    </cfRule>
    <cfRule type="cellIs" dxfId="2230" priority="95" operator="equal">
      <formula>#REF!</formula>
    </cfRule>
    <cfRule type="cellIs" dxfId="2229" priority="67" operator="equal">
      <formula>#REF!</formula>
    </cfRule>
    <cfRule type="cellIs" dxfId="2228" priority="93" operator="equal">
      <formula>#REF!</formula>
    </cfRule>
    <cfRule type="cellIs" dxfId="2227" priority="92" operator="equal">
      <formula>#REF!</formula>
    </cfRule>
    <cfRule type="cellIs" dxfId="2226" priority="91" operator="equal">
      <formula>#REF!</formula>
    </cfRule>
    <cfRule type="cellIs" dxfId="2225" priority="90" operator="equal">
      <formula>#REF!</formula>
    </cfRule>
    <cfRule type="cellIs" dxfId="2224" priority="89" operator="equal">
      <formula>#REF!</formula>
    </cfRule>
    <cfRule type="cellIs" dxfId="2223" priority="88" operator="equal">
      <formula>#REF!</formula>
    </cfRule>
    <cfRule type="cellIs" dxfId="2222" priority="87" operator="equal">
      <formula>#REF!</formula>
    </cfRule>
    <cfRule type="cellIs" dxfId="2221" priority="86" operator="equal">
      <formula>#REF!</formula>
    </cfRule>
    <cfRule type="cellIs" dxfId="2220" priority="85" operator="equal">
      <formula>#REF!</formula>
    </cfRule>
    <cfRule type="cellIs" dxfId="2219" priority="84" operator="equal">
      <formula>#REF!</formula>
    </cfRule>
    <cfRule type="cellIs" dxfId="2218" priority="83" operator="equal">
      <formula>#REF!</formula>
    </cfRule>
    <cfRule type="cellIs" dxfId="2217" priority="82" operator="equal">
      <formula>#REF!</formula>
    </cfRule>
    <cfRule type="cellIs" dxfId="2216" priority="81" operator="equal">
      <formula>#REF!</formula>
    </cfRule>
    <cfRule type="cellIs" dxfId="2215" priority="80" operator="equal">
      <formula>#REF!</formula>
    </cfRule>
    <cfRule type="cellIs" dxfId="2214" priority="79" operator="equal">
      <formula>#REF!</formula>
    </cfRule>
  </conditionalFormatting>
  <conditionalFormatting sqref="Q159 AJ159">
    <cfRule type="cellIs" dxfId="2213" priority="2753" operator="equal">
      <formula>#REF!</formula>
    </cfRule>
    <cfRule type="cellIs" dxfId="2212" priority="2739" operator="equal">
      <formula>"BAJO"</formula>
    </cfRule>
    <cfRule type="cellIs" dxfId="2211" priority="2667" operator="equal">
      <formula>#REF!</formula>
    </cfRule>
    <cfRule type="cellIs" dxfId="2210" priority="2668" operator="equal">
      <formula>#REF!</formula>
    </cfRule>
    <cfRule type="cellIs" dxfId="2209" priority="2669" operator="equal">
      <formula>#REF!</formula>
    </cfRule>
    <cfRule type="cellIs" dxfId="2208" priority="2670" operator="equal">
      <formula>#REF!</formula>
    </cfRule>
    <cfRule type="cellIs" dxfId="2207" priority="2671" operator="equal">
      <formula>#REF!</formula>
    </cfRule>
    <cfRule type="cellIs" dxfId="2206" priority="2666" operator="equal">
      <formula>#REF!</formula>
    </cfRule>
    <cfRule type="cellIs" dxfId="2205" priority="2665" operator="equal">
      <formula>#REF!</formula>
    </cfRule>
    <cfRule type="cellIs" dxfId="2204" priority="2664" operator="equal">
      <formula>#REF!</formula>
    </cfRule>
    <cfRule type="cellIs" dxfId="2203" priority="2663" operator="equal">
      <formula>#REF!</formula>
    </cfRule>
    <cfRule type="cellIs" dxfId="2202" priority="2662" operator="equal">
      <formula>#REF!</formula>
    </cfRule>
    <cfRule type="cellIs" dxfId="2201" priority="2661" operator="equal">
      <formula>#REF!</formula>
    </cfRule>
    <cfRule type="cellIs" dxfId="2200" priority="2660" operator="equal">
      <formula>#REF!</formula>
    </cfRule>
    <cfRule type="cellIs" dxfId="2199" priority="2659" operator="equal">
      <formula>#REF!</formula>
    </cfRule>
    <cfRule type="cellIs" dxfId="2198" priority="2657" operator="equal">
      <formula>#REF!</formula>
    </cfRule>
    <cfRule type="cellIs" dxfId="2197" priority="2656" operator="equal">
      <formula>#REF!</formula>
    </cfRule>
    <cfRule type="cellIs" dxfId="2196" priority="2655" operator="equal">
      <formula>#REF!</formula>
    </cfRule>
    <cfRule type="cellIs" dxfId="2195" priority="2652" operator="equal">
      <formula>#REF!</formula>
    </cfRule>
    <cfRule type="cellIs" dxfId="2194" priority="2651" operator="equal">
      <formula>#REF!</formula>
    </cfRule>
    <cfRule type="cellIs" dxfId="2193" priority="2673" operator="equal">
      <formula>#REF!</formula>
    </cfRule>
    <cfRule type="cellIs" dxfId="2192" priority="2650" operator="equal">
      <formula>#REF!</formula>
    </cfRule>
    <cfRule type="cellIs" dxfId="2191" priority="2647" operator="equal">
      <formula>#REF!</formula>
    </cfRule>
    <cfRule type="cellIs" dxfId="2190" priority="2672" operator="equal">
      <formula>#REF!</formula>
    </cfRule>
    <cfRule type="cellIs" dxfId="2189" priority="2646" operator="equal">
      <formula>#REF!</formula>
    </cfRule>
    <cfRule type="cellIs" dxfId="2188" priority="2645" operator="equal">
      <formula>#REF!</formula>
    </cfRule>
    <cfRule type="cellIs" dxfId="2187" priority="2644" operator="equal">
      <formula>#REF!</formula>
    </cfRule>
    <cfRule type="cellIs" dxfId="2186" priority="2643" operator="equal">
      <formula>#REF!</formula>
    </cfRule>
    <cfRule type="cellIs" dxfId="2185" priority="2641" operator="equal">
      <formula>#REF!</formula>
    </cfRule>
    <cfRule type="cellIs" dxfId="2184" priority="2638" operator="equal">
      <formula>#REF!</formula>
    </cfRule>
    <cfRule type="cellIs" dxfId="2183" priority="2636" operator="equal">
      <formula>#REF!</formula>
    </cfRule>
    <cfRule type="cellIs" dxfId="2182" priority="2762" operator="equal">
      <formula>#REF!</formula>
    </cfRule>
    <cfRule type="cellIs" dxfId="2181" priority="2761" operator="equal">
      <formula>#REF!</formula>
    </cfRule>
    <cfRule type="cellIs" dxfId="2180" priority="2760" operator="equal">
      <formula>#REF!</formula>
    </cfRule>
    <cfRule type="cellIs" dxfId="2179" priority="2758" operator="equal">
      <formula>#REF!</formula>
    </cfRule>
    <cfRule type="cellIs" dxfId="2178" priority="2735" operator="equal">
      <formula>"MODERADO (RC/F)"</formula>
    </cfRule>
    <cfRule type="cellIs" dxfId="2177" priority="2733" operator="equal">
      <formula>"EXTREMO (RC/F)"</formula>
    </cfRule>
    <cfRule type="cellIs" dxfId="2176" priority="2734" operator="equal">
      <formula>"ALTO (RC/F)"</formula>
    </cfRule>
    <cfRule type="cellIs" dxfId="2175" priority="2736" operator="equal">
      <formula>"EXTREMO"</formula>
    </cfRule>
    <cfRule type="cellIs" dxfId="2174" priority="2737" operator="equal">
      <formula>"ALTO"</formula>
    </cfRule>
    <cfRule type="cellIs" dxfId="2173" priority="2738" operator="equal">
      <formula>"MODERADO"</formula>
    </cfRule>
    <cfRule type="cellIs" dxfId="2172" priority="2787" operator="equal">
      <formula>#REF!</formula>
    </cfRule>
    <cfRule type="cellIs" dxfId="2171" priority="2755" operator="equal">
      <formula>#REF!</formula>
    </cfRule>
    <cfRule type="cellIs" dxfId="2170" priority="2790" operator="equal">
      <formula>#REF!</formula>
    </cfRule>
    <cfRule type="cellIs" dxfId="2169" priority="2789" operator="equal">
      <formula>#REF!</formula>
    </cfRule>
    <cfRule type="cellIs" dxfId="2168" priority="2788" operator="equal">
      <formula>#REF!</formula>
    </cfRule>
    <cfRule type="cellIs" dxfId="2167" priority="2786" operator="equal">
      <formula>#REF!</formula>
    </cfRule>
    <cfRule type="cellIs" dxfId="2166" priority="2785" operator="equal">
      <formula>#REF!</formula>
    </cfRule>
    <cfRule type="cellIs" dxfId="2165" priority="2784" operator="equal">
      <formula>#REF!</formula>
    </cfRule>
    <cfRule type="cellIs" dxfId="2164" priority="2783" operator="equal">
      <formula>#REF!</formula>
    </cfRule>
    <cfRule type="cellIs" dxfId="2163" priority="2782" operator="equal">
      <formula>#REF!</formula>
    </cfRule>
    <cfRule type="cellIs" dxfId="2162" priority="2781" operator="equal">
      <formula>#REF!</formula>
    </cfRule>
    <cfRule type="cellIs" dxfId="2161" priority="2780" operator="equal">
      <formula>#REF!</formula>
    </cfRule>
    <cfRule type="cellIs" dxfId="2160" priority="2779" operator="equal">
      <formula>#REF!</formula>
    </cfRule>
    <cfRule type="cellIs" dxfId="2159" priority="2778" operator="equal">
      <formula>#REF!</formula>
    </cfRule>
    <cfRule type="cellIs" dxfId="2158" priority="2777" operator="equal">
      <formula>#REF!</formula>
    </cfRule>
    <cfRule type="cellIs" dxfId="2157" priority="2776" operator="equal">
      <formula>#REF!</formula>
    </cfRule>
    <cfRule type="cellIs" dxfId="2156" priority="2774" operator="equal">
      <formula>#REF!</formula>
    </cfRule>
    <cfRule type="cellIs" dxfId="2155" priority="2773" operator="equal">
      <formula>#REF!</formula>
    </cfRule>
    <cfRule type="cellIs" dxfId="2154" priority="2772" operator="equal">
      <formula>#REF!</formula>
    </cfRule>
    <cfRule type="cellIs" dxfId="2153" priority="2770" operator="equal">
      <formula>#REF!</formula>
    </cfRule>
    <cfRule type="cellIs" dxfId="2152" priority="2769" operator="equal">
      <formula>#REF!</formula>
    </cfRule>
    <cfRule type="cellIs" dxfId="2151" priority="2768" operator="equal">
      <formula>#REF!</formula>
    </cfRule>
    <cfRule type="cellIs" dxfId="2150" priority="2767" operator="equal">
      <formula>#REF!</formula>
    </cfRule>
    <cfRule type="cellIs" dxfId="2149" priority="2764" operator="equal">
      <formula>#REF!</formula>
    </cfRule>
    <cfRule type="cellIs" dxfId="2148" priority="2763" operator="equal">
      <formula>#REF!</formula>
    </cfRule>
  </conditionalFormatting>
  <conditionalFormatting sqref="Q163:Q165 AJ163:AJ165 Q159 AJ159 Q168:Q170">
    <cfRule type="cellIs" dxfId="2147" priority="2843" operator="equal">
      <formula>"EXTREMO"</formula>
    </cfRule>
    <cfRule type="cellIs" dxfId="2146" priority="2844" operator="equal">
      <formula>"ALTO"</formula>
    </cfRule>
    <cfRule type="cellIs" dxfId="2145" priority="2840" operator="equal">
      <formula>"EXTREMO (RC/F)"</formula>
    </cfRule>
    <cfRule type="cellIs" dxfId="2144" priority="2842" operator="equal">
      <formula>"MODERADO (RC/F)"</formula>
    </cfRule>
    <cfRule type="cellIs" dxfId="2143" priority="2841" operator="equal">
      <formula>"ALTO (RC/F)"</formula>
    </cfRule>
    <cfRule type="cellIs" dxfId="2142" priority="2846" operator="equal">
      <formula>"BAJO"</formula>
    </cfRule>
    <cfRule type="cellIs" dxfId="2141" priority="2845" operator="equal">
      <formula>"MODERADO"</formula>
    </cfRule>
  </conditionalFormatting>
  <conditionalFormatting sqref="Q163:Q165 AJ163:AJ165">
    <cfRule type="cellIs" dxfId="2140" priority="2698" operator="equal">
      <formula>#REF!</formula>
    </cfRule>
    <cfRule type="cellIs" dxfId="2139" priority="2697" operator="equal">
      <formula>#REF!</formula>
    </cfRule>
    <cfRule type="cellIs" dxfId="2138" priority="2695" operator="equal">
      <formula>#REF!</formula>
    </cfRule>
    <cfRule type="cellIs" dxfId="2137" priority="2709" operator="equal">
      <formula>#REF!</formula>
    </cfRule>
    <cfRule type="cellIs" dxfId="2136" priority="2827" operator="equal">
      <formula>#REF!</formula>
    </cfRule>
    <cfRule type="cellIs" dxfId="2135" priority="2831" operator="equal">
      <formula>#REF!</formula>
    </cfRule>
    <cfRule type="cellIs" dxfId="2134" priority="2830" operator="equal">
      <formula>#REF!</formula>
    </cfRule>
    <cfRule type="cellIs" dxfId="2133" priority="2829" operator="equal">
      <formula>#REF!</formula>
    </cfRule>
    <cfRule type="cellIs" dxfId="2132" priority="2828" operator="equal">
      <formula>#REF!</formula>
    </cfRule>
    <cfRule type="cellIs" dxfId="2131" priority="2817" operator="equal">
      <formula>#REF!</formula>
    </cfRule>
    <cfRule type="cellIs" dxfId="2130" priority="2826" operator="equal">
      <formula>#REF!</formula>
    </cfRule>
    <cfRule type="cellIs" dxfId="2129" priority="2825" operator="equal">
      <formula>#REF!</formula>
    </cfRule>
    <cfRule type="cellIs" dxfId="2128" priority="2824" operator="equal">
      <formula>#REF!</formula>
    </cfRule>
    <cfRule type="cellIs" dxfId="2127" priority="2710" operator="equal">
      <formula>#REF!</formula>
    </cfRule>
    <cfRule type="cellIs" dxfId="2126" priority="2822" operator="equal">
      <formula>#REF!</formula>
    </cfRule>
    <cfRule type="cellIs" dxfId="2125" priority="2821" operator="equal">
      <formula>#REF!</formula>
    </cfRule>
    <cfRule type="cellIs" dxfId="2124" priority="2820" operator="equal">
      <formula>#REF!</formula>
    </cfRule>
    <cfRule type="cellIs" dxfId="2123" priority="2819" operator="equal">
      <formula>#REF!</formula>
    </cfRule>
    <cfRule type="cellIs" dxfId="2122" priority="2818" operator="equal">
      <formula>#REF!</formula>
    </cfRule>
    <cfRule type="cellIs" dxfId="2121" priority="2711" operator="equal">
      <formula>#REF!</formula>
    </cfRule>
    <cfRule type="cellIs" dxfId="2120" priority="2816" operator="equal">
      <formula>#REF!</formula>
    </cfRule>
    <cfRule type="cellIs" dxfId="2119" priority="2815" operator="equal">
      <formula>#REF!</formula>
    </cfRule>
    <cfRule type="cellIs" dxfId="2118" priority="2814" operator="equal">
      <formula>#REF!</formula>
    </cfRule>
    <cfRule type="cellIs" dxfId="2117" priority="2813" operator="equal">
      <formula>#REF!</formula>
    </cfRule>
    <cfRule type="cellIs" dxfId="2116" priority="2810" operator="equal">
      <formula>#REF!</formula>
    </cfRule>
    <cfRule type="cellIs" dxfId="2115" priority="2809" operator="equal">
      <formula>#REF!</formula>
    </cfRule>
    <cfRule type="cellIs" dxfId="2114" priority="2808" operator="equal">
      <formula>#REF!</formula>
    </cfRule>
    <cfRule type="cellIs" dxfId="2113" priority="2805" operator="equal">
      <formula>#REF!</formula>
    </cfRule>
    <cfRule type="cellIs" dxfId="2112" priority="2804" operator="equal">
      <formula>#REF!</formula>
    </cfRule>
    <cfRule type="cellIs" dxfId="2111" priority="2803" operator="equal">
      <formula>#REF!</formula>
    </cfRule>
    <cfRule type="cellIs" dxfId="2110" priority="2802" operator="equal">
      <formula>#REF!</formula>
    </cfRule>
    <cfRule type="cellIs" dxfId="2109" priority="2801" operator="equal">
      <formula>#REF!</formula>
    </cfRule>
    <cfRule type="cellIs" dxfId="2108" priority="2799" operator="equal">
      <formula>#REF!</formula>
    </cfRule>
    <cfRule type="cellIs" dxfId="2107" priority="2796" operator="equal">
      <formula>#REF!</formula>
    </cfRule>
    <cfRule type="cellIs" dxfId="2106" priority="2794" operator="equal">
      <formula>#REF!</formula>
    </cfRule>
    <cfRule type="cellIs" dxfId="2105" priority="2713" operator="equal">
      <formula>#REF!</formula>
    </cfRule>
    <cfRule type="cellIs" dxfId="2104" priority="2714" operator="equal">
      <formula>#REF!</formula>
    </cfRule>
    <cfRule type="cellIs" dxfId="2103" priority="2715" operator="equal">
      <formula>#REF!</formula>
    </cfRule>
    <cfRule type="cellIs" dxfId="2102" priority="2823" operator="equal">
      <formula>#REF!</formula>
    </cfRule>
    <cfRule type="cellIs" dxfId="2101" priority="2716" operator="equal">
      <formula>#REF!</formula>
    </cfRule>
    <cfRule type="cellIs" dxfId="2100" priority="2717" operator="equal">
      <formula>#REF!</formula>
    </cfRule>
    <cfRule type="cellIs" dxfId="2099" priority="2718" operator="equal">
      <formula>#REF!</formula>
    </cfRule>
    <cfRule type="cellIs" dxfId="2098" priority="2719" operator="equal">
      <formula>#REF!</formula>
    </cfRule>
    <cfRule type="cellIs" dxfId="2097" priority="2720" operator="equal">
      <formula>#REF!</formula>
    </cfRule>
    <cfRule type="cellIs" dxfId="2096" priority="2721" operator="equal">
      <formula>#REF!</formula>
    </cfRule>
    <cfRule type="cellIs" dxfId="2095" priority="2722" operator="equal">
      <formula>#REF!</formula>
    </cfRule>
    <cfRule type="cellIs" dxfId="2094" priority="2723" operator="equal">
      <formula>#REF!</formula>
    </cfRule>
    <cfRule type="cellIs" dxfId="2093" priority="2724" operator="equal">
      <formula>#REF!</formula>
    </cfRule>
    <cfRule type="cellIs" dxfId="2092" priority="2725" operator="equal">
      <formula>#REF!</formula>
    </cfRule>
    <cfRule type="cellIs" dxfId="2091" priority="2726" operator="equal">
      <formula>#REF!</formula>
    </cfRule>
    <cfRule type="cellIs" dxfId="2090" priority="2727" operator="equal">
      <formula>#REF!</formula>
    </cfRule>
    <cfRule type="cellIs" dxfId="2089" priority="2701" operator="equal">
      <formula>#REF!</formula>
    </cfRule>
    <cfRule type="cellIs" dxfId="2088" priority="2704" operator="equal">
      <formula>#REF!</formula>
    </cfRule>
    <cfRule type="cellIs" dxfId="2087" priority="2700" operator="equal">
      <formula>#REF!</formula>
    </cfRule>
    <cfRule type="cellIs" dxfId="2086" priority="2705" operator="equal">
      <formula>#REF!</formula>
    </cfRule>
    <cfRule type="cellIs" dxfId="2085" priority="2706" operator="equal">
      <formula>#REF!</formula>
    </cfRule>
    <cfRule type="cellIs" dxfId="2084" priority="2699" operator="equal">
      <formula>#REF!</formula>
    </cfRule>
  </conditionalFormatting>
  <conditionalFormatting sqref="Q164:Q166">
    <cfRule type="cellIs" dxfId="2083" priority="2578" operator="equal">
      <formula>"MODERADO"</formula>
    </cfRule>
    <cfRule type="cellIs" dxfId="2082" priority="2577" operator="equal">
      <formula>"ALTO"</formula>
    </cfRule>
    <cfRule type="cellIs" dxfId="2081" priority="2576" operator="equal">
      <formula>"EXTREMO"</formula>
    </cfRule>
    <cfRule type="cellIs" dxfId="2080" priority="2579" operator="equal">
      <formula>"BAJO"</formula>
    </cfRule>
    <cfRule type="cellIs" dxfId="2079" priority="2574" operator="equal">
      <formula>"ALTO (RC/F)"</formula>
    </cfRule>
    <cfRule type="cellIs" dxfId="2078" priority="2575" operator="equal">
      <formula>"MODERADO (RC/F)"</formula>
    </cfRule>
    <cfRule type="cellIs" dxfId="2077" priority="2573" operator="equal">
      <formula>"EXTREMO (RC/F)"</formula>
    </cfRule>
  </conditionalFormatting>
  <conditionalFormatting sqref="Q166">
    <cfRule type="cellIs" dxfId="2076" priority="2498" operator="equal">
      <formula>#REF!</formula>
    </cfRule>
    <cfRule type="cellIs" dxfId="2075" priority="2499" operator="equal">
      <formula>#REF!</formula>
    </cfRule>
    <cfRule type="cellIs" dxfId="2074" priority="2500" operator="equal">
      <formula>#REF!</formula>
    </cfRule>
    <cfRule type="cellIs" dxfId="2073" priority="2501" operator="equal">
      <formula>#REF!</formula>
    </cfRule>
    <cfRule type="cellIs" dxfId="2072" priority="2502" operator="equal">
      <formula>#REF!</formula>
    </cfRule>
    <cfRule type="cellIs" dxfId="2071" priority="2505" operator="equal">
      <formula>#REF!</formula>
    </cfRule>
    <cfRule type="cellIs" dxfId="2070" priority="2506" operator="equal">
      <formula>#REF!</formula>
    </cfRule>
    <cfRule type="cellIs" dxfId="2069" priority="2507" operator="equal">
      <formula>#REF!</formula>
    </cfRule>
    <cfRule type="cellIs" dxfId="2068" priority="2510" operator="equal">
      <formula>#REF!</formula>
    </cfRule>
    <cfRule type="cellIs" dxfId="2067" priority="2511" operator="equal">
      <formula>#REF!</formula>
    </cfRule>
    <cfRule type="cellIs" dxfId="2066" priority="2512" operator="equal">
      <formula>#REF!</formula>
    </cfRule>
    <cfRule type="cellIs" dxfId="2065" priority="2514" operator="equal">
      <formula>#REF!</formula>
    </cfRule>
    <cfRule type="cellIs" dxfId="2064" priority="2515" operator="equal">
      <formula>#REF!</formula>
    </cfRule>
    <cfRule type="cellIs" dxfId="2063" priority="2516" operator="equal">
      <formula>#REF!</formula>
    </cfRule>
    <cfRule type="cellIs" dxfId="2062" priority="2517" operator="equal">
      <formula>#REF!</formula>
    </cfRule>
    <cfRule type="cellIs" dxfId="2061" priority="2518" operator="equal">
      <formula>#REF!</formula>
    </cfRule>
    <cfRule type="cellIs" dxfId="2060" priority="2519" operator="equal">
      <formula>#REF!</formula>
    </cfRule>
    <cfRule type="cellIs" dxfId="2059" priority="2520" operator="equal">
      <formula>#REF!</formula>
    </cfRule>
    <cfRule type="cellIs" dxfId="2058" priority="2521" operator="equal">
      <formula>#REF!</formula>
    </cfRule>
    <cfRule type="cellIs" dxfId="2057" priority="2522" operator="equal">
      <formula>#REF!</formula>
    </cfRule>
    <cfRule type="cellIs" dxfId="2056" priority="2523" operator="equal">
      <formula>#REF!</formula>
    </cfRule>
    <cfRule type="cellIs" dxfId="2055" priority="2524" operator="equal">
      <formula>#REF!</formula>
    </cfRule>
    <cfRule type="cellIs" dxfId="2054" priority="2525" operator="equal">
      <formula>#REF!</formula>
    </cfRule>
    <cfRule type="cellIs" dxfId="2053" priority="2526" operator="equal">
      <formula>#REF!</formula>
    </cfRule>
    <cfRule type="cellIs" dxfId="2052" priority="2527" operator="equal">
      <formula>#REF!</formula>
    </cfRule>
    <cfRule type="cellIs" dxfId="2051" priority="2528" operator="equal">
      <formula>#REF!</formula>
    </cfRule>
    <cfRule type="cellIs" dxfId="2050" priority="2529" operator="equal">
      <formula>"EXTREMO (RC/F)"</formula>
    </cfRule>
    <cfRule type="cellIs" dxfId="2049" priority="2530" operator="equal">
      <formula>"ALTO (RC/F)"</formula>
    </cfRule>
    <cfRule type="cellIs" dxfId="2048" priority="2531" operator="equal">
      <formula>"MODERADO (RC/F)"</formula>
    </cfRule>
    <cfRule type="cellIs" dxfId="2047" priority="2532" operator="equal">
      <formula>"EXTREMO"</formula>
    </cfRule>
    <cfRule type="cellIs" dxfId="2046" priority="2533" operator="equal">
      <formula>"ALTO"</formula>
    </cfRule>
    <cfRule type="cellIs" dxfId="2045" priority="2534" operator="equal">
      <formula>"MODERADO"</formula>
    </cfRule>
    <cfRule type="cellIs" dxfId="2044" priority="2535" operator="equal">
      <formula>"BAJO"</formula>
    </cfRule>
    <cfRule type="cellIs" dxfId="2043" priority="2536" operator="equal">
      <formula>#REF!</formula>
    </cfRule>
    <cfRule type="cellIs" dxfId="2042" priority="2537" operator="equal">
      <formula>#REF!</formula>
    </cfRule>
    <cfRule type="cellIs" dxfId="2041" priority="2540" operator="equal">
      <formula>#REF!</formula>
    </cfRule>
    <cfRule type="cellIs" dxfId="2040" priority="2542" operator="equal">
      <formula>#REF!</formula>
    </cfRule>
    <cfRule type="cellIs" dxfId="2039" priority="2543" operator="equal">
      <formula>#REF!</formula>
    </cfRule>
    <cfRule type="cellIs" dxfId="2038" priority="2544" operator="equal">
      <formula>#REF!</formula>
    </cfRule>
    <cfRule type="cellIs" dxfId="2037" priority="2545" operator="equal">
      <formula>#REF!</formula>
    </cfRule>
    <cfRule type="cellIs" dxfId="2036" priority="2546" operator="equal">
      <formula>#REF!</formula>
    </cfRule>
    <cfRule type="cellIs" dxfId="2035" priority="2549" operator="equal">
      <formula>#REF!</formula>
    </cfRule>
    <cfRule type="cellIs" dxfId="2034" priority="2550" operator="equal">
      <formula>#REF!</formula>
    </cfRule>
    <cfRule type="cellIs" dxfId="2033" priority="2551" operator="equal">
      <formula>#REF!</formula>
    </cfRule>
    <cfRule type="cellIs" dxfId="2032" priority="2554" operator="equal">
      <formula>#REF!</formula>
    </cfRule>
    <cfRule type="cellIs" dxfId="2031" priority="2555" operator="equal">
      <formula>#REF!</formula>
    </cfRule>
    <cfRule type="cellIs" dxfId="2030" priority="2556" operator="equal">
      <formula>#REF!</formula>
    </cfRule>
    <cfRule type="cellIs" dxfId="2029" priority="2558" operator="equal">
      <formula>#REF!</formula>
    </cfRule>
    <cfRule type="cellIs" dxfId="2028" priority="2559" operator="equal">
      <formula>#REF!</formula>
    </cfRule>
    <cfRule type="cellIs" dxfId="2027" priority="2560" operator="equal">
      <formula>#REF!</formula>
    </cfRule>
    <cfRule type="cellIs" dxfId="2026" priority="2561" operator="equal">
      <formula>#REF!</formula>
    </cfRule>
    <cfRule type="cellIs" dxfId="2025" priority="2562" operator="equal">
      <formula>#REF!</formula>
    </cfRule>
    <cfRule type="cellIs" dxfId="2024" priority="2563" operator="equal">
      <formula>#REF!</formula>
    </cfRule>
    <cfRule type="cellIs" dxfId="2023" priority="2564" operator="equal">
      <formula>#REF!</formula>
    </cfRule>
    <cfRule type="cellIs" dxfId="2022" priority="2565" operator="equal">
      <formula>#REF!</formula>
    </cfRule>
    <cfRule type="cellIs" dxfId="2021" priority="2566" operator="equal">
      <formula>#REF!</formula>
    </cfRule>
    <cfRule type="cellIs" dxfId="2020" priority="2567" operator="equal">
      <formula>#REF!</formula>
    </cfRule>
    <cfRule type="cellIs" dxfId="2019" priority="2568" operator="equal">
      <formula>#REF!</formula>
    </cfRule>
    <cfRule type="cellIs" dxfId="2018" priority="2569" operator="equal">
      <formula>#REF!</formula>
    </cfRule>
    <cfRule type="cellIs" dxfId="2017" priority="2570" operator="equal">
      <formula>#REF!</formula>
    </cfRule>
    <cfRule type="cellIs" dxfId="2016" priority="2571" operator="equal">
      <formula>#REF!</formula>
    </cfRule>
    <cfRule type="cellIs" dxfId="2015" priority="2572" operator="equal">
      <formula>#REF!</formula>
    </cfRule>
    <cfRule type="cellIs" dxfId="2014" priority="2492" operator="equal">
      <formula>#REF!</formula>
    </cfRule>
    <cfRule type="cellIs" dxfId="2013" priority="2493" operator="equal">
      <formula>#REF!</formula>
    </cfRule>
    <cfRule type="cellIs" dxfId="2012" priority="2496" operator="equal">
      <formula>#REF!</formula>
    </cfRule>
  </conditionalFormatting>
  <conditionalFormatting sqref="Q168 Q170">
    <cfRule type="cellIs" dxfId="2011" priority="2441" operator="equal">
      <formula>#REF!</formula>
    </cfRule>
    <cfRule type="cellIs" dxfId="2010" priority="2417" operator="equal">
      <formula>#REF!</formula>
    </cfRule>
    <cfRule type="cellIs" dxfId="2009" priority="2440" operator="equal">
      <formula>#REF!</formula>
    </cfRule>
    <cfRule type="cellIs" dxfId="2008" priority="2439" operator="equal">
      <formula>#REF!</formula>
    </cfRule>
    <cfRule type="cellIs" dxfId="2007" priority="2415" operator="equal">
      <formula>#REF!</formula>
    </cfRule>
    <cfRule type="cellIs" dxfId="2006" priority="2438" operator="equal">
      <formula>#REF!</formula>
    </cfRule>
    <cfRule type="cellIs" dxfId="2005" priority="2437" operator="equal">
      <formula>#REF!</formula>
    </cfRule>
    <cfRule type="cellIs" dxfId="2004" priority="2436" operator="equal">
      <formula>#REF!</formula>
    </cfRule>
    <cfRule type="cellIs" dxfId="2003" priority="2435" operator="equal">
      <formula>#REF!</formula>
    </cfRule>
    <cfRule type="cellIs" dxfId="2002" priority="2434" operator="equal">
      <formula>#REF!</formula>
    </cfRule>
    <cfRule type="cellIs" dxfId="2001" priority="2412" operator="equal">
      <formula>#REF!</formula>
    </cfRule>
    <cfRule type="cellIs" dxfId="2000" priority="2433" operator="equal">
      <formula>#REF!</formula>
    </cfRule>
    <cfRule type="cellIs" dxfId="1999" priority="2446" operator="equal">
      <formula>#REF!</formula>
    </cfRule>
    <cfRule type="cellIs" dxfId="1998" priority="2431" operator="equal">
      <formula>#REF!</formula>
    </cfRule>
    <cfRule type="cellIs" dxfId="1997" priority="2430" operator="equal">
      <formula>#REF!</formula>
    </cfRule>
    <cfRule type="cellIs" dxfId="1996" priority="2429" operator="equal">
      <formula>#REF!</formula>
    </cfRule>
    <cfRule type="cellIs" dxfId="1995" priority="2426" operator="equal">
      <formula>#REF!</formula>
    </cfRule>
    <cfRule type="cellIs" dxfId="1994" priority="2425" operator="equal">
      <formula>#REF!</formula>
    </cfRule>
    <cfRule type="cellIs" dxfId="1993" priority="2424" operator="equal">
      <formula>#REF!</formula>
    </cfRule>
    <cfRule type="cellIs" dxfId="1992" priority="2421" operator="equal">
      <formula>#REF!</formula>
    </cfRule>
    <cfRule type="cellIs" dxfId="1991" priority="2420" operator="equal">
      <formula>#REF!</formula>
    </cfRule>
    <cfRule type="cellIs" dxfId="1990" priority="2419" operator="equal">
      <formula>#REF!</formula>
    </cfRule>
    <cfRule type="cellIs" dxfId="1989" priority="2418" operator="equal">
      <formula>#REF!</formula>
    </cfRule>
    <cfRule type="cellIs" dxfId="1988" priority="2411" operator="equal">
      <formula>#REF!</formula>
    </cfRule>
    <cfRule type="cellIs" dxfId="1987" priority="2447" operator="equal">
      <formula>#REF!</formula>
    </cfRule>
    <cfRule type="cellIs" dxfId="1986" priority="2445" operator="equal">
      <formula>#REF!</formula>
    </cfRule>
    <cfRule type="cellIs" dxfId="1985" priority="2444" operator="equal">
      <formula>#REF!</formula>
    </cfRule>
    <cfRule type="cellIs" dxfId="1984" priority="2443" operator="equal">
      <formula>#REF!</formula>
    </cfRule>
    <cfRule type="cellIs" dxfId="1983" priority="2442" operator="equal">
      <formula>#REF!</formula>
    </cfRule>
  </conditionalFormatting>
  <conditionalFormatting sqref="Q168:Q170">
    <cfRule type="cellIs" dxfId="1982" priority="2479" operator="equal">
      <formula>#REF!</formula>
    </cfRule>
    <cfRule type="cellIs" dxfId="1981" priority="2478" operator="equal">
      <formula>#REF!</formula>
    </cfRule>
    <cfRule type="cellIs" dxfId="1980" priority="2477" operator="equal">
      <formula>#REF!</formula>
    </cfRule>
    <cfRule type="cellIs" dxfId="1979" priority="2475" operator="equal">
      <formula>#REF!</formula>
    </cfRule>
    <cfRule type="cellIs" dxfId="1978" priority="2474" operator="equal">
      <formula>#REF!</formula>
    </cfRule>
    <cfRule type="cellIs" dxfId="1977" priority="2473" operator="equal">
      <formula>#REF!</formula>
    </cfRule>
    <cfRule type="cellIs" dxfId="1976" priority="2470" operator="equal">
      <formula>#REF!</formula>
    </cfRule>
    <cfRule type="cellIs" dxfId="1975" priority="2469" operator="equal">
      <formula>#REF!</formula>
    </cfRule>
    <cfRule type="cellIs" dxfId="1974" priority="2481" operator="equal">
      <formula>#REF!</formula>
    </cfRule>
    <cfRule type="cellIs" dxfId="1973" priority="2464" operator="equal">
      <formula>#REF!</formula>
    </cfRule>
    <cfRule type="cellIs" dxfId="1972" priority="2404" operator="equal">
      <formula>"EXTREMO (RC/F)"</formula>
    </cfRule>
    <cfRule type="cellIs" dxfId="1971" priority="2405" operator="equal">
      <formula>"ALTO (RC/F)"</formula>
    </cfRule>
    <cfRule type="cellIs" dxfId="1970" priority="2406" operator="equal">
      <formula>"MODERADO (RC/F)"</formula>
    </cfRule>
    <cfRule type="cellIs" dxfId="1969" priority="2463" operator="equal">
      <formula>#REF!</formula>
    </cfRule>
    <cfRule type="cellIs" dxfId="1968" priority="2462" operator="equal">
      <formula>#REF!</formula>
    </cfRule>
    <cfRule type="cellIs" dxfId="1967" priority="2407" operator="equal">
      <formula>"EXTREMO"</formula>
    </cfRule>
    <cfRule type="cellIs" dxfId="1966" priority="2408" operator="equal">
      <formula>"ALTO"</formula>
    </cfRule>
    <cfRule type="cellIs" dxfId="1965" priority="2409" operator="equal">
      <formula>"MODERADO"</formula>
    </cfRule>
    <cfRule type="cellIs" dxfId="1964" priority="2410" operator="equal">
      <formula>"BAJO"</formula>
    </cfRule>
    <cfRule type="cellIs" dxfId="1963" priority="2461" operator="equal">
      <formula>#REF!</formula>
    </cfRule>
    <cfRule type="cellIs" dxfId="1962" priority="2459" operator="equal">
      <formula>#REF!</formula>
    </cfRule>
    <cfRule type="cellIs" dxfId="1961" priority="2457" operator="equal">
      <formula>#REF!</formula>
    </cfRule>
    <cfRule type="cellIs" dxfId="1960" priority="2455" operator="equal">
      <formula>#REF!</formula>
    </cfRule>
    <cfRule type="cellIs" dxfId="1959" priority="2468" operator="equal">
      <formula>#REF!</formula>
    </cfRule>
    <cfRule type="cellIs" dxfId="1958" priority="2483" operator="equal">
      <formula>#REF!</formula>
    </cfRule>
    <cfRule type="cellIs" dxfId="1957" priority="2465" operator="equal">
      <formula>#REF!</formula>
    </cfRule>
    <cfRule type="cellIs" dxfId="1956" priority="2491" operator="equal">
      <formula>#REF!</formula>
    </cfRule>
    <cfRule type="cellIs" dxfId="1955" priority="2490" operator="equal">
      <formula>#REF!</formula>
    </cfRule>
    <cfRule type="cellIs" dxfId="1954" priority="2489" operator="equal">
      <formula>#REF!</formula>
    </cfRule>
    <cfRule type="cellIs" dxfId="1953" priority="2488" operator="equal">
      <formula>#REF!</formula>
    </cfRule>
    <cfRule type="cellIs" dxfId="1952" priority="2487" operator="equal">
      <formula>#REF!</formula>
    </cfRule>
    <cfRule type="cellIs" dxfId="1951" priority="2486" operator="equal">
      <formula>#REF!</formula>
    </cfRule>
    <cfRule type="cellIs" dxfId="1950" priority="2485" operator="equal">
      <formula>#REF!</formula>
    </cfRule>
    <cfRule type="cellIs" dxfId="1949" priority="2484" operator="equal">
      <formula>#REF!</formula>
    </cfRule>
    <cfRule type="cellIs" dxfId="1948" priority="2482" operator="equal">
      <formula>#REF!</formula>
    </cfRule>
    <cfRule type="cellIs" dxfId="1947" priority="2456" operator="equal">
      <formula>#REF!</formula>
    </cfRule>
    <cfRule type="cellIs" dxfId="1946" priority="2480" operator="equal">
      <formula>#REF!</formula>
    </cfRule>
  </conditionalFormatting>
  <conditionalFormatting sqref="Q179">
    <cfRule type="cellIs" dxfId="1945" priority="698" operator="equal">
      <formula>#REF!</formula>
    </cfRule>
    <cfRule type="cellIs" dxfId="1944" priority="716" operator="equal">
      <formula>#REF!</formula>
    </cfRule>
    <cfRule type="cellIs" dxfId="1943" priority="715" operator="equal">
      <formula>#REF!</formula>
    </cfRule>
    <cfRule type="cellIs" dxfId="1942" priority="714" operator="equal">
      <formula>#REF!</formula>
    </cfRule>
    <cfRule type="cellIs" dxfId="1941" priority="713" operator="equal">
      <formula>#REF!</formula>
    </cfRule>
    <cfRule type="cellIs" dxfId="1940" priority="712" operator="equal">
      <formula>#REF!</formula>
    </cfRule>
    <cfRule type="cellIs" dxfId="1939" priority="711" operator="equal">
      <formula>#REF!</formula>
    </cfRule>
    <cfRule type="cellIs" dxfId="1938" priority="710" operator="equal">
      <formula>#REF!</formula>
    </cfRule>
    <cfRule type="cellIs" dxfId="1937" priority="708" operator="equal">
      <formula>#REF!</formula>
    </cfRule>
    <cfRule type="cellIs" dxfId="1936" priority="706" operator="equal">
      <formula>#REF!</formula>
    </cfRule>
    <cfRule type="cellIs" dxfId="1935" priority="705" operator="equal">
      <formula>#REF!</formula>
    </cfRule>
    <cfRule type="cellIs" dxfId="1934" priority="704" operator="equal">
      <formula>#REF!</formula>
    </cfRule>
    <cfRule type="cellIs" dxfId="1933" priority="703" operator="equal">
      <formula>#REF!</formula>
    </cfRule>
    <cfRule type="cellIs" dxfId="1932" priority="702" operator="equal">
      <formula>#REF!</formula>
    </cfRule>
    <cfRule type="cellIs" dxfId="1931" priority="701" operator="equal">
      <formula>#REF!</formula>
    </cfRule>
    <cfRule type="cellIs" dxfId="1930" priority="700" operator="equal">
      <formula>#REF!</formula>
    </cfRule>
    <cfRule type="cellIs" dxfId="1929" priority="699" operator="equal">
      <formula>#REF!</formula>
    </cfRule>
    <cfRule type="cellIs" dxfId="1928" priority="697" operator="equal">
      <formula>#REF!</formula>
    </cfRule>
    <cfRule type="cellIs" dxfId="1927" priority="694" operator="equal">
      <formula>#REF!</formula>
    </cfRule>
    <cfRule type="cellIs" dxfId="1926" priority="693" operator="equal">
      <formula>#REF!</formula>
    </cfRule>
    <cfRule type="cellIs" dxfId="1925" priority="692" operator="equal">
      <formula>#REF!</formula>
    </cfRule>
    <cfRule type="cellIs" dxfId="1924" priority="691" operator="equal">
      <formula>#REF!</formula>
    </cfRule>
    <cfRule type="cellIs" dxfId="1923" priority="690" operator="equal">
      <formula>#REF!</formula>
    </cfRule>
    <cfRule type="cellIs" dxfId="1922" priority="689" operator="equal">
      <formula>#REF!</formula>
    </cfRule>
    <cfRule type="cellIs" dxfId="1921" priority="688" operator="equal">
      <formula>#REF!</formula>
    </cfRule>
    <cfRule type="cellIs" dxfId="1920" priority="683" operator="equal">
      <formula>#REF!</formula>
    </cfRule>
    <cfRule type="cellIs" dxfId="1919" priority="685" operator="equal">
      <formula>#REF!</formula>
    </cfRule>
    <cfRule type="cellIs" dxfId="1918" priority="720" operator="equal">
      <formula>#REF!</formula>
    </cfRule>
    <cfRule type="cellIs" dxfId="1917" priority="707" operator="equal">
      <formula>#REF!</formula>
    </cfRule>
    <cfRule type="cellIs" dxfId="1916" priority="719" operator="equal">
      <formula>#REF!</formula>
    </cfRule>
    <cfRule type="cellIs" dxfId="1915" priority="718" operator="equal">
      <formula>#REF!</formula>
    </cfRule>
    <cfRule type="cellIs" dxfId="1914" priority="709" operator="equal">
      <formula>#REF!</formula>
    </cfRule>
    <cfRule type="cellIs" dxfId="1913" priority="717" operator="equal">
      <formula>#REF!</formula>
    </cfRule>
  </conditionalFormatting>
  <conditionalFormatting sqref="Q188 Q194 Q196 Q199 Q201:Q202 Q204 Q216:Q217 AJ216:AJ217">
    <cfRule type="cellIs" dxfId="1912" priority="2160" operator="equal">
      <formula>#REF!</formula>
    </cfRule>
    <cfRule type="cellIs" dxfId="1911" priority="2159" operator="equal">
      <formula>#REF!</formula>
    </cfRule>
    <cfRule type="cellIs" dxfId="1910" priority="2156" operator="equal">
      <formula>#REF!</formula>
    </cfRule>
    <cfRule type="cellIs" dxfId="1909" priority="2169" operator="equal">
      <formula>#REF!</formula>
    </cfRule>
    <cfRule type="cellIs" dxfId="1908" priority="2151" operator="equal">
      <formula>#REF!</formula>
    </cfRule>
    <cfRule type="cellIs" dxfId="1907" priority="2147" operator="equal">
      <formula>#REF!</formula>
    </cfRule>
    <cfRule type="cellIs" dxfId="1906" priority="2163" operator="equal">
      <formula>#REF!</formula>
    </cfRule>
    <cfRule type="cellIs" dxfId="1905" priority="2144" operator="equal">
      <formula>#REF!</formula>
    </cfRule>
    <cfRule type="cellIs" dxfId="1904" priority="2152" operator="equal">
      <formula>#REF!</formula>
    </cfRule>
  </conditionalFormatting>
  <conditionalFormatting sqref="Q188 Q194 Q199 Q201:Q202 Q204 AJ216:AJ217 Q216:Q217 Q196">
    <cfRule type="cellIs" dxfId="1903" priority="2143" operator="equal">
      <formula>#REF!</formula>
    </cfRule>
  </conditionalFormatting>
  <conditionalFormatting sqref="Q188 Q194 Q199 Q201:Q202 Q204 AJ216:AJ217">
    <cfRule type="cellIs" dxfId="1902" priority="2135" operator="equal">
      <formula>#REF!</formula>
    </cfRule>
  </conditionalFormatting>
  <conditionalFormatting sqref="Q188 Q194 Q199 Q201:Q202 AJ216:AJ217 Q204">
    <cfRule type="cellIs" dxfId="1901" priority="2141" operator="equal">
      <formula>#REF!</formula>
    </cfRule>
  </conditionalFormatting>
  <conditionalFormatting sqref="Q188 Q194 Q199 Q201:Q202 AJ216:AJ217">
    <cfRule type="cellIs" dxfId="1900" priority="2138" operator="equal">
      <formula>#REF!</formula>
    </cfRule>
  </conditionalFormatting>
  <conditionalFormatting sqref="Q196:Q197">
    <cfRule type="cellIs" dxfId="1899" priority="1696" operator="equal">
      <formula>#REF!</formula>
    </cfRule>
    <cfRule type="cellIs" dxfId="1898" priority="1711" operator="equal">
      <formula>#REF!</formula>
    </cfRule>
    <cfRule type="cellIs" dxfId="1897" priority="1723" operator="equal">
      <formula>#REF!</formula>
    </cfRule>
  </conditionalFormatting>
  <conditionalFormatting sqref="Q197">
    <cfRule type="cellIs" dxfId="1896" priority="1706" operator="equal">
      <formula>#REF!</formula>
    </cfRule>
    <cfRule type="cellIs" dxfId="1895" priority="1705" operator="equal">
      <formula>#REF!</formula>
    </cfRule>
    <cfRule type="cellIs" dxfId="1894" priority="1704" operator="equal">
      <formula>#REF!</formula>
    </cfRule>
    <cfRule type="cellIs" dxfId="1893" priority="1703" operator="equal">
      <formula>#REF!</formula>
    </cfRule>
    <cfRule type="cellIs" dxfId="1892" priority="1701" operator="equal">
      <formula>#REF!</formula>
    </cfRule>
    <cfRule type="cellIs" dxfId="1891" priority="1698" operator="equal">
      <formula>#REF!</formula>
    </cfRule>
    <cfRule type="cellIs" dxfId="1890" priority="1710" operator="equal">
      <formula>#REF!</formula>
    </cfRule>
    <cfRule type="cellIs" dxfId="1889" priority="1707" operator="equal">
      <formula>#REF!</formula>
    </cfRule>
    <cfRule type="cellIs" dxfId="1888" priority="1725" operator="equal">
      <formula>#REF!</formula>
    </cfRule>
    <cfRule type="cellIs" dxfId="1887" priority="1726" operator="equal">
      <formula>#REF!</formula>
    </cfRule>
    <cfRule type="cellIs" dxfId="1886" priority="1727" operator="equal">
      <formula>#REF!</formula>
    </cfRule>
    <cfRule type="cellIs" dxfId="1885" priority="1712" operator="equal">
      <formula>#REF!</formula>
    </cfRule>
    <cfRule type="cellIs" dxfId="1884" priority="1716" operator="equal">
      <formula>#REF!</formula>
    </cfRule>
    <cfRule type="cellIs" dxfId="1883" priority="1717" operator="equal">
      <formula>#REF!</formula>
    </cfRule>
    <cfRule type="cellIs" dxfId="1882" priority="1733" operator="equal">
      <formula>#REF!</formula>
    </cfRule>
    <cfRule type="cellIs" dxfId="1881" priority="1732" operator="equal">
      <formula>#REF!</formula>
    </cfRule>
    <cfRule type="cellIs" dxfId="1880" priority="1731" operator="equal">
      <formula>#REF!</formula>
    </cfRule>
    <cfRule type="cellIs" dxfId="1879" priority="1719" operator="equal">
      <formula>#REF!</formula>
    </cfRule>
    <cfRule type="cellIs" dxfId="1878" priority="1720" operator="equal">
      <formula>#REF!</formula>
    </cfRule>
    <cfRule type="cellIs" dxfId="1877" priority="1721" operator="equal">
      <formula>#REF!</formula>
    </cfRule>
    <cfRule type="cellIs" dxfId="1876" priority="1722" operator="equal">
      <formula>#REF!</formula>
    </cfRule>
    <cfRule type="cellIs" dxfId="1875" priority="1724" operator="equal">
      <formula>#REF!</formula>
    </cfRule>
    <cfRule type="cellIs" dxfId="1874" priority="1730" operator="equal">
      <formula>#REF!</formula>
    </cfRule>
    <cfRule type="cellIs" dxfId="1873" priority="1729" operator="equal">
      <formula>#REF!</formula>
    </cfRule>
    <cfRule type="cellIs" dxfId="1872" priority="1728" operator="equal">
      <formula>#REF!</formula>
    </cfRule>
    <cfRule type="cellIs" dxfId="1871" priority="1715" operator="equal">
      <formula>#REF!</formula>
    </cfRule>
  </conditionalFormatting>
  <conditionalFormatting sqref="Q199 Q188 Q194 Q201:Q202 Q204 Q196 Q216:Q217 AJ216:AJ217">
    <cfRule type="cellIs" dxfId="1870" priority="2168" operator="equal">
      <formula>#REF!</formula>
    </cfRule>
    <cfRule type="cellIs" dxfId="1869" priority="2157" operator="equal">
      <formula>#REF!</formula>
    </cfRule>
    <cfRule type="cellIs" dxfId="1868" priority="2155" operator="equal">
      <formula>#REF!</formula>
    </cfRule>
    <cfRule type="cellIs" dxfId="1867" priority="2145" operator="equal">
      <formula>#REF!</formula>
    </cfRule>
    <cfRule type="cellIs" dxfId="1866" priority="2167" operator="equal">
      <formula>#REF!</formula>
    </cfRule>
    <cfRule type="cellIs" dxfId="1865" priority="2166" operator="equal">
      <formula>#REF!</formula>
    </cfRule>
    <cfRule type="cellIs" dxfId="1864" priority="2165" operator="equal">
      <formula>#REF!</formula>
    </cfRule>
    <cfRule type="cellIs" dxfId="1863" priority="2164" operator="equal">
      <formula>#REF!</formula>
    </cfRule>
    <cfRule type="cellIs" dxfId="1862" priority="2162" operator="equal">
      <formula>#REF!</formula>
    </cfRule>
    <cfRule type="cellIs" dxfId="1861" priority="2161" operator="equal">
      <formula>#REF!</formula>
    </cfRule>
    <cfRule type="cellIs" dxfId="1860" priority="2146" operator="equal">
      <formula>#REF!</formula>
    </cfRule>
    <cfRule type="cellIs" dxfId="1859" priority="2150" operator="equal">
      <formula>#REF!</formula>
    </cfRule>
    <cfRule type="cellIs" dxfId="1858" priority="2173" operator="equal">
      <formula>#REF!</formula>
    </cfRule>
    <cfRule type="cellIs" dxfId="1857" priority="2172" operator="equal">
      <formula>#REF!</formula>
    </cfRule>
    <cfRule type="cellIs" dxfId="1856" priority="2171" operator="equal">
      <formula>#REF!</formula>
    </cfRule>
    <cfRule type="cellIs" dxfId="1855" priority="2170" operator="equal">
      <formula>#REF!</formula>
    </cfRule>
  </conditionalFormatting>
  <conditionalFormatting sqref="Q204:Q205">
    <cfRule type="cellIs" dxfId="1854" priority="1955" operator="equal">
      <formula>"MODERADO"</formula>
    </cfRule>
    <cfRule type="cellIs" dxfId="1853" priority="1971" operator="equal">
      <formula>#REF!</formula>
    </cfRule>
    <cfRule type="cellIs" dxfId="1852" priority="1950" operator="equal">
      <formula>"EXTREMO (RC/F)"</formula>
    </cfRule>
    <cfRule type="cellIs" dxfId="1851" priority="1951" operator="equal">
      <formula>"ALTO (RC/F)"</formula>
    </cfRule>
    <cfRule type="cellIs" dxfId="1850" priority="1952" operator="equal">
      <formula>"MODERADO (RC/F)"</formula>
    </cfRule>
    <cfRule type="cellIs" dxfId="1849" priority="1953" operator="equal">
      <formula>"EXTREMO"</formula>
    </cfRule>
    <cfRule type="cellIs" dxfId="1848" priority="1954" operator="equal">
      <formula>"ALTO"</formula>
    </cfRule>
    <cfRule type="cellIs" dxfId="1847" priority="1956" operator="equal">
      <formula>"BAJO"</formula>
    </cfRule>
  </conditionalFormatting>
  <conditionalFormatting sqref="Q205">
    <cfRule type="cellIs" dxfId="1846" priority="1977" operator="equal">
      <formula>#REF!</formula>
    </cfRule>
    <cfRule type="cellIs" dxfId="1845" priority="1989" operator="equal">
      <formula>#REF!</formula>
    </cfRule>
    <cfRule type="cellIs" dxfId="1844" priority="1990" operator="equal">
      <formula>#REF!</formula>
    </cfRule>
    <cfRule type="cellIs" dxfId="1843" priority="1991" operator="equal">
      <formula>#REF!</formula>
    </cfRule>
    <cfRule type="cellIs" dxfId="1842" priority="1992" operator="equal">
      <formula>#REF!</formula>
    </cfRule>
    <cfRule type="cellIs" dxfId="1841" priority="1993" operator="equal">
      <formula>#REF!</formula>
    </cfRule>
    <cfRule type="cellIs" dxfId="1840" priority="1970" operator="equal">
      <formula>#REF!</formula>
    </cfRule>
    <cfRule type="cellIs" dxfId="1839" priority="1967" operator="equal">
      <formula>#REF!</formula>
    </cfRule>
    <cfRule type="cellIs" dxfId="1838" priority="1966" operator="equal">
      <formula>#REF!</formula>
    </cfRule>
    <cfRule type="cellIs" dxfId="1837" priority="1964" operator="equal">
      <formula>#REF!</formula>
    </cfRule>
    <cfRule type="cellIs" dxfId="1836" priority="1963" operator="equal">
      <formula>#REF!</formula>
    </cfRule>
    <cfRule type="cellIs" dxfId="1835" priority="1988" operator="equal">
      <formula>#REF!</formula>
    </cfRule>
    <cfRule type="cellIs" dxfId="1834" priority="1961" operator="equal">
      <formula>#REF!</formula>
    </cfRule>
    <cfRule type="cellIs" dxfId="1833" priority="1972" operator="equal">
      <formula>#REF!</formula>
    </cfRule>
    <cfRule type="cellIs" dxfId="1832" priority="1975" operator="equal">
      <formula>#REF!</formula>
    </cfRule>
    <cfRule type="cellIs" dxfId="1831" priority="1976" operator="equal">
      <formula>#REF!</formula>
    </cfRule>
    <cfRule type="cellIs" dxfId="1830" priority="1979" operator="equal">
      <formula>#REF!</formula>
    </cfRule>
    <cfRule type="cellIs" dxfId="1829" priority="1980" operator="equal">
      <formula>#REF!</formula>
    </cfRule>
    <cfRule type="cellIs" dxfId="1828" priority="1981" operator="equal">
      <formula>#REF!</formula>
    </cfRule>
    <cfRule type="cellIs" dxfId="1827" priority="1982" operator="equal">
      <formula>#REF!</formula>
    </cfRule>
    <cfRule type="cellIs" dxfId="1826" priority="1958" operator="equal">
      <formula>#REF!</formula>
    </cfRule>
    <cfRule type="cellIs" dxfId="1825" priority="1957" operator="equal">
      <formula>#REF!</formula>
    </cfRule>
    <cfRule type="cellIs" dxfId="1824" priority="1965" operator="equal">
      <formula>#REF!</formula>
    </cfRule>
    <cfRule type="cellIs" dxfId="1823" priority="1983" operator="equal">
      <formula>#REF!</formula>
    </cfRule>
    <cfRule type="cellIs" dxfId="1822" priority="1984" operator="equal">
      <formula>#REF!</formula>
    </cfRule>
    <cfRule type="cellIs" dxfId="1821" priority="1985" operator="equal">
      <formula>#REF!</formula>
    </cfRule>
    <cfRule type="cellIs" dxfId="1820" priority="1986" operator="equal">
      <formula>#REF!</formula>
    </cfRule>
    <cfRule type="cellIs" dxfId="1819" priority="1987" operator="equal">
      <formula>#REF!</formula>
    </cfRule>
  </conditionalFormatting>
  <conditionalFormatting sqref="Q208:Q209 AJ208:AJ209 AJ205">
    <cfRule type="cellIs" dxfId="1818" priority="2013" operator="equal">
      <formula>#REF!</formula>
    </cfRule>
    <cfRule type="cellIs" dxfId="1817" priority="2014" operator="equal">
      <formula>#REF!</formula>
    </cfRule>
  </conditionalFormatting>
  <conditionalFormatting sqref="Q209">
    <cfRule type="cellIs" dxfId="1816" priority="1809" operator="equal">
      <formula>#REF!</formula>
    </cfRule>
    <cfRule type="cellIs" dxfId="1815" priority="1810" operator="equal">
      <formula>#REF!</formula>
    </cfRule>
    <cfRule type="cellIs" dxfId="1814" priority="1811" operator="equal">
      <formula>#REF!</formula>
    </cfRule>
    <cfRule type="cellIs" dxfId="1813" priority="1812" operator="equal">
      <formula>#REF!</formula>
    </cfRule>
    <cfRule type="cellIs" dxfId="1812" priority="1815" operator="equal">
      <formula>#REF!</formula>
    </cfRule>
    <cfRule type="cellIs" dxfId="1811" priority="1816" operator="equal">
      <formula>#REF!</formula>
    </cfRule>
    <cfRule type="cellIs" dxfId="1810" priority="1817" operator="equal">
      <formula>#REF!</formula>
    </cfRule>
    <cfRule type="cellIs" dxfId="1809" priority="1820" operator="equal">
      <formula>#REF!</formula>
    </cfRule>
    <cfRule type="cellIs" dxfId="1808" priority="1821" operator="equal">
      <formula>#REF!</formula>
    </cfRule>
    <cfRule type="cellIs" dxfId="1807" priority="1822" operator="equal">
      <formula>#REF!</formula>
    </cfRule>
    <cfRule type="cellIs" dxfId="1806" priority="1824" operator="equal">
      <formula>#REF!</formula>
    </cfRule>
    <cfRule type="cellIs" dxfId="1805" priority="1825" operator="equal">
      <formula>#REF!</formula>
    </cfRule>
    <cfRule type="cellIs" dxfId="1804" priority="1826" operator="equal">
      <formula>#REF!</formula>
    </cfRule>
    <cfRule type="cellIs" dxfId="1803" priority="1827" operator="equal">
      <formula>#REF!</formula>
    </cfRule>
    <cfRule type="cellIs" dxfId="1802" priority="1828" operator="equal">
      <formula>#REF!</formula>
    </cfRule>
    <cfRule type="cellIs" dxfId="1801" priority="1829" operator="equal">
      <formula>#REF!</formula>
    </cfRule>
    <cfRule type="cellIs" dxfId="1800" priority="1830" operator="equal">
      <formula>#REF!</formula>
    </cfRule>
    <cfRule type="cellIs" dxfId="1799" priority="1832" operator="equal">
      <formula>#REF!</formula>
    </cfRule>
    <cfRule type="cellIs" dxfId="1798" priority="1833" operator="equal">
      <formula>#REF!</formula>
    </cfRule>
    <cfRule type="cellIs" dxfId="1797" priority="1834" operator="equal">
      <formula>#REF!</formula>
    </cfRule>
    <cfRule type="cellIs" dxfId="1796" priority="1835" operator="equal">
      <formula>#REF!</formula>
    </cfRule>
    <cfRule type="cellIs" dxfId="1795" priority="1836" operator="equal">
      <formula>#REF!</formula>
    </cfRule>
    <cfRule type="cellIs" dxfId="1794" priority="1837" operator="equal">
      <formula>#REF!</formula>
    </cfRule>
    <cfRule type="cellIs" dxfId="1793" priority="1838" operator="equal">
      <formula>#REF!</formula>
    </cfRule>
    <cfRule type="cellIs" dxfId="1792" priority="1831" operator="equal">
      <formula>#REF!</formula>
    </cfRule>
    <cfRule type="cellIs" dxfId="1791" priority="1803" operator="equal">
      <formula>#REF!</formula>
    </cfRule>
    <cfRule type="cellIs" dxfId="1790" priority="1806" operator="equal">
      <formula>#REF!</formula>
    </cfRule>
    <cfRule type="cellIs" dxfId="1789" priority="1801" operator="equal">
      <formula>#REF!</formula>
    </cfRule>
    <cfRule type="cellIs" dxfId="1788" priority="1808" operator="equal">
      <formula>#REF!</formula>
    </cfRule>
  </conditionalFormatting>
  <conditionalFormatting sqref="Q213">
    <cfRule type="cellIs" dxfId="1787" priority="1626" operator="equal">
      <formula>#REF!</formula>
    </cfRule>
    <cfRule type="cellIs" dxfId="1786" priority="1627" operator="equal">
      <formula>#REF!</formula>
    </cfRule>
    <cfRule type="cellIs" dxfId="1785" priority="1624" operator="equal">
      <formula>#REF!</formula>
    </cfRule>
    <cfRule type="cellIs" dxfId="1784" priority="1591" operator="equal">
      <formula>#REF!</formula>
    </cfRule>
    <cfRule type="cellIs" dxfId="1783" priority="1607" operator="equal">
      <formula>#REF!</formula>
    </cfRule>
    <cfRule type="cellIs" dxfId="1782" priority="1610" operator="equal">
      <formula>#REF!</formula>
    </cfRule>
    <cfRule type="cellIs" dxfId="1781" priority="1611" operator="equal">
      <formula>#REF!</formula>
    </cfRule>
    <cfRule type="cellIs" dxfId="1780" priority="1614" operator="equal">
      <formula>#REF!</formula>
    </cfRule>
    <cfRule type="cellIs" dxfId="1779" priority="1612" operator="equal">
      <formula>#REF!</formula>
    </cfRule>
    <cfRule type="cellIs" dxfId="1778" priority="1616" operator="equal">
      <formula>#REF!</formula>
    </cfRule>
    <cfRule type="cellIs" dxfId="1777" priority="1617" operator="equal">
      <formula>#REF!</formula>
    </cfRule>
    <cfRule type="cellIs" dxfId="1776" priority="1618" operator="equal">
      <formula>#REF!</formula>
    </cfRule>
    <cfRule type="cellIs" dxfId="1775" priority="1619" operator="equal">
      <formula>#REF!</formula>
    </cfRule>
    <cfRule type="cellIs" dxfId="1774" priority="1620" operator="equal">
      <formula>#REF!</formula>
    </cfRule>
    <cfRule type="cellIs" dxfId="1773" priority="1593" operator="equal">
      <formula>#REF!</formula>
    </cfRule>
    <cfRule type="cellIs" dxfId="1772" priority="1596" operator="equal">
      <formula>#REF!</formula>
    </cfRule>
    <cfRule type="cellIs" dxfId="1771" priority="1598" operator="equal">
      <formula>#REF!</formula>
    </cfRule>
    <cfRule type="cellIs" dxfId="1770" priority="1615" operator="equal">
      <formula>#REF!</formula>
    </cfRule>
    <cfRule type="cellIs" dxfId="1769" priority="1599" operator="equal">
      <formula>#REF!</formula>
    </cfRule>
    <cfRule type="cellIs" dxfId="1768" priority="1628" operator="equal">
      <formula>#REF!</formula>
    </cfRule>
    <cfRule type="cellIs" dxfId="1767" priority="1600" operator="equal">
      <formula>#REF!</formula>
    </cfRule>
    <cfRule type="cellIs" dxfId="1766" priority="1601" operator="equal">
      <formula>#REF!</formula>
    </cfRule>
    <cfRule type="cellIs" dxfId="1765" priority="1602" operator="equal">
      <formula>#REF!</formula>
    </cfRule>
    <cfRule type="cellIs" dxfId="1764" priority="1605" operator="equal">
      <formula>#REF!</formula>
    </cfRule>
    <cfRule type="cellIs" dxfId="1763" priority="1606" operator="equal">
      <formula>#REF!</formula>
    </cfRule>
    <cfRule type="cellIs" dxfId="1762" priority="1625" operator="equal">
      <formula>#REF!</formula>
    </cfRule>
    <cfRule type="cellIs" dxfId="1761" priority="1623" operator="equal">
      <formula>#REF!</formula>
    </cfRule>
    <cfRule type="cellIs" dxfId="1760" priority="1622" operator="equal">
      <formula>#REF!</formula>
    </cfRule>
    <cfRule type="cellIs" dxfId="1759" priority="1621" operator="equal">
      <formula>#REF!</formula>
    </cfRule>
  </conditionalFormatting>
  <conditionalFormatting sqref="Q216:Q219">
    <cfRule type="cellIs" dxfId="1758" priority="1901" operator="equal">
      <formula>#REF!</formula>
    </cfRule>
    <cfRule type="cellIs" dxfId="1757" priority="1916" operator="equal">
      <formula>#REF!</formula>
    </cfRule>
    <cfRule type="cellIs" dxfId="1756" priority="1928" operator="equal">
      <formula>#REF!</formula>
    </cfRule>
  </conditionalFormatting>
  <conditionalFormatting sqref="Q218:Q219">
    <cfRule type="cellIs" dxfId="1755" priority="1937" operator="equal">
      <formula>#REF!</formula>
    </cfRule>
    <cfRule type="cellIs" dxfId="1754" priority="1929" operator="equal">
      <formula>#REF!</formula>
    </cfRule>
    <cfRule type="cellIs" dxfId="1753" priority="1927" operator="equal">
      <formula>#REF!</formula>
    </cfRule>
    <cfRule type="cellIs" dxfId="1752" priority="1934" operator="equal">
      <formula>#REF!</formula>
    </cfRule>
    <cfRule type="cellIs" dxfId="1751" priority="1935" operator="equal">
      <formula>#REF!</formula>
    </cfRule>
    <cfRule type="cellIs" dxfId="1750" priority="1936" operator="equal">
      <formula>#REF!</formula>
    </cfRule>
    <cfRule type="cellIs" dxfId="1749" priority="1938" operator="equal">
      <formula>#REF!</formula>
    </cfRule>
    <cfRule type="cellIs" dxfId="1748" priority="1926" operator="equal">
      <formula>#REF!</formula>
    </cfRule>
    <cfRule type="cellIs" dxfId="1747" priority="1925" operator="equal">
      <formula>#REF!</formula>
    </cfRule>
    <cfRule type="cellIs" dxfId="1746" priority="1924" operator="equal">
      <formula>#REF!</formula>
    </cfRule>
    <cfRule type="cellIs" dxfId="1745" priority="1922" operator="equal">
      <formula>#REF!</formula>
    </cfRule>
    <cfRule type="cellIs" dxfId="1744" priority="1921" operator="equal">
      <formula>#REF!</formula>
    </cfRule>
    <cfRule type="cellIs" dxfId="1743" priority="1932" operator="equal">
      <formula>#REF!</formula>
    </cfRule>
    <cfRule type="cellIs" dxfId="1742" priority="1917" operator="equal">
      <formula>#REF!</formula>
    </cfRule>
    <cfRule type="cellIs" dxfId="1741" priority="1912" operator="equal">
      <formula>#REF!</formula>
    </cfRule>
    <cfRule type="cellIs" dxfId="1740" priority="1911" operator="equal">
      <formula>#REF!</formula>
    </cfRule>
    <cfRule type="cellIs" dxfId="1739" priority="1910" operator="equal">
      <formula>#REF!</formula>
    </cfRule>
    <cfRule type="cellIs" dxfId="1738" priority="1909" operator="equal">
      <formula>#REF!</formula>
    </cfRule>
    <cfRule type="cellIs" dxfId="1737" priority="1908" operator="equal">
      <formula>#REF!</formula>
    </cfRule>
    <cfRule type="cellIs" dxfId="1736" priority="1906" operator="equal">
      <formula>#REF!</formula>
    </cfRule>
    <cfRule type="cellIs" dxfId="1735" priority="1903" operator="equal">
      <formula>#REF!</formula>
    </cfRule>
    <cfRule type="cellIs" dxfId="1734" priority="1920" operator="equal">
      <formula>#REF!</formula>
    </cfRule>
    <cfRule type="cellIs" dxfId="1733" priority="1933" operator="equal">
      <formula>#REF!</formula>
    </cfRule>
    <cfRule type="cellIs" dxfId="1732" priority="1915" operator="equal">
      <formula>#REF!</formula>
    </cfRule>
    <cfRule type="cellIs" dxfId="1731" priority="1930" operator="equal">
      <formula>#REF!</formula>
    </cfRule>
    <cfRule type="cellIs" dxfId="1730" priority="1931" operator="equal">
      <formula>#REF!</formula>
    </cfRule>
  </conditionalFormatting>
  <conditionalFormatting sqref="AF15:AF37 AF56:AF65 AF68:AF92">
    <cfRule type="cellIs" dxfId="1729" priority="1509" operator="equal">
      <formula>"MUY ALTA"</formula>
    </cfRule>
    <cfRule type="cellIs" dxfId="1728" priority="1511" operator="equal">
      <formula>"MEDIA"</formula>
    </cfRule>
    <cfRule type="cellIs" dxfId="1727" priority="1513" operator="equal">
      <formula>"MUY BAJA"</formula>
    </cfRule>
    <cfRule type="cellIs" dxfId="1726" priority="1512" operator="equal">
      <formula>"BAJA"</formula>
    </cfRule>
    <cfRule type="cellIs" dxfId="1725" priority="1510" operator="equal">
      <formula>"ALTA"</formula>
    </cfRule>
  </conditionalFormatting>
  <conditionalFormatting sqref="AF39:AF43">
    <cfRule type="cellIs" dxfId="1724" priority="1205" operator="equal">
      <formula>"ALTA"</formula>
    </cfRule>
    <cfRule type="cellIs" dxfId="1723" priority="1206" operator="equal">
      <formula>"MEDIA"</formula>
    </cfRule>
    <cfRule type="cellIs" dxfId="1722" priority="1207" operator="equal">
      <formula>"BAJA"</formula>
    </cfRule>
    <cfRule type="cellIs" dxfId="1721" priority="1204" operator="equal">
      <formula>"MUY ALTA"</formula>
    </cfRule>
    <cfRule type="cellIs" dxfId="1720" priority="1208" operator="equal">
      <formula>"MUY BAJA"</formula>
    </cfRule>
  </conditionalFormatting>
  <conditionalFormatting sqref="AF45:AF54">
    <cfRule type="cellIs" dxfId="1719" priority="4047" operator="equal">
      <formula>"ALTA"</formula>
    </cfRule>
    <cfRule type="cellIs" dxfId="1718" priority="4046" operator="equal">
      <formula>"MUY ALTA"</formula>
    </cfRule>
    <cfRule type="cellIs" dxfId="1717" priority="4049" operator="equal">
      <formula>"BAJA"</formula>
    </cfRule>
    <cfRule type="cellIs" dxfId="1716" priority="4050" operator="equal">
      <formula>"MUY BAJA"</formula>
    </cfRule>
    <cfRule type="cellIs" dxfId="1715" priority="4048" operator="equal">
      <formula>"MEDIA"</formula>
    </cfRule>
  </conditionalFormatting>
  <conditionalFormatting sqref="AF94:AF95">
    <cfRule type="cellIs" dxfId="1714" priority="1092" operator="equal">
      <formula>"MUY ALTA"</formula>
    </cfRule>
    <cfRule type="cellIs" dxfId="1713" priority="1094" operator="equal">
      <formula>"MEDIA"</formula>
    </cfRule>
    <cfRule type="cellIs" dxfId="1712" priority="1093" operator="equal">
      <formula>"ALTA"</formula>
    </cfRule>
  </conditionalFormatting>
  <conditionalFormatting sqref="AF94:AF126 AF128:AF172">
    <cfRule type="cellIs" dxfId="1711" priority="2" operator="equal">
      <formula>"BAJA"</formula>
    </cfRule>
    <cfRule type="cellIs" dxfId="1710" priority="3" operator="equal">
      <formula>"MUY BAJA"</formula>
    </cfRule>
  </conditionalFormatting>
  <conditionalFormatting sqref="AF96:AF126">
    <cfRule type="cellIs" dxfId="1709" priority="3616" operator="equal">
      <formula>"MUY ALTO"</formula>
    </cfRule>
    <cfRule type="cellIs" dxfId="1708" priority="3617" operator="equal">
      <formula>"ALTO"</formula>
    </cfRule>
    <cfRule type="cellIs" dxfId="1707" priority="3618" operator="equal">
      <formula>"MEDIO"</formula>
    </cfRule>
  </conditionalFormatting>
  <conditionalFormatting sqref="AF119:AF126 AF128:AF172">
    <cfRule type="cellIs" dxfId="1706" priority="4" operator="equal">
      <formula>"ALTA"</formula>
    </cfRule>
    <cfRule type="cellIs" dxfId="1705" priority="5" operator="equal">
      <formula>"MEDIA"</formula>
    </cfRule>
    <cfRule type="cellIs" dxfId="1704" priority="6" operator="equal">
      <formula>"MUY ALTA"</formula>
    </cfRule>
  </conditionalFormatting>
  <conditionalFormatting sqref="AF174:AF175 AF177">
    <cfRule type="cellIs" dxfId="1703" priority="2835" operator="equal">
      <formula>"MUY ALTA"</formula>
    </cfRule>
    <cfRule type="cellIs" dxfId="1702" priority="2836" operator="equal">
      <formula>"ALTA"</formula>
    </cfRule>
    <cfRule type="cellIs" dxfId="1701" priority="2838" operator="equal">
      <formula>"BAJA"</formula>
    </cfRule>
    <cfRule type="cellIs" dxfId="1700" priority="2839" operator="equal">
      <formula>"MUY BAJA"</formula>
    </cfRule>
    <cfRule type="cellIs" dxfId="1699" priority="2837" operator="equal">
      <formula>"MEDIA"</formula>
    </cfRule>
  </conditionalFormatting>
  <conditionalFormatting sqref="AF179">
    <cfRule type="cellIs" dxfId="1698" priority="516" operator="equal">
      <formula>"BAJA"</formula>
    </cfRule>
    <cfRule type="cellIs" dxfId="1697" priority="513" operator="equal">
      <formula>"MUY ALTO"</formula>
    </cfRule>
    <cfRule type="cellIs" dxfId="1696" priority="515" operator="equal">
      <formula>"MEDIA"</formula>
    </cfRule>
    <cfRule type="cellIs" dxfId="1695" priority="514" operator="equal">
      <formula>"ALTO"</formula>
    </cfRule>
    <cfRule type="cellIs" dxfId="1694" priority="517" operator="equal">
      <formula>"MUY BAJA"</formula>
    </cfRule>
  </conditionalFormatting>
  <conditionalFormatting sqref="AF181:AF189">
    <cfRule type="cellIs" dxfId="1693" priority="659" operator="equal">
      <formula>"ALTA"</formula>
    </cfRule>
    <cfRule type="cellIs" dxfId="1692" priority="660" operator="equal">
      <formula>"MEDIA"</formula>
    </cfRule>
    <cfRule type="cellIs" dxfId="1691" priority="658" operator="equal">
      <formula>"MUY ALTA"</formula>
    </cfRule>
    <cfRule type="cellIs" dxfId="1690" priority="662" operator="equal">
      <formula>"MUY BAJA"</formula>
    </cfRule>
    <cfRule type="cellIs" dxfId="1689" priority="661" operator="equal">
      <formula>"BAJA"</formula>
    </cfRule>
  </conditionalFormatting>
  <conditionalFormatting sqref="AF191">
    <cfRule type="cellIs" dxfId="1688" priority="2113" operator="equal">
      <formula>"BAJA"</formula>
    </cfRule>
    <cfRule type="cellIs" dxfId="1687" priority="2114" operator="equal">
      <formula>"MUY BAJA"</formula>
    </cfRule>
    <cfRule type="cellIs" dxfId="1686" priority="2112" operator="equal">
      <formula>"MEDIA"</formula>
    </cfRule>
    <cfRule type="cellIs" dxfId="1685" priority="2111" operator="equal">
      <formula>"ALTA"</formula>
    </cfRule>
    <cfRule type="cellIs" dxfId="1684" priority="2110" operator="equal">
      <formula>"MUY ALTA"</formula>
    </cfRule>
  </conditionalFormatting>
  <conditionalFormatting sqref="AF194:AF200">
    <cfRule type="cellIs" dxfId="1683" priority="1515" operator="equal">
      <formula>"MUY ALTA"</formula>
    </cfRule>
    <cfRule type="cellIs" dxfId="1682" priority="1519" operator="equal">
      <formula>"MUY BAJA"</formula>
    </cfRule>
    <cfRule type="cellIs" dxfId="1681" priority="1517" operator="equal">
      <formula>"MEDIA"</formula>
    </cfRule>
    <cfRule type="cellIs" dxfId="1680" priority="1518" operator="equal">
      <formula>"BAJA"</formula>
    </cfRule>
    <cfRule type="cellIs" dxfId="1679" priority="1516" operator="equal">
      <formula>"ALTA"</formula>
    </cfRule>
  </conditionalFormatting>
  <conditionalFormatting sqref="AF202:AF203">
    <cfRule type="cellIs" dxfId="1678" priority="1943" operator="equal">
      <formula>"MUY BAJA"</formula>
    </cfRule>
    <cfRule type="cellIs" dxfId="1677" priority="1942" operator="equal">
      <formula>"BAJA"</formula>
    </cfRule>
    <cfRule type="cellIs" dxfId="1676" priority="1941" operator="equal">
      <formula>"MEDIA"</formula>
    </cfRule>
    <cfRule type="cellIs" dxfId="1675" priority="1939" operator="equal">
      <formula>"MUY ALTA"</formula>
    </cfRule>
    <cfRule type="cellIs" dxfId="1674" priority="1940" operator="equal">
      <formula>"ALTA"</formula>
    </cfRule>
  </conditionalFormatting>
  <conditionalFormatting sqref="AF205:AF206">
    <cfRule type="cellIs" dxfId="1673" priority="2011" operator="equal">
      <formula>"BAJA"</formula>
    </cfRule>
    <cfRule type="cellIs" dxfId="1672" priority="2010" operator="equal">
      <formula>"MEDIA"</formula>
    </cfRule>
    <cfRule type="cellIs" dxfId="1671" priority="2009" operator="equal">
      <formula>"ALTA"</formula>
    </cfRule>
    <cfRule type="cellIs" dxfId="1670" priority="2012" operator="equal">
      <formula>"MUY BAJA"</formula>
    </cfRule>
    <cfRule type="cellIs" dxfId="1669" priority="2008" operator="equal">
      <formula>"MUY ALTA"</formula>
    </cfRule>
  </conditionalFormatting>
  <conditionalFormatting sqref="AF208:AF211">
    <cfRule type="cellIs" dxfId="1668" priority="1736" operator="equal">
      <formula>"MEDIA"</formula>
    </cfRule>
    <cfRule type="cellIs" dxfId="1667" priority="1734" operator="equal">
      <formula>"MUY ALTA"</formula>
    </cfRule>
    <cfRule type="cellIs" dxfId="1666" priority="1735" operator="equal">
      <formula>"ALTA"</formula>
    </cfRule>
    <cfRule type="cellIs" dxfId="1665" priority="1738" operator="equal">
      <formula>"MUY BAJA"</formula>
    </cfRule>
    <cfRule type="cellIs" dxfId="1664" priority="1737" operator="equal">
      <formula>"BAJA"</formula>
    </cfRule>
  </conditionalFormatting>
  <conditionalFormatting sqref="AF213:AF220">
    <cfRule type="cellIs" dxfId="1663" priority="1570" operator="equal">
      <formula>"MUY BAJA"</formula>
    </cfRule>
    <cfRule type="cellIs" dxfId="1662" priority="1569" operator="equal">
      <formula>"BAJA"</formula>
    </cfRule>
    <cfRule type="cellIs" dxfId="1661" priority="1568" operator="equal">
      <formula>"MEDIA"</formula>
    </cfRule>
    <cfRule type="cellIs" dxfId="1660" priority="1567" operator="equal">
      <formula>"ALTA"</formula>
    </cfRule>
    <cfRule type="cellIs" dxfId="1659" priority="1566" operator="equal">
      <formula>"MUY ALTA"</formula>
    </cfRule>
  </conditionalFormatting>
  <conditionalFormatting sqref="AH15:AH17">
    <cfRule type="cellIs" dxfId="1658" priority="5210" operator="equal">
      <formula>"MENOR"</formula>
    </cfRule>
    <cfRule type="cellIs" dxfId="1657" priority="5211" operator="equal">
      <formula>"LEVE"</formula>
    </cfRule>
    <cfRule type="cellIs" dxfId="1656" priority="5208" operator="equal">
      <formula>"MAYOR"</formula>
    </cfRule>
    <cfRule type="cellIs" dxfId="1655" priority="5207" operator="equal">
      <formula>"CATASTROFICO"</formula>
    </cfRule>
    <cfRule type="cellIs" dxfId="1654" priority="5209" operator="equal">
      <formula>"MODERADO"</formula>
    </cfRule>
  </conditionalFormatting>
  <conditionalFormatting sqref="AH21">
    <cfRule type="cellIs" dxfId="1653" priority="5045" operator="equal">
      <formula>"MENOR"</formula>
    </cfRule>
    <cfRule type="cellIs" dxfId="1652" priority="5046" operator="equal">
      <formula>"LEVE"</formula>
    </cfRule>
    <cfRule type="cellIs" dxfId="1651" priority="5044" operator="equal">
      <formula>"MODERADO"</formula>
    </cfRule>
    <cfRule type="cellIs" dxfId="1650" priority="5043" operator="equal">
      <formula>"MAYOR"</formula>
    </cfRule>
    <cfRule type="cellIs" dxfId="1649" priority="5042" operator="equal">
      <formula>"CATASTROFICO"</formula>
    </cfRule>
  </conditionalFormatting>
  <conditionalFormatting sqref="AH26:AH28">
    <cfRule type="cellIs" dxfId="1648" priority="5264" operator="equal">
      <formula>"CATASTROFICO"</formula>
    </cfRule>
    <cfRule type="cellIs" dxfId="1647" priority="5265" operator="equal">
      <formula>"MAYOR"</formula>
    </cfRule>
    <cfRule type="cellIs" dxfId="1646" priority="5266" operator="equal">
      <formula>"MODERADO"</formula>
    </cfRule>
    <cfRule type="cellIs" dxfId="1645" priority="5267" operator="equal">
      <formula>"MENOR"</formula>
    </cfRule>
    <cfRule type="cellIs" dxfId="1644" priority="5268" operator="equal">
      <formula>"LEVE"</formula>
    </cfRule>
  </conditionalFormatting>
  <conditionalFormatting sqref="AH30:AH31">
    <cfRule type="cellIs" dxfId="1643" priority="4898" operator="equal">
      <formula>"MENOR"</formula>
    </cfRule>
    <cfRule type="cellIs" dxfId="1642" priority="4897" operator="equal">
      <formula>"MODERADO"</formula>
    </cfRule>
    <cfRule type="cellIs" dxfId="1641" priority="4899" operator="equal">
      <formula>"LEVE"</formula>
    </cfRule>
    <cfRule type="cellIs" dxfId="1640" priority="4895" operator="equal">
      <formula>"CATASTROFICO"</formula>
    </cfRule>
    <cfRule type="cellIs" dxfId="1639" priority="4896" operator="equal">
      <formula>"MAYOR"</formula>
    </cfRule>
  </conditionalFormatting>
  <conditionalFormatting sqref="AH35:AH36">
    <cfRule type="cellIs" dxfId="1638" priority="4798" operator="equal">
      <formula>"MENOR"</formula>
    </cfRule>
    <cfRule type="cellIs" dxfId="1637" priority="4797" operator="equal">
      <formula>"MODERADO"</formula>
    </cfRule>
    <cfRule type="cellIs" dxfId="1636" priority="4796" operator="equal">
      <formula>"MAYOR"</formula>
    </cfRule>
    <cfRule type="cellIs" dxfId="1635" priority="4795" operator="equal">
      <formula>"CATASTROFICO"</formula>
    </cfRule>
    <cfRule type="cellIs" dxfId="1634" priority="4799" operator="equal">
      <formula>"LEVE"</formula>
    </cfRule>
  </conditionalFormatting>
  <conditionalFormatting sqref="AH39:AH41">
    <cfRule type="cellIs" dxfId="1633" priority="1251" operator="equal">
      <formula>"LEVE"</formula>
    </cfRule>
    <cfRule type="cellIs" dxfId="1632" priority="1247" operator="equal">
      <formula>"CATASTROFICO"</formula>
    </cfRule>
    <cfRule type="cellIs" dxfId="1631" priority="1249" operator="equal">
      <formula>"MODERADO"</formula>
    </cfRule>
    <cfRule type="cellIs" dxfId="1630" priority="1248" operator="equal">
      <formula>"MAYOR"</formula>
    </cfRule>
    <cfRule type="cellIs" dxfId="1629" priority="1250" operator="equal">
      <formula>"MENOR"</formula>
    </cfRule>
  </conditionalFormatting>
  <conditionalFormatting sqref="AH43">
    <cfRule type="cellIs" dxfId="1628" priority="3994" operator="equal">
      <formula>"LEVE"</formula>
    </cfRule>
    <cfRule type="cellIs" dxfId="1627" priority="3993" operator="equal">
      <formula>"MENOR"</formula>
    </cfRule>
    <cfRule type="cellIs" dxfId="1626" priority="3992" operator="equal">
      <formula>"MODERADO"</formula>
    </cfRule>
    <cfRule type="cellIs" dxfId="1625" priority="3991" operator="equal">
      <formula>"MAYOR"</formula>
    </cfRule>
    <cfRule type="cellIs" dxfId="1624" priority="3990" operator="equal">
      <formula>"CATASTROFICO"</formula>
    </cfRule>
  </conditionalFormatting>
  <conditionalFormatting sqref="AH45">
    <cfRule type="cellIs" dxfId="1623" priority="4331" operator="equal">
      <formula>"MODERADO"</formula>
    </cfRule>
    <cfRule type="cellIs" dxfId="1622" priority="4330" operator="equal">
      <formula>"MAYOR"</formula>
    </cfRule>
    <cfRule type="cellIs" dxfId="1621" priority="4329" operator="equal">
      <formula>"CATASTROFICO"</formula>
    </cfRule>
    <cfRule type="cellIs" dxfId="1620" priority="4333" operator="equal">
      <formula>"LEVE"</formula>
    </cfRule>
    <cfRule type="cellIs" dxfId="1619" priority="4332" operator="equal">
      <formula>"MENOR"</formula>
    </cfRule>
  </conditionalFormatting>
  <conditionalFormatting sqref="AH47">
    <cfRule type="cellIs" dxfId="1618" priority="4041" operator="equal">
      <formula>"CATASTROFICO"</formula>
    </cfRule>
    <cfRule type="cellIs" dxfId="1617" priority="4042" operator="equal">
      <formula>"MAYOR"</formula>
    </cfRule>
    <cfRule type="cellIs" dxfId="1616" priority="4043" operator="equal">
      <formula>"MODERADO"</formula>
    </cfRule>
    <cfRule type="cellIs" dxfId="1615" priority="4044" operator="equal">
      <formula>"MENOR"</formula>
    </cfRule>
    <cfRule type="cellIs" dxfId="1614" priority="4045" operator="equal">
      <formula>"LEVE"</formula>
    </cfRule>
  </conditionalFormatting>
  <conditionalFormatting sqref="AH49">
    <cfRule type="cellIs" dxfId="1613" priority="4112" operator="equal">
      <formula>"MENOR"</formula>
    </cfRule>
    <cfRule type="cellIs" dxfId="1612" priority="4113" operator="equal">
      <formula>"LEVE"</formula>
    </cfRule>
    <cfRule type="cellIs" dxfId="1611" priority="4111" operator="equal">
      <formula>"MODERADO"</formula>
    </cfRule>
    <cfRule type="cellIs" dxfId="1610" priority="4110" operator="equal">
      <formula>"MAYOR"</formula>
    </cfRule>
    <cfRule type="cellIs" dxfId="1609" priority="4109" operator="equal">
      <formula>"CATASTROFICO"</formula>
    </cfRule>
  </conditionalFormatting>
  <conditionalFormatting sqref="AH52 AH56">
    <cfRule type="cellIs" dxfId="1608" priority="4418" operator="equal">
      <formula>"MODERADO"</formula>
    </cfRule>
    <cfRule type="cellIs" dxfId="1607" priority="4419" operator="equal">
      <formula>"MENOR"</formula>
    </cfRule>
    <cfRule type="cellIs" dxfId="1606" priority="4420" operator="equal">
      <formula>"LEVE"</formula>
    </cfRule>
    <cfRule type="cellIs" dxfId="1605" priority="4417" operator="equal">
      <formula>"MAYOR"</formula>
    </cfRule>
    <cfRule type="cellIs" dxfId="1604" priority="4416" operator="equal">
      <formula>"CATASTROFICO"</formula>
    </cfRule>
  </conditionalFormatting>
  <conditionalFormatting sqref="AH54">
    <cfRule type="cellIs" dxfId="1603" priority="4175" operator="equal">
      <formula>"LEVE"</formula>
    </cfRule>
    <cfRule type="cellIs" dxfId="1602" priority="4174" operator="equal">
      <formula>"MENOR"</formula>
    </cfRule>
    <cfRule type="cellIs" dxfId="1601" priority="4173" operator="equal">
      <formula>"MODERADO"</formula>
    </cfRule>
    <cfRule type="cellIs" dxfId="1600" priority="4172" operator="equal">
      <formula>"MAYOR"</formula>
    </cfRule>
    <cfRule type="cellIs" dxfId="1599" priority="4171" operator="equal">
      <formula>"CATASTROFICO"</formula>
    </cfRule>
  </conditionalFormatting>
  <conditionalFormatting sqref="AH58">
    <cfRule type="cellIs" dxfId="1598" priority="1280" operator="equal">
      <formula>"MAYOR"</formula>
    </cfRule>
    <cfRule type="cellIs" dxfId="1597" priority="1283" operator="equal">
      <formula>"LEVE"</formula>
    </cfRule>
    <cfRule type="cellIs" dxfId="1596" priority="1282" operator="equal">
      <formula>"MENOR"</formula>
    </cfRule>
    <cfRule type="cellIs" dxfId="1595" priority="1279" operator="equal">
      <formula>"CATASTROFICO"</formula>
    </cfRule>
    <cfRule type="cellIs" dxfId="1594" priority="1281" operator="equal">
      <formula>"MODERADO"</formula>
    </cfRule>
  </conditionalFormatting>
  <conditionalFormatting sqref="AH65 AH68">
    <cfRule type="cellIs" dxfId="1593" priority="1406" operator="equal">
      <formula>"LEVE"</formula>
    </cfRule>
    <cfRule type="cellIs" dxfId="1592" priority="1405" operator="equal">
      <formula>"MENOR"</formula>
    </cfRule>
    <cfRule type="cellIs" dxfId="1591" priority="1404" operator="equal">
      <formula>"MODERADO"</formula>
    </cfRule>
    <cfRule type="cellIs" dxfId="1590" priority="1403" operator="equal">
      <formula>"MAYOR"</formula>
    </cfRule>
    <cfRule type="cellIs" dxfId="1589" priority="1402" operator="equal">
      <formula>"CATASTROFICO"</formula>
    </cfRule>
  </conditionalFormatting>
  <conditionalFormatting sqref="AH71:AH72 AH74:AH75">
    <cfRule type="cellIs" dxfId="1588" priority="3893" operator="equal">
      <formula>"MENOR"</formula>
    </cfRule>
    <cfRule type="cellIs" dxfId="1587" priority="3894" operator="equal">
      <formula>"LEVE"</formula>
    </cfRule>
    <cfRule type="cellIs" dxfId="1586" priority="3891" operator="equal">
      <formula>"MAYOR"</formula>
    </cfRule>
    <cfRule type="cellIs" dxfId="1585" priority="3892" operator="equal">
      <formula>"MODERADO"</formula>
    </cfRule>
    <cfRule type="cellIs" dxfId="1584" priority="3890" operator="equal">
      <formula>"CATASTROFICO"</formula>
    </cfRule>
  </conditionalFormatting>
  <conditionalFormatting sqref="AH77:AH78">
    <cfRule type="cellIs" dxfId="1583" priority="3783" operator="equal">
      <formula>"MODERADO"</formula>
    </cfRule>
    <cfRule type="cellIs" dxfId="1582" priority="3782" operator="equal">
      <formula>"MAYOR"</formula>
    </cfRule>
    <cfRule type="cellIs" dxfId="1581" priority="3785" operator="equal">
      <formula>"LEVE"</formula>
    </cfRule>
    <cfRule type="cellIs" dxfId="1580" priority="3784" operator="equal">
      <formula>"MENOR"</formula>
    </cfRule>
    <cfRule type="cellIs" dxfId="1579" priority="3781" operator="equal">
      <formula>"CATASTROFICO"</formula>
    </cfRule>
  </conditionalFormatting>
  <conditionalFormatting sqref="AH83">
    <cfRule type="cellIs" dxfId="1578" priority="1143" operator="equal">
      <formula>"MODERADO"</formula>
    </cfRule>
    <cfRule type="cellIs" dxfId="1577" priority="1142" operator="equal">
      <formula>"MAYOR"</formula>
    </cfRule>
    <cfRule type="cellIs" dxfId="1576" priority="1141" operator="equal">
      <formula>"CATASTROFICO"</formula>
    </cfRule>
    <cfRule type="cellIs" dxfId="1575" priority="1145" operator="equal">
      <formula>"LEVE"</formula>
    </cfRule>
    <cfRule type="cellIs" dxfId="1574" priority="1144" operator="equal">
      <formula>"MENOR"</formula>
    </cfRule>
  </conditionalFormatting>
  <conditionalFormatting sqref="AH85 AH87:AH88">
    <cfRule type="cellIs" dxfId="1573" priority="826" operator="equal">
      <formula>"MAYOR"</formula>
    </cfRule>
    <cfRule type="cellIs" dxfId="1572" priority="827" operator="equal">
      <formula>"MODERADO"</formula>
    </cfRule>
    <cfRule type="cellIs" dxfId="1571" priority="828" operator="equal">
      <formula>"MENOR"</formula>
    </cfRule>
    <cfRule type="cellIs" dxfId="1570" priority="829" operator="equal">
      <formula>"LEVE"</formula>
    </cfRule>
    <cfRule type="cellIs" dxfId="1569" priority="825" operator="equal">
      <formula>"CATASTROFICO"</formula>
    </cfRule>
  </conditionalFormatting>
  <conditionalFormatting sqref="AH90">
    <cfRule type="cellIs" dxfId="1568" priority="1087" operator="equal">
      <formula>"CATASTROFICO"</formula>
    </cfRule>
    <cfRule type="cellIs" dxfId="1567" priority="1088" operator="equal">
      <formula>"MAYOR"</formula>
    </cfRule>
    <cfRule type="cellIs" dxfId="1566" priority="1089" operator="equal">
      <formula>"MODERADO"</formula>
    </cfRule>
    <cfRule type="cellIs" dxfId="1565" priority="1090" operator="equal">
      <formula>"MENOR"</formula>
    </cfRule>
    <cfRule type="cellIs" dxfId="1564" priority="1091" operator="equal">
      <formula>"LEVE"</formula>
    </cfRule>
  </conditionalFormatting>
  <conditionalFormatting sqref="AH96 AH101 AH104 AH113 AH117">
    <cfRule type="cellIs" dxfId="1563" priority="3612" operator="equal">
      <formula>"MAYOR"</formula>
    </cfRule>
    <cfRule type="cellIs" dxfId="1562" priority="3615" operator="equal">
      <formula>"LEVE"</formula>
    </cfRule>
    <cfRule type="cellIs" dxfId="1561" priority="3614" operator="equal">
      <formula>"MENOR"</formula>
    </cfRule>
    <cfRule type="cellIs" dxfId="1560" priority="3613" operator="equal">
      <formula>"MODERADO"</formula>
    </cfRule>
    <cfRule type="cellIs" dxfId="1559" priority="3611" operator="equal">
      <formula>"CATASTROFICO"</formula>
    </cfRule>
  </conditionalFormatting>
  <conditionalFormatting sqref="AH119:AH124">
    <cfRule type="cellIs" dxfId="1558" priority="4533" operator="equal">
      <formula>"CATASTROFICO"</formula>
    </cfRule>
    <cfRule type="cellIs" dxfId="1557" priority="4534" operator="equal">
      <formula>"MAYOR"</formula>
    </cfRule>
    <cfRule type="cellIs" dxfId="1556" priority="4535" operator="equal">
      <formula>"MODERADO"</formula>
    </cfRule>
    <cfRule type="cellIs" dxfId="1555" priority="4536" operator="equal">
      <formula>"MENOR"</formula>
    </cfRule>
    <cfRule type="cellIs" dxfId="1554" priority="4537" operator="equal">
      <formula>"LEVE"</formula>
    </cfRule>
  </conditionalFormatting>
  <conditionalFormatting sqref="AH126 AH128 AH130:AH131">
    <cfRule type="cellIs" dxfId="1553" priority="3506" operator="equal">
      <formula>"MODERADO"</formula>
    </cfRule>
    <cfRule type="cellIs" dxfId="1552" priority="3508" operator="equal">
      <formula>"LEVE"</formula>
    </cfRule>
    <cfRule type="cellIs" dxfId="1551" priority="3507" operator="equal">
      <formula>"MENOR"</formula>
    </cfRule>
    <cfRule type="cellIs" dxfId="1550" priority="3505" operator="equal">
      <formula>"MAYOR"</formula>
    </cfRule>
  </conditionalFormatting>
  <conditionalFormatting sqref="AH126">
    <cfRule type="cellIs" dxfId="1549" priority="4479" operator="equal">
      <formula>"CATASTROFICO"</formula>
    </cfRule>
  </conditionalFormatting>
  <conditionalFormatting sqref="AH128 AH130:AH131">
    <cfRule type="cellIs" dxfId="1548" priority="3504" operator="equal">
      <formula>"CATASTROFICO"</formula>
    </cfRule>
  </conditionalFormatting>
  <conditionalFormatting sqref="AH133">
    <cfRule type="cellIs" dxfId="1547" priority="3398" operator="equal">
      <formula>"LEVE"</formula>
    </cfRule>
    <cfRule type="cellIs" dxfId="1546" priority="3397" operator="equal">
      <formula>"MENOR"</formula>
    </cfRule>
    <cfRule type="cellIs" dxfId="1545" priority="3396" operator="equal">
      <formula>"MODERADO"</formula>
    </cfRule>
    <cfRule type="cellIs" dxfId="1544" priority="3395" operator="equal">
      <formula>"MAYOR"</formula>
    </cfRule>
    <cfRule type="cellIs" dxfId="1543" priority="3394" operator="equal">
      <formula>"CATASTROFICO"</formula>
    </cfRule>
  </conditionalFormatting>
  <conditionalFormatting sqref="AH135">
    <cfRule type="cellIs" dxfId="1542" priority="184" operator="equal">
      <formula>"CATASTROFICO"</formula>
    </cfRule>
    <cfRule type="cellIs" dxfId="1541" priority="185" operator="equal">
      <formula>"MAYOR"</formula>
    </cfRule>
    <cfRule type="cellIs" dxfId="1540" priority="186" operator="equal">
      <formula>"MODERADO"</formula>
    </cfRule>
    <cfRule type="cellIs" dxfId="1539" priority="187" operator="equal">
      <formula>"MENOR"</formula>
    </cfRule>
    <cfRule type="cellIs" dxfId="1538" priority="188" operator="equal">
      <formula>"LEVE"</formula>
    </cfRule>
  </conditionalFormatting>
  <conditionalFormatting sqref="AH144">
    <cfRule type="cellIs" dxfId="1537" priority="48" operator="equal">
      <formula>"MODERADO"</formula>
    </cfRule>
    <cfRule type="cellIs" dxfId="1536" priority="47" operator="equal">
      <formula>"MAYOR"</formula>
    </cfRule>
    <cfRule type="cellIs" dxfId="1535" priority="46" operator="equal">
      <formula>"CATASTROFICO"</formula>
    </cfRule>
    <cfRule type="cellIs" dxfId="1534" priority="49" operator="equal">
      <formula>"MENOR"</formula>
    </cfRule>
    <cfRule type="cellIs" dxfId="1533" priority="50" operator="equal">
      <formula>"LEVE"</formula>
    </cfRule>
  </conditionalFormatting>
  <conditionalFormatting sqref="AH149">
    <cfRule type="cellIs" dxfId="1532" priority="133" operator="equal">
      <formula>"CATASTROFICO"</formula>
    </cfRule>
    <cfRule type="cellIs" dxfId="1531" priority="134" operator="equal">
      <formula>"MAYOR"</formula>
    </cfRule>
    <cfRule type="cellIs" dxfId="1530" priority="136" operator="equal">
      <formula>"MENOR"</formula>
    </cfRule>
    <cfRule type="cellIs" dxfId="1529" priority="135" operator="equal">
      <formula>"MODERADO"</formula>
    </cfRule>
    <cfRule type="cellIs" dxfId="1528" priority="137" operator="equal">
      <formula>"LEVE"</formula>
    </cfRule>
  </conditionalFormatting>
  <conditionalFormatting sqref="AH159">
    <cfRule type="cellIs" dxfId="1527" priority="2728" operator="equal">
      <formula>"CATASTROFICO"</formula>
    </cfRule>
    <cfRule type="cellIs" dxfId="1526" priority="2730" operator="equal">
      <formula>"MODERADO"</formula>
    </cfRule>
    <cfRule type="cellIs" dxfId="1525" priority="2729" operator="equal">
      <formula>"MAYOR"</formula>
    </cfRule>
    <cfRule type="cellIs" dxfId="1524" priority="2732" operator="equal">
      <formula>"LEVE"</formula>
    </cfRule>
    <cfRule type="cellIs" dxfId="1523" priority="2731" operator="equal">
      <formula>"MENOR"</formula>
    </cfRule>
  </conditionalFormatting>
  <conditionalFormatting sqref="AH163:AH166">
    <cfRule type="cellIs" dxfId="1522" priority="2631" operator="equal">
      <formula>"CATASTROFICO"</formula>
    </cfRule>
    <cfRule type="cellIs" dxfId="1521" priority="2635" operator="equal">
      <formula>"LEVE"</formula>
    </cfRule>
    <cfRule type="cellIs" dxfId="1520" priority="2634" operator="equal">
      <formula>"MENOR"</formula>
    </cfRule>
    <cfRule type="cellIs" dxfId="1519" priority="2633" operator="equal">
      <formula>"MODERADO"</formula>
    </cfRule>
    <cfRule type="cellIs" dxfId="1518" priority="2632" operator="equal">
      <formula>"MAYOR"</formula>
    </cfRule>
  </conditionalFormatting>
  <conditionalFormatting sqref="AH168">
    <cfRule type="cellIs" dxfId="1517" priority="2624" operator="equal">
      <formula>"CATASTROFICO"</formula>
    </cfRule>
    <cfRule type="cellIs" dxfId="1516" priority="2625" operator="equal">
      <formula>"MAYOR"</formula>
    </cfRule>
    <cfRule type="cellIs" dxfId="1515" priority="2626" operator="equal">
      <formula>"MODERADO"</formula>
    </cfRule>
    <cfRule type="cellIs" dxfId="1514" priority="2628" operator="equal">
      <formula>"LEVE"</formula>
    </cfRule>
    <cfRule type="cellIs" dxfId="1513" priority="2627" operator="equal">
      <formula>"MENOR"</formula>
    </cfRule>
  </conditionalFormatting>
  <conditionalFormatting sqref="AH170">
    <cfRule type="cellIs" dxfId="1512" priority="2174" operator="equal">
      <formula>"CATASTROFICO"</formula>
    </cfRule>
    <cfRule type="cellIs" dxfId="1511" priority="2175" operator="equal">
      <formula>"MAYOR"</formula>
    </cfRule>
    <cfRule type="cellIs" dxfId="1510" priority="2176" operator="equal">
      <formula>"MODERADO"</formula>
    </cfRule>
    <cfRule type="cellIs" dxfId="1509" priority="2177" operator="equal">
      <formula>"MENOR"</formula>
    </cfRule>
    <cfRule type="cellIs" dxfId="1508" priority="2178" operator="equal">
      <formula>"LEVE"</formula>
    </cfRule>
  </conditionalFormatting>
  <conditionalFormatting sqref="AH179:AH187">
    <cfRule type="cellIs" dxfId="1507" priority="557" operator="equal">
      <formula>"CATASTROFICO"</formula>
    </cfRule>
    <cfRule type="cellIs" dxfId="1506" priority="559" operator="equal">
      <formula>"MODERADO"</formula>
    </cfRule>
    <cfRule type="cellIs" dxfId="1505" priority="558" operator="equal">
      <formula>"MAYOR"</formula>
    </cfRule>
  </conditionalFormatting>
  <conditionalFormatting sqref="AH179:AH188">
    <cfRule type="cellIs" dxfId="1504" priority="561" operator="equal">
      <formula>"LEVE"</formula>
    </cfRule>
    <cfRule type="cellIs" dxfId="1503" priority="560" operator="equal">
      <formula>"MENOR"</formula>
    </cfRule>
  </conditionalFormatting>
  <conditionalFormatting sqref="AH188 AH194 AH199 AH202">
    <cfRule type="cellIs" dxfId="1502" priority="2105" operator="equal">
      <formula>"CATASTROFICO"</formula>
    </cfRule>
    <cfRule type="cellIs" dxfId="1501" priority="2106" operator="equal">
      <formula>"MAYOR"</formula>
    </cfRule>
    <cfRule type="cellIs" dxfId="1500" priority="2107" operator="equal">
      <formula>"MODERADO"</formula>
    </cfRule>
  </conditionalFormatting>
  <conditionalFormatting sqref="AH194 AH199 AH202">
    <cfRule type="cellIs" dxfId="1499" priority="2108" operator="equal">
      <formula>"MENOR"</formula>
    </cfRule>
    <cfRule type="cellIs" dxfId="1498" priority="2109" operator="equal">
      <formula>"LEVE"</formula>
    </cfRule>
  </conditionalFormatting>
  <conditionalFormatting sqref="AH196:AH197">
    <cfRule type="cellIs" dxfId="1497" priority="1671" operator="equal">
      <formula>"CATASTROFICO"</formula>
    </cfRule>
    <cfRule type="cellIs" dxfId="1496" priority="1674" operator="equal">
      <formula>"MENOR"</formula>
    </cfRule>
    <cfRule type="cellIs" dxfId="1495" priority="1672" operator="equal">
      <formula>"MAYOR"</formula>
    </cfRule>
    <cfRule type="cellIs" dxfId="1494" priority="1673" operator="equal">
      <formula>"MODERADO"</formula>
    </cfRule>
    <cfRule type="cellIs" dxfId="1493" priority="1675" operator="equal">
      <formula>"LEVE"</formula>
    </cfRule>
  </conditionalFormatting>
  <conditionalFormatting sqref="AH205">
    <cfRule type="cellIs" dxfId="1492" priority="2053" operator="equal">
      <formula>"MENOR"</formula>
    </cfRule>
    <cfRule type="cellIs" dxfId="1491" priority="2051" operator="equal">
      <formula>"MAYOR"</formula>
    </cfRule>
    <cfRule type="cellIs" dxfId="1490" priority="2054" operator="equal">
      <formula>"LEVE"</formula>
    </cfRule>
    <cfRule type="cellIs" dxfId="1489" priority="2050" operator="equal">
      <formula>"CATASTROFICO"</formula>
    </cfRule>
    <cfRule type="cellIs" dxfId="1488" priority="2052" operator="equal">
      <formula>"MODERADO"</formula>
    </cfRule>
  </conditionalFormatting>
  <conditionalFormatting sqref="AH208:AH209">
    <cfRule type="cellIs" dxfId="1487" priority="1778" operator="equal">
      <formula>"MODERADO"</formula>
    </cfRule>
    <cfRule type="cellIs" dxfId="1486" priority="1779" operator="equal">
      <formula>"MENOR"</formula>
    </cfRule>
    <cfRule type="cellIs" dxfId="1485" priority="1776" operator="equal">
      <formula>"CATASTROFICO"</formula>
    </cfRule>
    <cfRule type="cellIs" dxfId="1484" priority="1777" operator="equal">
      <formula>"MAYOR"</formula>
    </cfRule>
    <cfRule type="cellIs" dxfId="1483" priority="1780" operator="equal">
      <formula>"LEVE"</formula>
    </cfRule>
  </conditionalFormatting>
  <conditionalFormatting sqref="AH213">
    <cfRule type="cellIs" dxfId="1482" priority="1565" operator="equal">
      <formula>"LEVE"</formula>
    </cfRule>
    <cfRule type="cellIs" dxfId="1481" priority="1564" operator="equal">
      <formula>"MENOR"</formula>
    </cfRule>
    <cfRule type="cellIs" dxfId="1480" priority="1563" operator="equal">
      <formula>"MODERADO"</formula>
    </cfRule>
    <cfRule type="cellIs" dxfId="1479" priority="1562" operator="equal">
      <formula>"MAYOR"</formula>
    </cfRule>
    <cfRule type="cellIs" dxfId="1478" priority="1561" operator="equal">
      <formula>"CATASTROFICO"</formula>
    </cfRule>
  </conditionalFormatting>
  <conditionalFormatting sqref="AH216:AH219">
    <cfRule type="cellIs" dxfId="1477" priority="1880" operator="equal">
      <formula>"LEVE"</formula>
    </cfRule>
    <cfRule type="cellIs" dxfId="1476" priority="1878" operator="equal">
      <formula>"MODERADO"</formula>
    </cfRule>
    <cfRule type="cellIs" dxfId="1475" priority="1877" operator="equal">
      <formula>"MAYOR"</formula>
    </cfRule>
    <cfRule type="cellIs" dxfId="1474" priority="1876" operator="equal">
      <formula>"CATASTROFICO"</formula>
    </cfRule>
    <cfRule type="cellIs" dxfId="1473" priority="1879" operator="equal">
      <formula>"MENOR"</formula>
    </cfRule>
  </conditionalFormatting>
  <conditionalFormatting sqref="AJ15 Q101 Q104 Q113 Q117">
    <cfRule type="cellIs" dxfId="1472" priority="5362" operator="equal">
      <formula>#REF!</formula>
    </cfRule>
    <cfRule type="cellIs" dxfId="1471" priority="5361" operator="equal">
      <formula>#REF!</formula>
    </cfRule>
    <cfRule type="cellIs" dxfId="1470" priority="5360" operator="equal">
      <formula>#REF!</formula>
    </cfRule>
    <cfRule type="cellIs" dxfId="1469" priority="5359" operator="equal">
      <formula>#REF!</formula>
    </cfRule>
    <cfRule type="cellIs" dxfId="1468" priority="5357" operator="equal">
      <formula>#REF!</formula>
    </cfRule>
    <cfRule type="cellIs" dxfId="1467" priority="5355" operator="equal">
      <formula>#REF!</formula>
    </cfRule>
    <cfRule type="cellIs" dxfId="1466" priority="5352" operator="equal">
      <formula>#REF!</formula>
    </cfRule>
    <cfRule type="cellIs" dxfId="1465" priority="5351" operator="equal">
      <formula>#REF!</formula>
    </cfRule>
    <cfRule type="cellIs" dxfId="1464" priority="5350" operator="equal">
      <formula>#REF!</formula>
    </cfRule>
    <cfRule type="cellIs" dxfId="1463" priority="5347" operator="equal">
      <formula>#REF!</formula>
    </cfRule>
    <cfRule type="cellIs" dxfId="1462" priority="5345" operator="equal">
      <formula>#REF!</formula>
    </cfRule>
    <cfRule type="cellIs" dxfId="1461" priority="5344" operator="equal">
      <formula>#REF!</formula>
    </cfRule>
    <cfRule type="cellIs" dxfId="1460" priority="5343" operator="equal">
      <formula>#REF!</formula>
    </cfRule>
    <cfRule type="cellIs" dxfId="1459" priority="5341" operator="equal">
      <formula>#REF!</formula>
    </cfRule>
    <cfRule type="cellIs" dxfId="1458" priority="5338" operator="equal">
      <formula>#REF!</formula>
    </cfRule>
    <cfRule type="cellIs" dxfId="1457" priority="5337" operator="equal">
      <formula>#REF!</formula>
    </cfRule>
    <cfRule type="cellIs" dxfId="1456" priority="5356" operator="equal">
      <formula>#REF!</formula>
    </cfRule>
    <cfRule type="cellIs" dxfId="1455" priority="5373" operator="equal">
      <formula>#REF!</formula>
    </cfRule>
    <cfRule type="cellIs" dxfId="1454" priority="5371" operator="equal">
      <formula>#REF!</formula>
    </cfRule>
    <cfRule type="cellIs" dxfId="1453" priority="5370" operator="equal">
      <formula>#REF!</formula>
    </cfRule>
    <cfRule type="cellIs" dxfId="1452" priority="5369" operator="equal">
      <formula>#REF!</formula>
    </cfRule>
    <cfRule type="cellIs" dxfId="1451" priority="5368" operator="equal">
      <formula>#REF!</formula>
    </cfRule>
    <cfRule type="cellIs" dxfId="1450" priority="5366" operator="equal">
      <formula>#REF!</formula>
    </cfRule>
    <cfRule type="cellIs" dxfId="1449" priority="5365" operator="equal">
      <formula>#REF!</formula>
    </cfRule>
    <cfRule type="cellIs" dxfId="1448" priority="5364" operator="equal">
      <formula>#REF!</formula>
    </cfRule>
    <cfRule type="cellIs" dxfId="1447" priority="5363" operator="equal">
      <formula>#REF!</formula>
    </cfRule>
  </conditionalFormatting>
  <conditionalFormatting sqref="AJ15:AJ17">
    <cfRule type="cellIs" dxfId="1446" priority="5218" operator="equal">
      <formula>"BAJO"</formula>
    </cfRule>
    <cfRule type="cellIs" dxfId="1445" priority="5217" operator="equal">
      <formula>"MODERADO"</formula>
    </cfRule>
    <cfRule type="cellIs" dxfId="1444" priority="5214" operator="equal">
      <formula>"MODERADO (RC/F)"</formula>
    </cfRule>
    <cfRule type="cellIs" dxfId="1443" priority="5212" operator="equal">
      <formula>"EXTREMO (RC/F)"</formula>
    </cfRule>
    <cfRule type="cellIs" dxfId="1442" priority="5213" operator="equal">
      <formula>"ALTO (RC/F)"</formula>
    </cfRule>
    <cfRule type="cellIs" dxfId="1441" priority="5216" operator="equal">
      <formula>"ALTO"</formula>
    </cfRule>
    <cfRule type="cellIs" dxfId="1440" priority="5215" operator="equal">
      <formula>"EXTREMO"</formula>
    </cfRule>
  </conditionalFormatting>
  <conditionalFormatting sqref="AJ16:AJ17">
    <cfRule type="cellIs" dxfId="1439" priority="5206" operator="equal">
      <formula>#REF!</formula>
    </cfRule>
    <cfRule type="cellIs" dxfId="1438" priority="5184" operator="equal">
      <formula>#REF!</formula>
    </cfRule>
    <cfRule type="cellIs" dxfId="1437" priority="5183" operator="equal">
      <formula>#REF!</formula>
    </cfRule>
    <cfRule type="cellIs" dxfId="1436" priority="5180" operator="equal">
      <formula>#REF!</formula>
    </cfRule>
    <cfRule type="cellIs" dxfId="1435" priority="5178" operator="equal">
      <formula>#REF!</formula>
    </cfRule>
    <cfRule type="cellIs" dxfId="1434" priority="5177" operator="equal">
      <formula>#REF!</formula>
    </cfRule>
    <cfRule type="cellIs" dxfId="1433" priority="5176" operator="equal">
      <formula>#REF!</formula>
    </cfRule>
    <cfRule type="cellIs" dxfId="1432" priority="5174" operator="equal">
      <formula>#REF!</formula>
    </cfRule>
    <cfRule type="cellIs" dxfId="1431" priority="5198" operator="equal">
      <formula>#REF!</formula>
    </cfRule>
    <cfRule type="cellIs" dxfId="1430" priority="5171" operator="equal">
      <formula>#REF!</formula>
    </cfRule>
    <cfRule type="cellIs" dxfId="1429" priority="5190" operator="equal">
      <formula>#REF!</formula>
    </cfRule>
    <cfRule type="cellIs" dxfId="1428" priority="5192" operator="equal">
      <formula>#REF!</formula>
    </cfRule>
    <cfRule type="cellIs" dxfId="1427" priority="5193" operator="equal">
      <formula>#REF!</formula>
    </cfRule>
    <cfRule type="cellIs" dxfId="1426" priority="5194" operator="equal">
      <formula>#REF!</formula>
    </cfRule>
    <cfRule type="cellIs" dxfId="1425" priority="5195" operator="equal">
      <formula>#REF!</formula>
    </cfRule>
    <cfRule type="cellIs" dxfId="1424" priority="5196" operator="equal">
      <formula>#REF!</formula>
    </cfRule>
    <cfRule type="cellIs" dxfId="1423" priority="5197" operator="equal">
      <formula>#REF!</formula>
    </cfRule>
    <cfRule type="cellIs" dxfId="1422" priority="5201" operator="equal">
      <formula>#REF!</formula>
    </cfRule>
    <cfRule type="cellIs" dxfId="1421" priority="5199" operator="equal">
      <formula>#REF!</formula>
    </cfRule>
    <cfRule type="cellIs" dxfId="1420" priority="5189" operator="equal">
      <formula>#REF!</formula>
    </cfRule>
    <cfRule type="cellIs" dxfId="1419" priority="5170" operator="equal">
      <formula>#REF!</formula>
    </cfRule>
    <cfRule type="cellIs" dxfId="1418" priority="5204" operator="equal">
      <formula>#REF!</formula>
    </cfRule>
    <cfRule type="cellIs" dxfId="1417" priority="5185" operator="equal">
      <formula>#REF!</formula>
    </cfRule>
    <cfRule type="cellIs" dxfId="1416" priority="5188" operator="equal">
      <formula>#REF!</formula>
    </cfRule>
    <cfRule type="cellIs" dxfId="1415" priority="5202" operator="equal">
      <formula>#REF!</formula>
    </cfRule>
    <cfRule type="cellIs" dxfId="1414" priority="5203" operator="equal">
      <formula>#REF!</formula>
    </cfRule>
  </conditionalFormatting>
  <conditionalFormatting sqref="AJ21">
    <cfRule type="cellIs" dxfId="1413" priority="5030" operator="equal">
      <formula>#REF!</formula>
    </cfRule>
    <cfRule type="cellIs" dxfId="1412" priority="5029" operator="equal">
      <formula>#REF!</formula>
    </cfRule>
    <cfRule type="cellIs" dxfId="1411" priority="5028" operator="equal">
      <formula>#REF!</formula>
    </cfRule>
    <cfRule type="cellIs" dxfId="1410" priority="5027" operator="equal">
      <formula>#REF!</formula>
    </cfRule>
    <cfRule type="cellIs" dxfId="1409" priority="5025" operator="equal">
      <formula>#REF!</formula>
    </cfRule>
    <cfRule type="cellIs" dxfId="1408" priority="5024" operator="equal">
      <formula>#REF!</formula>
    </cfRule>
    <cfRule type="cellIs" dxfId="1407" priority="5023" operator="equal">
      <formula>#REF!</formula>
    </cfRule>
    <cfRule type="cellIs" dxfId="1406" priority="5020" operator="equal">
      <formula>#REF!</formula>
    </cfRule>
    <cfRule type="cellIs" dxfId="1405" priority="5019" operator="equal">
      <formula>#REF!</formula>
    </cfRule>
    <cfRule type="cellIs" dxfId="1404" priority="5018" operator="equal">
      <formula>#REF!</formula>
    </cfRule>
    <cfRule type="cellIs" dxfId="1403" priority="5015" operator="equal">
      <formula>#REF!</formula>
    </cfRule>
    <cfRule type="cellIs" dxfId="1402" priority="5012" operator="equal">
      <formula>#REF!</formula>
    </cfRule>
    <cfRule type="cellIs" dxfId="1401" priority="5011" operator="equal">
      <formula>#REF!</formula>
    </cfRule>
    <cfRule type="cellIs" dxfId="1400" priority="5009" operator="equal">
      <formula>#REF!</formula>
    </cfRule>
    <cfRule type="cellIs" dxfId="1399" priority="5006" operator="equal">
      <formula>#REF!</formula>
    </cfRule>
    <cfRule type="cellIs" dxfId="1398" priority="5005" operator="equal">
      <formula>#REF!</formula>
    </cfRule>
    <cfRule type="cellIs" dxfId="1397" priority="5013" operator="equal">
      <formula>#REF!</formula>
    </cfRule>
    <cfRule type="cellIs" dxfId="1396" priority="5031" operator="equal">
      <formula>#REF!</formula>
    </cfRule>
    <cfRule type="cellIs" dxfId="1395" priority="5053" operator="equal">
      <formula>"BAJO"</formula>
    </cfRule>
    <cfRule type="cellIs" dxfId="1394" priority="5052" operator="equal">
      <formula>"MODERADO"</formula>
    </cfRule>
    <cfRule type="cellIs" dxfId="1393" priority="5051" operator="equal">
      <formula>"ALTO"</formula>
    </cfRule>
    <cfRule type="cellIs" dxfId="1392" priority="5050" operator="equal">
      <formula>"EXTREMO"</formula>
    </cfRule>
    <cfRule type="cellIs" dxfId="1391" priority="5049" operator="equal">
      <formula>"MODERADO (RC/F)"</formula>
    </cfRule>
    <cfRule type="cellIs" dxfId="1390" priority="5048" operator="equal">
      <formula>"ALTO (RC/F)"</formula>
    </cfRule>
    <cfRule type="cellIs" dxfId="1389" priority="5047" operator="equal">
      <formula>"EXTREMO (RC/F)"</formula>
    </cfRule>
    <cfRule type="cellIs" dxfId="1388" priority="5041" operator="equal">
      <formula>#REF!</formula>
    </cfRule>
    <cfRule type="cellIs" dxfId="1387" priority="5039" operator="equal">
      <formula>#REF!</formula>
    </cfRule>
    <cfRule type="cellIs" dxfId="1386" priority="5038" operator="equal">
      <formula>#REF!</formula>
    </cfRule>
    <cfRule type="cellIs" dxfId="1385" priority="5037" operator="equal">
      <formula>#REF!</formula>
    </cfRule>
    <cfRule type="cellIs" dxfId="1384" priority="5036" operator="equal">
      <formula>#REF!</formula>
    </cfRule>
    <cfRule type="cellIs" dxfId="1383" priority="5034" operator="equal">
      <formula>#REF!</formula>
    </cfRule>
    <cfRule type="cellIs" dxfId="1382" priority="5033" operator="equal">
      <formula>#REF!</formula>
    </cfRule>
    <cfRule type="cellIs" dxfId="1381" priority="5032" operator="equal">
      <formula>#REF!</formula>
    </cfRule>
  </conditionalFormatting>
  <conditionalFormatting sqref="AJ26">
    <cfRule type="cellIs" dxfId="1380" priority="5286" operator="equal">
      <formula>#REF!</formula>
    </cfRule>
    <cfRule type="cellIs" dxfId="1379" priority="5289" operator="equal">
      <formula>#REF!</formula>
    </cfRule>
    <cfRule type="cellIs" dxfId="1378" priority="5290" operator="equal">
      <formula>#REF!</formula>
    </cfRule>
    <cfRule type="cellIs" dxfId="1377" priority="5291" operator="equal">
      <formula>#REF!</formula>
    </cfRule>
    <cfRule type="cellIs" dxfId="1376" priority="5295" operator="equal">
      <formula>#REF!</formula>
    </cfRule>
    <cfRule type="cellIs" dxfId="1375" priority="5296" operator="equal">
      <formula>#REF!</formula>
    </cfRule>
    <cfRule type="cellIs" dxfId="1374" priority="5298" operator="equal">
      <formula>#REF!</formula>
    </cfRule>
    <cfRule type="cellIs" dxfId="1373" priority="5299" operator="equal">
      <formula>#REF!</formula>
    </cfRule>
    <cfRule type="cellIs" dxfId="1372" priority="5300" operator="equal">
      <formula>#REF!</formula>
    </cfRule>
    <cfRule type="cellIs" dxfId="1371" priority="5301" operator="equal">
      <formula>#REF!</formula>
    </cfRule>
    <cfRule type="cellIs" dxfId="1370" priority="5302" operator="equal">
      <formula>#REF!</formula>
    </cfRule>
    <cfRule type="cellIs" dxfId="1369" priority="5303" operator="equal">
      <formula>#REF!</formula>
    </cfRule>
    <cfRule type="cellIs" dxfId="1368" priority="5304" operator="equal">
      <formula>#REF!</formula>
    </cfRule>
    <cfRule type="cellIs" dxfId="1367" priority="5305" operator="equal">
      <formula>#REF!</formula>
    </cfRule>
    <cfRule type="cellIs" dxfId="1366" priority="5307" operator="equal">
      <formula>#REF!</formula>
    </cfRule>
    <cfRule type="cellIs" dxfId="1365" priority="5294" operator="equal">
      <formula>#REF!</formula>
    </cfRule>
    <cfRule type="cellIs" dxfId="1364" priority="5308" operator="equal">
      <formula>#REF!</formula>
    </cfRule>
    <cfRule type="cellIs" dxfId="1363" priority="5312" operator="equal">
      <formula>#REF!</formula>
    </cfRule>
    <cfRule type="cellIs" dxfId="1362" priority="5310" operator="equal">
      <formula>#REF!</formula>
    </cfRule>
    <cfRule type="cellIs" dxfId="1361" priority="5284" operator="equal">
      <formula>#REF!</formula>
    </cfRule>
    <cfRule type="cellIs" dxfId="1360" priority="5282" operator="equal">
      <formula>#REF!</formula>
    </cfRule>
    <cfRule type="cellIs" dxfId="1359" priority="5283" operator="equal">
      <formula>#REF!</formula>
    </cfRule>
    <cfRule type="cellIs" dxfId="1358" priority="5309" operator="equal">
      <formula>#REF!</formula>
    </cfRule>
  </conditionalFormatting>
  <conditionalFormatting sqref="AJ26:AJ28">
    <cfRule type="cellIs" dxfId="1357" priority="5222" operator="equal">
      <formula>"MODERADO (RC/F)"</formula>
    </cfRule>
    <cfRule type="cellIs" dxfId="1356" priority="5221" operator="equal">
      <formula>"ALTO (RC/F)"</formula>
    </cfRule>
    <cfRule type="cellIs" dxfId="1355" priority="5227" operator="equal">
      <formula>#REF!</formula>
    </cfRule>
    <cfRule type="cellIs" dxfId="1354" priority="5241" operator="equal">
      <formula>#REF!</formula>
    </cfRule>
    <cfRule type="cellIs" dxfId="1353" priority="5253" operator="equal">
      <formula>#REF!</formula>
    </cfRule>
    <cfRule type="cellIs" dxfId="1352" priority="5237" operator="equal">
      <formula>#REF!</formula>
    </cfRule>
    <cfRule type="cellIs" dxfId="1351" priority="5220" operator="equal">
      <formula>"EXTREMO (RC/F)"</formula>
    </cfRule>
    <cfRule type="cellIs" dxfId="1350" priority="5223" operator="equal">
      <formula>"EXTREMO"</formula>
    </cfRule>
    <cfRule type="cellIs" dxfId="1349" priority="5224" operator="equal">
      <formula>"ALTO"</formula>
    </cfRule>
    <cfRule type="cellIs" dxfId="1348" priority="5226" operator="equal">
      <formula>"BAJO"</formula>
    </cfRule>
    <cfRule type="cellIs" dxfId="1347" priority="5225" operator="equal">
      <formula>"MODERADO"</formula>
    </cfRule>
  </conditionalFormatting>
  <conditionalFormatting sqref="AJ27:AJ28">
    <cfRule type="cellIs" dxfId="1346" priority="5233" operator="equal">
      <formula>#REF!</formula>
    </cfRule>
    <cfRule type="cellIs" dxfId="1345" priority="5231" operator="equal">
      <formula>#REF!</formula>
    </cfRule>
    <cfRule type="cellIs" dxfId="1344" priority="5228" operator="equal">
      <formula>#REF!</formula>
    </cfRule>
    <cfRule type="cellIs" dxfId="1343" priority="5260" operator="equal">
      <formula>#REF!</formula>
    </cfRule>
    <cfRule type="cellIs" dxfId="1342" priority="5263" operator="equal">
      <formula>#REF!</formula>
    </cfRule>
    <cfRule type="cellIs" dxfId="1341" priority="5261" operator="equal">
      <formula>#REF!</formula>
    </cfRule>
    <cfRule type="cellIs" dxfId="1340" priority="5259" operator="equal">
      <formula>#REF!</formula>
    </cfRule>
    <cfRule type="cellIs" dxfId="1339" priority="5258" operator="equal">
      <formula>#REF!</formula>
    </cfRule>
    <cfRule type="cellIs" dxfId="1338" priority="5256" operator="equal">
      <formula>#REF!</formula>
    </cfRule>
    <cfRule type="cellIs" dxfId="1337" priority="5255" operator="equal">
      <formula>#REF!</formula>
    </cfRule>
    <cfRule type="cellIs" dxfId="1336" priority="5254" operator="equal">
      <formula>#REF!</formula>
    </cfRule>
    <cfRule type="cellIs" dxfId="1335" priority="5252" operator="equal">
      <formula>#REF!</formula>
    </cfRule>
    <cfRule type="cellIs" dxfId="1334" priority="5251" operator="equal">
      <formula>#REF!</formula>
    </cfRule>
    <cfRule type="cellIs" dxfId="1333" priority="5250" operator="equal">
      <formula>#REF!</formula>
    </cfRule>
    <cfRule type="cellIs" dxfId="1332" priority="5249" operator="equal">
      <formula>#REF!</formula>
    </cfRule>
    <cfRule type="cellIs" dxfId="1331" priority="5247" operator="equal">
      <formula>#REF!</formula>
    </cfRule>
    <cfRule type="cellIs" dxfId="1330" priority="5246" operator="equal">
      <formula>#REF!</formula>
    </cfRule>
    <cfRule type="cellIs" dxfId="1329" priority="5245" operator="equal">
      <formula>#REF!</formula>
    </cfRule>
    <cfRule type="cellIs" dxfId="1328" priority="5242" operator="equal">
      <formula>#REF!</formula>
    </cfRule>
    <cfRule type="cellIs" dxfId="1327" priority="5240" operator="equal">
      <formula>#REF!</formula>
    </cfRule>
    <cfRule type="cellIs" dxfId="1326" priority="5235" operator="equal">
      <formula>#REF!</formula>
    </cfRule>
    <cfRule type="cellIs" dxfId="1325" priority="5234" operator="equal">
      <formula>#REF!</formula>
    </cfRule>
  </conditionalFormatting>
  <conditionalFormatting sqref="AJ30:AJ31">
    <cfRule type="cellIs" dxfId="1324" priority="4889" operator="equal">
      <formula>#REF!</formula>
    </cfRule>
    <cfRule type="cellIs" dxfId="1323" priority="4886" operator="equal">
      <formula>#REF!</formula>
    </cfRule>
    <cfRule type="cellIs" dxfId="1322" priority="4887" operator="equal">
      <formula>#REF!</formula>
    </cfRule>
    <cfRule type="cellIs" dxfId="1321" priority="4888" operator="equal">
      <formula>#REF!</formula>
    </cfRule>
    <cfRule type="cellIs" dxfId="1320" priority="4891" operator="equal">
      <formula>#REF!</formula>
    </cfRule>
    <cfRule type="cellIs" dxfId="1319" priority="4892" operator="equal">
      <formula>#REF!</formula>
    </cfRule>
    <cfRule type="cellIs" dxfId="1318" priority="4893" operator="equal">
      <formula>#REF!</formula>
    </cfRule>
    <cfRule type="cellIs" dxfId="1317" priority="4894" operator="equal">
      <formula>#REF!</formula>
    </cfRule>
    <cfRule type="cellIs" dxfId="1316" priority="4858" operator="equal">
      <formula>#REF!</formula>
    </cfRule>
    <cfRule type="cellIs" dxfId="1315" priority="4900" operator="equal">
      <formula>"EXTREMO (RC/F)"</formula>
    </cfRule>
    <cfRule type="cellIs" dxfId="1314" priority="4901" operator="equal">
      <formula>"ALTO (RC/F)"</formula>
    </cfRule>
    <cfRule type="cellIs" dxfId="1313" priority="4890" operator="equal">
      <formula>#REF!</formula>
    </cfRule>
    <cfRule type="cellIs" dxfId="1312" priority="4902" operator="equal">
      <formula>"MODERADO (RC/F)"</formula>
    </cfRule>
    <cfRule type="cellIs" dxfId="1311" priority="4903" operator="equal">
      <formula>"EXTREMO"</formula>
    </cfRule>
    <cfRule type="cellIs" dxfId="1310" priority="4904" operator="equal">
      <formula>"ALTO"</formula>
    </cfRule>
    <cfRule type="cellIs" dxfId="1309" priority="4905" operator="equal">
      <formula>"MODERADO"</formula>
    </cfRule>
    <cfRule type="cellIs" dxfId="1308" priority="4906" operator="equal">
      <formula>"BAJO"</formula>
    </cfRule>
    <cfRule type="cellIs" dxfId="1307" priority="4859" operator="equal">
      <formula>#REF!</formula>
    </cfRule>
    <cfRule type="cellIs" dxfId="1306" priority="4862" operator="equal">
      <formula>#REF!</formula>
    </cfRule>
    <cfRule type="cellIs" dxfId="1305" priority="4864" operator="equal">
      <formula>#REF!</formula>
    </cfRule>
    <cfRule type="cellIs" dxfId="1304" priority="4865" operator="equal">
      <formula>#REF!</formula>
    </cfRule>
    <cfRule type="cellIs" dxfId="1303" priority="4866" operator="equal">
      <formula>#REF!</formula>
    </cfRule>
    <cfRule type="cellIs" dxfId="1302" priority="4867" operator="equal">
      <formula>#REF!</formula>
    </cfRule>
    <cfRule type="cellIs" dxfId="1301" priority="4868" operator="equal">
      <formula>#REF!</formula>
    </cfRule>
    <cfRule type="cellIs" dxfId="1300" priority="4871" operator="equal">
      <formula>#REF!</formula>
    </cfRule>
    <cfRule type="cellIs" dxfId="1299" priority="4872" operator="equal">
      <formula>#REF!</formula>
    </cfRule>
    <cfRule type="cellIs" dxfId="1298" priority="4873" operator="equal">
      <formula>#REF!</formula>
    </cfRule>
    <cfRule type="cellIs" dxfId="1297" priority="4876" operator="equal">
      <formula>#REF!</formula>
    </cfRule>
    <cfRule type="cellIs" dxfId="1296" priority="4877" operator="equal">
      <formula>#REF!</formula>
    </cfRule>
    <cfRule type="cellIs" dxfId="1295" priority="4878" operator="equal">
      <formula>#REF!</formula>
    </cfRule>
    <cfRule type="cellIs" dxfId="1294" priority="4880" operator="equal">
      <formula>#REF!</formula>
    </cfRule>
    <cfRule type="cellIs" dxfId="1293" priority="4881" operator="equal">
      <formula>#REF!</formula>
    </cfRule>
    <cfRule type="cellIs" dxfId="1292" priority="4882" operator="equal">
      <formula>#REF!</formula>
    </cfRule>
    <cfRule type="cellIs" dxfId="1291" priority="4883" operator="equal">
      <formula>#REF!</formula>
    </cfRule>
    <cfRule type="cellIs" dxfId="1290" priority="4884" operator="equal">
      <formula>#REF!</formula>
    </cfRule>
    <cfRule type="cellIs" dxfId="1289" priority="4885" operator="equal">
      <formula>#REF!</formula>
    </cfRule>
  </conditionalFormatting>
  <conditionalFormatting sqref="AJ35:AJ37 Q35:Q37">
    <cfRule type="cellIs" dxfId="1288" priority="4952" operator="equal">
      <formula>"MODERADO"</formula>
    </cfRule>
    <cfRule type="cellIs" dxfId="1287" priority="4947" operator="equal">
      <formula>"EXTREMO (RC/F)"</formula>
    </cfRule>
    <cfRule type="cellIs" dxfId="1286" priority="4948" operator="equal">
      <formula>"ALTO (RC/F)"</formula>
    </cfRule>
    <cfRule type="cellIs" dxfId="1285" priority="4949" operator="equal">
      <formula>"MODERADO (RC/F)"</formula>
    </cfRule>
    <cfRule type="cellIs" dxfId="1284" priority="4950" operator="equal">
      <formula>"EXTREMO"</formula>
    </cfRule>
    <cfRule type="cellIs" dxfId="1283" priority="4951" operator="equal">
      <formula>"ALTO"</formula>
    </cfRule>
    <cfRule type="cellIs" dxfId="1282" priority="4953" operator="equal">
      <formula>"BAJO"</formula>
    </cfRule>
  </conditionalFormatting>
  <conditionalFormatting sqref="AJ35:AJ37">
    <cfRule type="cellIs" dxfId="1281" priority="4939" operator="equal">
      <formula>#REF!</formula>
    </cfRule>
    <cfRule type="cellIs" dxfId="1280" priority="4941" operator="equal">
      <formula>#REF!</formula>
    </cfRule>
    <cfRule type="cellIs" dxfId="1279" priority="4942" operator="equal">
      <formula>#REF!</formula>
    </cfRule>
    <cfRule type="cellIs" dxfId="1278" priority="4943" operator="equal">
      <formula>#REF!</formula>
    </cfRule>
    <cfRule type="cellIs" dxfId="1277" priority="4944" operator="equal">
      <formula>#REF!</formula>
    </cfRule>
    <cfRule type="cellIs" dxfId="1276" priority="4946" operator="equal">
      <formula>#REF!</formula>
    </cfRule>
    <cfRule type="cellIs" dxfId="1275" priority="4923" operator="equal">
      <formula>#REF!</formula>
    </cfRule>
    <cfRule type="cellIs" dxfId="1274" priority="4930" operator="equal">
      <formula>#REF!</formula>
    </cfRule>
    <cfRule type="cellIs" dxfId="1273" priority="4910" operator="equal">
      <formula>#REF!</formula>
    </cfRule>
    <cfRule type="cellIs" dxfId="1272" priority="4911" operator="equal">
      <formula>#REF!</formula>
    </cfRule>
    <cfRule type="cellIs" dxfId="1271" priority="4912" operator="equal">
      <formula>#REF!</formula>
    </cfRule>
    <cfRule type="cellIs" dxfId="1270" priority="4914" operator="equal">
      <formula>#REF!</formula>
    </cfRule>
    <cfRule type="cellIs" dxfId="1269" priority="4916" operator="equal">
      <formula>#REF!</formula>
    </cfRule>
    <cfRule type="cellIs" dxfId="1268" priority="4917" operator="equal">
      <formula>#REF!</formula>
    </cfRule>
    <cfRule type="cellIs" dxfId="1267" priority="4918" operator="equal">
      <formula>#REF!</formula>
    </cfRule>
    <cfRule type="cellIs" dxfId="1266" priority="4932" operator="equal">
      <formula>#REF!</formula>
    </cfRule>
    <cfRule type="cellIs" dxfId="1265" priority="4933" operator="equal">
      <formula>#REF!</formula>
    </cfRule>
    <cfRule type="cellIs" dxfId="1264" priority="4934" operator="equal">
      <formula>#REF!</formula>
    </cfRule>
    <cfRule type="cellIs" dxfId="1263" priority="4935" operator="equal">
      <formula>#REF!</formula>
    </cfRule>
    <cfRule type="cellIs" dxfId="1262" priority="4936" operator="equal">
      <formula>#REF!</formula>
    </cfRule>
    <cfRule type="cellIs" dxfId="1261" priority="4937" operator="equal">
      <formula>#REF!</formula>
    </cfRule>
    <cfRule type="cellIs" dxfId="1260" priority="4938" operator="equal">
      <formula>#REF!</formula>
    </cfRule>
    <cfRule type="cellIs" dxfId="1259" priority="4920" operator="equal">
      <formula>#REF!</formula>
    </cfRule>
    <cfRule type="cellIs" dxfId="1258" priority="4929" operator="equal">
      <formula>#REF!</formula>
    </cfRule>
    <cfRule type="cellIs" dxfId="1257" priority="4924" operator="equal">
      <formula>#REF!</formula>
    </cfRule>
    <cfRule type="cellIs" dxfId="1256" priority="4928" operator="equal">
      <formula>#REF!</formula>
    </cfRule>
    <cfRule type="cellIs" dxfId="1255" priority="4925" operator="equal">
      <formula>#REF!</formula>
    </cfRule>
  </conditionalFormatting>
  <conditionalFormatting sqref="AJ39">
    <cfRule type="cellIs" dxfId="1254" priority="4664" operator="equal">
      <formula>#REF!</formula>
    </cfRule>
    <cfRule type="cellIs" dxfId="1253" priority="4662" operator="equal">
      <formula>#REF!</formula>
    </cfRule>
    <cfRule type="cellIs" dxfId="1252" priority="4661" operator="equal">
      <formula>#REF!</formula>
    </cfRule>
    <cfRule type="cellIs" dxfId="1251" priority="4658" operator="equal">
      <formula>#REF!</formula>
    </cfRule>
    <cfRule type="cellIs" dxfId="1250" priority="4657" operator="equal">
      <formula>#REF!</formula>
    </cfRule>
    <cfRule type="cellIs" dxfId="1249" priority="4648" operator="equal">
      <formula>#REF!</formula>
    </cfRule>
    <cfRule type="cellIs" dxfId="1248" priority="4656" operator="equal">
      <formula>#REF!</formula>
    </cfRule>
    <cfRule type="cellIs" dxfId="1247" priority="4655" operator="equal">
      <formula>#REF!</formula>
    </cfRule>
    <cfRule type="cellIs" dxfId="1246" priority="4654" operator="equal">
      <formula>#REF!</formula>
    </cfRule>
    <cfRule type="cellIs" dxfId="1245" priority="4652" operator="equal">
      <formula>#REF!</formula>
    </cfRule>
    <cfRule type="cellIs" dxfId="1244" priority="4691" operator="equal">
      <formula>"BAJO"</formula>
    </cfRule>
    <cfRule type="cellIs" dxfId="1243" priority="4690" operator="equal">
      <formula>"MODERADO"</formula>
    </cfRule>
    <cfRule type="cellIs" dxfId="1242" priority="4689" operator="equal">
      <formula>"ALTO"</formula>
    </cfRule>
    <cfRule type="cellIs" dxfId="1241" priority="4688" operator="equal">
      <formula>"EXTREMO"</formula>
    </cfRule>
    <cfRule type="cellIs" dxfId="1240" priority="4667" operator="equal">
      <formula>#REF!</formula>
    </cfRule>
    <cfRule type="cellIs" dxfId="1239" priority="4672" operator="equal">
      <formula>#REF!</formula>
    </cfRule>
    <cfRule type="cellIs" dxfId="1238" priority="4671" operator="equal">
      <formula>#REF!</formula>
    </cfRule>
    <cfRule type="cellIs" dxfId="1237" priority="4670" operator="equal">
      <formula>#REF!</formula>
    </cfRule>
    <cfRule type="cellIs" dxfId="1236" priority="4668" operator="equal">
      <formula>#REF!</formula>
    </cfRule>
    <cfRule type="cellIs" dxfId="1235" priority="4677" operator="equal">
      <formula>#REF!</formula>
    </cfRule>
    <cfRule type="cellIs" dxfId="1234" priority="4666" operator="equal">
      <formula>#REF!</formula>
    </cfRule>
    <cfRule type="cellIs" dxfId="1233" priority="4687" operator="equal">
      <formula>"MODERADO (RC/F)"</formula>
    </cfRule>
    <cfRule type="cellIs" dxfId="1232" priority="4686" operator="equal">
      <formula>"ALTO (RC/F)"</formula>
    </cfRule>
    <cfRule type="cellIs" dxfId="1231" priority="4685" operator="equal">
      <formula>"EXTREMO (RC/F)"</formula>
    </cfRule>
    <cfRule type="cellIs" dxfId="1230" priority="4684" operator="equal">
      <formula>#REF!</formula>
    </cfRule>
    <cfRule type="cellIs" dxfId="1229" priority="4683" operator="equal">
      <formula>#REF!</formula>
    </cfRule>
    <cfRule type="cellIs" dxfId="1228" priority="4682" operator="equal">
      <formula>#REF!</formula>
    </cfRule>
    <cfRule type="cellIs" dxfId="1227" priority="4681" operator="equal">
      <formula>#REF!</formula>
    </cfRule>
    <cfRule type="cellIs" dxfId="1226" priority="4680" operator="equal">
      <formula>#REF!</formula>
    </cfRule>
    <cfRule type="cellIs" dxfId="1225" priority="4679" operator="equal">
      <formula>#REF!</formula>
    </cfRule>
    <cfRule type="cellIs" dxfId="1224" priority="4678" operator="equal">
      <formula>#REF!</formula>
    </cfRule>
    <cfRule type="cellIs" dxfId="1223" priority="4676" operator="equal">
      <formula>#REF!</formula>
    </cfRule>
    <cfRule type="cellIs" dxfId="1222" priority="4675" operator="equal">
      <formula>#REF!</formula>
    </cfRule>
    <cfRule type="cellIs" dxfId="1221" priority="4674" operator="equal">
      <formula>#REF!</formula>
    </cfRule>
    <cfRule type="cellIs" dxfId="1220" priority="4673" operator="equal">
      <formula>#REF!</formula>
    </cfRule>
    <cfRule type="cellIs" dxfId="1219" priority="4663" operator="equal">
      <formula>#REF!</formula>
    </cfRule>
  </conditionalFormatting>
  <conditionalFormatting sqref="AJ39:AJ40">
    <cfRule type="cellIs" dxfId="1218" priority="4615" operator="equal">
      <formula>#REF!</formula>
    </cfRule>
  </conditionalFormatting>
  <conditionalFormatting sqref="AJ40">
    <cfRule type="cellIs" dxfId="1217" priority="4634" operator="equal">
      <formula>#REF!</formula>
    </cfRule>
    <cfRule type="cellIs" dxfId="1216" priority="4636" operator="equal">
      <formula>#REF!</formula>
    </cfRule>
    <cfRule type="cellIs" dxfId="1215" priority="4632" operator="equal">
      <formula>#REF!</formula>
    </cfRule>
    <cfRule type="cellIs" dxfId="1214" priority="4631" operator="equal">
      <formula>#REF!</formula>
    </cfRule>
    <cfRule type="cellIs" dxfId="1213" priority="4630" operator="equal">
      <formula>#REF!</formula>
    </cfRule>
    <cfRule type="cellIs" dxfId="1212" priority="4629" operator="equal">
      <formula>#REF!</formula>
    </cfRule>
    <cfRule type="cellIs" dxfId="1211" priority="4628" operator="equal">
      <formula>#REF!</formula>
    </cfRule>
    <cfRule type="cellIs" dxfId="1210" priority="4627" operator="equal">
      <formula>#REF!</formula>
    </cfRule>
    <cfRule type="cellIs" dxfId="1209" priority="4626" operator="equal">
      <formula>#REF!</formula>
    </cfRule>
    <cfRule type="cellIs" dxfId="1208" priority="4610" operator="equal">
      <formula>#REF!</formula>
    </cfRule>
    <cfRule type="cellIs" dxfId="1207" priority="4635" operator="equal">
      <formula>#REF!</formula>
    </cfRule>
    <cfRule type="cellIs" dxfId="1206" priority="4633" operator="equal">
      <formula>#REF!</formula>
    </cfRule>
    <cfRule type="cellIs" dxfId="1205" priority="4624" operator="equal">
      <formula>#REF!</formula>
    </cfRule>
    <cfRule type="cellIs" dxfId="1204" priority="4625" operator="equal">
      <formula>#REF!</formula>
    </cfRule>
    <cfRule type="cellIs" dxfId="1203" priority="4637" operator="equal">
      <formula>#REF!</formula>
    </cfRule>
    <cfRule type="cellIs" dxfId="1202" priority="4644" operator="equal">
      <formula>"BAJO"</formula>
    </cfRule>
    <cfRule type="cellIs" dxfId="1201" priority="4643" operator="equal">
      <formula>"MODERADO"</formula>
    </cfRule>
    <cfRule type="cellIs" dxfId="1200" priority="4642" operator="equal">
      <formula>"ALTO"</formula>
    </cfRule>
    <cfRule type="cellIs" dxfId="1199" priority="4641" operator="equal">
      <formula>"EXTREMO"</formula>
    </cfRule>
    <cfRule type="cellIs" dxfId="1198" priority="4640" operator="equal">
      <formula>"MODERADO (RC/F)"</formula>
    </cfRule>
    <cfRule type="cellIs" dxfId="1197" priority="4639" operator="equal">
      <formula>"ALTO (RC/F)"</formula>
    </cfRule>
    <cfRule type="cellIs" dxfId="1196" priority="4601" operator="equal">
      <formula>#REF!</formula>
    </cfRule>
    <cfRule type="cellIs" dxfId="1195" priority="4638" operator="equal">
      <formula>"EXTREMO (RC/F)"</formula>
    </cfRule>
    <cfRule type="cellIs" dxfId="1194" priority="4603" operator="equal">
      <formula>#REF!</formula>
    </cfRule>
    <cfRule type="cellIs" dxfId="1193" priority="4605" operator="equal">
      <formula>#REF!</formula>
    </cfRule>
    <cfRule type="cellIs" dxfId="1192" priority="4607" operator="equal">
      <formula>#REF!</formula>
    </cfRule>
    <cfRule type="cellIs" dxfId="1191" priority="4608" operator="equal">
      <formula>#REF!</formula>
    </cfRule>
    <cfRule type="cellIs" dxfId="1190" priority="4609" operator="equal">
      <formula>#REF!</formula>
    </cfRule>
    <cfRule type="cellIs" dxfId="1189" priority="4611" operator="equal">
      <formula>#REF!</formula>
    </cfRule>
    <cfRule type="cellIs" dxfId="1188" priority="4614" operator="equal">
      <formula>#REF!</formula>
    </cfRule>
    <cfRule type="cellIs" dxfId="1187" priority="4616" operator="equal">
      <formula>#REF!</formula>
    </cfRule>
    <cfRule type="cellIs" dxfId="1186" priority="4619" operator="equal">
      <formula>#REF!</formula>
    </cfRule>
    <cfRule type="cellIs" dxfId="1185" priority="4620" operator="equal">
      <formula>#REF!</formula>
    </cfRule>
    <cfRule type="cellIs" dxfId="1184" priority="4621" operator="equal">
      <formula>#REF!</formula>
    </cfRule>
    <cfRule type="cellIs" dxfId="1183" priority="4623" operator="equal">
      <formula>#REF!</formula>
    </cfRule>
  </conditionalFormatting>
  <conditionalFormatting sqref="AJ40:AJ41 Q41">
    <cfRule type="cellIs" dxfId="1182" priority="1223" operator="equal">
      <formula>#REF!</formula>
    </cfRule>
  </conditionalFormatting>
  <conditionalFormatting sqref="AJ43">
    <cfRule type="cellIs" dxfId="1181" priority="4000" operator="equal">
      <formula>"MODERADO"</formula>
    </cfRule>
    <cfRule type="cellIs" dxfId="1180" priority="4001" operator="equal">
      <formula>"BAJO"</formula>
    </cfRule>
    <cfRule type="cellIs" dxfId="1179" priority="3975" operator="equal">
      <formula>#REF!</formula>
    </cfRule>
    <cfRule type="cellIs" dxfId="1178" priority="3957" operator="equal">
      <formula>#REF!</formula>
    </cfRule>
    <cfRule type="cellIs" dxfId="1177" priority="3959" operator="equal">
      <formula>#REF!</formula>
    </cfRule>
    <cfRule type="cellIs" dxfId="1176" priority="3973" operator="equal">
      <formula>#REF!</formula>
    </cfRule>
    <cfRule type="cellIs" dxfId="1175" priority="3960" operator="equal">
      <formula>#REF!</formula>
    </cfRule>
    <cfRule type="cellIs" dxfId="1174" priority="3976" operator="equal">
      <formula>#REF!</formula>
    </cfRule>
    <cfRule type="cellIs" dxfId="1173" priority="3999" operator="equal">
      <formula>"ALTO"</formula>
    </cfRule>
    <cfRule type="cellIs" dxfId="1172" priority="3961" operator="equal">
      <formula>#REF!</formula>
    </cfRule>
    <cfRule type="cellIs" dxfId="1171" priority="3962" operator="equal">
      <formula>#REF!</formula>
    </cfRule>
    <cfRule type="cellIs" dxfId="1170" priority="3963" operator="equal">
      <formula>#REF!</formula>
    </cfRule>
    <cfRule type="cellIs" dxfId="1169" priority="3971" operator="equal">
      <formula>#REF!</formula>
    </cfRule>
    <cfRule type="cellIs" dxfId="1168" priority="3972" operator="equal">
      <formula>#REF!</formula>
    </cfRule>
    <cfRule type="cellIs" dxfId="1167" priority="3968" operator="equal">
      <formula>#REF!</formula>
    </cfRule>
    <cfRule type="cellIs" dxfId="1166" priority="3977" operator="equal">
      <formula>#REF!</formula>
    </cfRule>
    <cfRule type="cellIs" dxfId="1165" priority="3978" operator="equal">
      <formula>#REF!</formula>
    </cfRule>
    <cfRule type="cellIs" dxfId="1164" priority="3979" operator="equal">
      <formula>#REF!</formula>
    </cfRule>
    <cfRule type="cellIs" dxfId="1163" priority="3980" operator="equal">
      <formula>#REF!</formula>
    </cfRule>
    <cfRule type="cellIs" dxfId="1162" priority="3981" operator="equal">
      <formula>#REF!</formula>
    </cfRule>
    <cfRule type="cellIs" dxfId="1161" priority="3982" operator="equal">
      <formula>#REF!</formula>
    </cfRule>
    <cfRule type="cellIs" dxfId="1160" priority="3983" operator="equal">
      <formula>#REF!</formula>
    </cfRule>
    <cfRule type="cellIs" dxfId="1159" priority="3984" operator="equal">
      <formula>#REF!</formula>
    </cfRule>
    <cfRule type="cellIs" dxfId="1158" priority="3985" operator="equal">
      <formula>#REF!</formula>
    </cfRule>
    <cfRule type="cellIs" dxfId="1157" priority="3986" operator="equal">
      <formula>#REF!</formula>
    </cfRule>
    <cfRule type="cellIs" dxfId="1156" priority="3987" operator="equal">
      <formula>#REF!</formula>
    </cfRule>
    <cfRule type="cellIs" dxfId="1155" priority="3988" operator="equal">
      <formula>#REF!</formula>
    </cfRule>
    <cfRule type="cellIs" dxfId="1154" priority="3967" operator="equal">
      <formula>#REF!</formula>
    </cfRule>
    <cfRule type="cellIs" dxfId="1153" priority="3953" operator="equal">
      <formula>#REF!</formula>
    </cfRule>
    <cfRule type="cellIs" dxfId="1152" priority="3954" operator="equal">
      <formula>#REF!</formula>
    </cfRule>
    <cfRule type="cellIs" dxfId="1151" priority="3995" operator="equal">
      <formula>"EXTREMO (RC/F)"</formula>
    </cfRule>
    <cfRule type="cellIs" dxfId="1150" priority="3996" operator="equal">
      <formula>"ALTO (RC/F)"</formula>
    </cfRule>
    <cfRule type="cellIs" dxfId="1149" priority="3997" operator="equal">
      <formula>"MODERADO (RC/F)"</formula>
    </cfRule>
    <cfRule type="cellIs" dxfId="1148" priority="3998" operator="equal">
      <formula>"EXTREMO"</formula>
    </cfRule>
    <cfRule type="cellIs" dxfId="1147" priority="3966" operator="equal">
      <formula>#REF!</formula>
    </cfRule>
    <cfRule type="cellIs" dxfId="1146" priority="3989" operator="equal">
      <formula>#REF!</formula>
    </cfRule>
  </conditionalFormatting>
  <conditionalFormatting sqref="AJ45">
    <cfRule type="cellIs" dxfId="1145" priority="4314" operator="equal">
      <formula>#REF!</formula>
    </cfRule>
    <cfRule type="cellIs" dxfId="1144" priority="4312" operator="equal">
      <formula>#REF!</formula>
    </cfRule>
    <cfRule type="cellIs" dxfId="1143" priority="4311" operator="equal">
      <formula>#REF!</formula>
    </cfRule>
    <cfRule type="cellIs" dxfId="1142" priority="4310" operator="equal">
      <formula>#REF!</formula>
    </cfRule>
    <cfRule type="cellIs" dxfId="1141" priority="4309" operator="equal">
      <formula>#REF!</formula>
    </cfRule>
    <cfRule type="cellIs" dxfId="1140" priority="4307" operator="equal">
      <formula>#REF!</formula>
    </cfRule>
    <cfRule type="cellIs" dxfId="1139" priority="4306" operator="equal">
      <formula>#REF!</formula>
    </cfRule>
    <cfRule type="cellIs" dxfId="1138" priority="4305" operator="equal">
      <formula>#REF!</formula>
    </cfRule>
    <cfRule type="cellIs" dxfId="1137" priority="4302" operator="equal">
      <formula>#REF!</formula>
    </cfRule>
    <cfRule type="cellIs" dxfId="1136" priority="4301" operator="equal">
      <formula>#REF!</formula>
    </cfRule>
    <cfRule type="cellIs" dxfId="1135" priority="4300" operator="equal">
      <formula>#REF!</formula>
    </cfRule>
    <cfRule type="cellIs" dxfId="1134" priority="4299" operator="equal">
      <formula>#REF!</formula>
    </cfRule>
    <cfRule type="cellIs" dxfId="1133" priority="4298" operator="equal">
      <formula>#REF!</formula>
    </cfRule>
    <cfRule type="cellIs" dxfId="1132" priority="4296" operator="equal">
      <formula>#REF!</formula>
    </cfRule>
    <cfRule type="cellIs" dxfId="1131" priority="4293" operator="equal">
      <formula>#REF!</formula>
    </cfRule>
    <cfRule type="cellIs" dxfId="1130" priority="4292" operator="equal">
      <formula>#REF!</formula>
    </cfRule>
    <cfRule type="cellIs" dxfId="1129" priority="4321" operator="equal">
      <formula>#REF!</formula>
    </cfRule>
    <cfRule type="cellIs" dxfId="1128" priority="4340" operator="equal">
      <formula>"BAJO"</formula>
    </cfRule>
    <cfRule type="cellIs" dxfId="1127" priority="4339" operator="equal">
      <formula>"MODERADO"</formula>
    </cfRule>
    <cfRule type="cellIs" dxfId="1126" priority="4338" operator="equal">
      <formula>"ALTO"</formula>
    </cfRule>
    <cfRule type="cellIs" dxfId="1125" priority="4337" operator="equal">
      <formula>"EXTREMO"</formula>
    </cfRule>
    <cfRule type="cellIs" dxfId="1124" priority="4336" operator="equal">
      <formula>"MODERADO (RC/F)"</formula>
    </cfRule>
    <cfRule type="cellIs" dxfId="1123" priority="4335" operator="equal">
      <formula>"ALTO (RC/F)"</formula>
    </cfRule>
    <cfRule type="cellIs" dxfId="1122" priority="4334" operator="equal">
      <formula>"EXTREMO (RC/F)"</formula>
    </cfRule>
    <cfRule type="cellIs" dxfId="1121" priority="4328" operator="equal">
      <formula>#REF!</formula>
    </cfRule>
    <cfRule type="cellIs" dxfId="1120" priority="4327" operator="equal">
      <formula>#REF!</formula>
    </cfRule>
    <cfRule type="cellIs" dxfId="1119" priority="4326" operator="equal">
      <formula>#REF!</formula>
    </cfRule>
    <cfRule type="cellIs" dxfId="1118" priority="4325" operator="equal">
      <formula>#REF!</formula>
    </cfRule>
    <cfRule type="cellIs" dxfId="1117" priority="4324" operator="equal">
      <formula>#REF!</formula>
    </cfRule>
    <cfRule type="cellIs" dxfId="1116" priority="4323" operator="equal">
      <formula>#REF!</formula>
    </cfRule>
    <cfRule type="cellIs" dxfId="1115" priority="4322" operator="equal">
      <formula>#REF!</formula>
    </cfRule>
    <cfRule type="cellIs" dxfId="1114" priority="4320" operator="equal">
      <formula>#REF!</formula>
    </cfRule>
    <cfRule type="cellIs" dxfId="1113" priority="4319" operator="equal">
      <formula>#REF!</formula>
    </cfRule>
    <cfRule type="cellIs" dxfId="1112" priority="4318" operator="equal">
      <formula>#REF!</formula>
    </cfRule>
    <cfRule type="cellIs" dxfId="1111" priority="4317" operator="equal">
      <formula>#REF!</formula>
    </cfRule>
    <cfRule type="cellIs" dxfId="1110" priority="4316" operator="equal">
      <formula>#REF!</formula>
    </cfRule>
    <cfRule type="cellIs" dxfId="1109" priority="4315" operator="equal">
      <formula>#REF!</formula>
    </cfRule>
  </conditionalFormatting>
  <conditionalFormatting sqref="AJ54 Q43 Q54">
    <cfRule type="cellIs" dxfId="1108" priority="4182" operator="equal">
      <formula>"BAJO"</formula>
    </cfRule>
    <cfRule type="cellIs" dxfId="1107" priority="4177" operator="equal">
      <formula>"ALTO (RC/F)"</formula>
    </cfRule>
    <cfRule type="cellIs" dxfId="1106" priority="4178" operator="equal">
      <formula>"MODERADO (RC/F)"</formula>
    </cfRule>
    <cfRule type="cellIs" dxfId="1105" priority="4180" operator="equal">
      <formula>"ALTO"</formula>
    </cfRule>
    <cfRule type="cellIs" dxfId="1104" priority="4181" operator="equal">
      <formula>"MODERADO"</formula>
    </cfRule>
    <cfRule type="cellIs" dxfId="1103" priority="4179" operator="equal">
      <formula>"EXTREMO"</formula>
    </cfRule>
    <cfRule type="cellIs" dxfId="1102" priority="4176" operator="equal">
      <formula>"EXTREMO (RC/F)"</formula>
    </cfRule>
  </conditionalFormatting>
  <conditionalFormatting sqref="AJ54">
    <cfRule type="cellIs" dxfId="1101" priority="4162" operator="equal">
      <formula>#REF!</formula>
    </cfRule>
    <cfRule type="cellIs" dxfId="1100" priority="4161" operator="equal">
      <formula>#REF!</formula>
    </cfRule>
    <cfRule type="cellIs" dxfId="1099" priority="4160" operator="equal">
      <formula>#REF!</formula>
    </cfRule>
    <cfRule type="cellIs" dxfId="1098" priority="4142" operator="equal">
      <formula>#REF!</formula>
    </cfRule>
    <cfRule type="cellIs" dxfId="1097" priority="4134" operator="equal">
      <formula>#REF!</formula>
    </cfRule>
    <cfRule type="cellIs" dxfId="1096" priority="4141" operator="equal">
      <formula>#REF!</formula>
    </cfRule>
    <cfRule type="cellIs" dxfId="1095" priority="4144" operator="equal">
      <formula>#REF!</formula>
    </cfRule>
    <cfRule type="cellIs" dxfId="1094" priority="4140" operator="equal">
      <formula>#REF!</formula>
    </cfRule>
    <cfRule type="cellIs" dxfId="1093" priority="4139" operator="equal">
      <formula>#REF!</formula>
    </cfRule>
    <cfRule type="cellIs" dxfId="1092" priority="4138" operator="equal">
      <formula>#REF!</formula>
    </cfRule>
    <cfRule type="cellIs" dxfId="1091" priority="4135" operator="equal">
      <formula>#REF!</formula>
    </cfRule>
    <cfRule type="cellIs" dxfId="1090" priority="4154" operator="equal">
      <formula>#REF!</formula>
    </cfRule>
    <cfRule type="cellIs" dxfId="1089" priority="4155" operator="equal">
      <formula>#REF!</formula>
    </cfRule>
    <cfRule type="cellIs" dxfId="1088" priority="4156" operator="equal">
      <formula>#REF!</formula>
    </cfRule>
    <cfRule type="cellIs" dxfId="1087" priority="4147" operator="equal">
      <formula>#REF!</formula>
    </cfRule>
    <cfRule type="cellIs" dxfId="1086" priority="4167" operator="equal">
      <formula>#REF!</formula>
    </cfRule>
    <cfRule type="cellIs" dxfId="1085" priority="4143" operator="equal">
      <formula>#REF!</formula>
    </cfRule>
    <cfRule type="cellIs" dxfId="1084" priority="4159" operator="equal">
      <formula>#REF!</formula>
    </cfRule>
    <cfRule type="cellIs" dxfId="1083" priority="4157" operator="equal">
      <formula>#REF!</formula>
    </cfRule>
    <cfRule type="cellIs" dxfId="1082" priority="4153" operator="equal">
      <formula>#REF!</formula>
    </cfRule>
    <cfRule type="cellIs" dxfId="1081" priority="4148" operator="equal">
      <formula>#REF!</formula>
    </cfRule>
    <cfRule type="cellIs" dxfId="1080" priority="4149" operator="equal">
      <formula>#REF!</formula>
    </cfRule>
    <cfRule type="cellIs" dxfId="1079" priority="4152" operator="equal">
      <formula>#REF!</formula>
    </cfRule>
    <cfRule type="cellIs" dxfId="1078" priority="4158" operator="equal">
      <formula>#REF!</formula>
    </cfRule>
    <cfRule type="cellIs" dxfId="1077" priority="4170" operator="equal">
      <formula>#REF!</formula>
    </cfRule>
    <cfRule type="cellIs" dxfId="1076" priority="4169" operator="equal">
      <formula>#REF!</formula>
    </cfRule>
    <cfRule type="cellIs" dxfId="1075" priority="4168" operator="equal">
      <formula>#REF!</formula>
    </cfRule>
    <cfRule type="cellIs" dxfId="1074" priority="4166" operator="equal">
      <formula>#REF!</formula>
    </cfRule>
    <cfRule type="cellIs" dxfId="1073" priority="4165" operator="equal">
      <formula>#REF!</formula>
    </cfRule>
    <cfRule type="cellIs" dxfId="1072" priority="4164" operator="equal">
      <formula>#REF!</formula>
    </cfRule>
    <cfRule type="cellIs" dxfId="1071" priority="4163" operator="equal">
      <formula>#REF!</formula>
    </cfRule>
  </conditionalFormatting>
  <conditionalFormatting sqref="AJ56 Q52 AJ52 Q56">
    <cfRule type="cellIs" dxfId="1070" priority="4421" operator="equal">
      <formula>"EXTREMO (RC/F)"</formula>
    </cfRule>
    <cfRule type="cellIs" dxfId="1069" priority="4422" operator="equal">
      <formula>"ALTO (RC/F)"</formula>
    </cfRule>
    <cfRule type="cellIs" dxfId="1068" priority="4424" operator="equal">
      <formula>"EXTREMO"</formula>
    </cfRule>
    <cfRule type="cellIs" dxfId="1067" priority="4423" operator="equal">
      <formula>"MODERADO (RC/F)"</formula>
    </cfRule>
    <cfRule type="cellIs" dxfId="1066" priority="4426" operator="equal">
      <formula>"MODERADO"</formula>
    </cfRule>
    <cfRule type="cellIs" dxfId="1065" priority="4427" operator="equal">
      <formula>"BAJO"</formula>
    </cfRule>
    <cfRule type="cellIs" dxfId="1064" priority="4425" operator="equal">
      <formula>"ALTO"</formula>
    </cfRule>
  </conditionalFormatting>
  <conditionalFormatting sqref="AJ56">
    <cfRule type="cellIs" dxfId="1063" priority="4414" operator="equal">
      <formula>#REF!</formula>
    </cfRule>
    <cfRule type="cellIs" dxfId="1062" priority="4415" operator="equal">
      <formula>#REF!</formula>
    </cfRule>
    <cfRule type="cellIs" dxfId="1061" priority="4412" operator="equal">
      <formula>#REF!</formula>
    </cfRule>
    <cfRule type="cellIs" dxfId="1060" priority="4379" operator="equal">
      <formula>#REF!</formula>
    </cfRule>
    <cfRule type="cellIs" dxfId="1059" priority="4380" operator="equal">
      <formula>#REF!</formula>
    </cfRule>
    <cfRule type="cellIs" dxfId="1058" priority="4387" operator="equal">
      <formula>#REF!</formula>
    </cfRule>
    <cfRule type="cellIs" dxfId="1057" priority="4383" operator="equal">
      <formula>#REF!</formula>
    </cfRule>
    <cfRule type="cellIs" dxfId="1056" priority="4385" operator="equal">
      <formula>#REF!</formula>
    </cfRule>
    <cfRule type="cellIs" dxfId="1055" priority="4386" operator="equal">
      <formula>#REF!</formula>
    </cfRule>
    <cfRule type="cellIs" dxfId="1054" priority="4388" operator="equal">
      <formula>#REF!</formula>
    </cfRule>
    <cfRule type="cellIs" dxfId="1053" priority="4389" operator="equal">
      <formula>#REF!</formula>
    </cfRule>
    <cfRule type="cellIs" dxfId="1052" priority="4392" operator="equal">
      <formula>#REF!</formula>
    </cfRule>
    <cfRule type="cellIs" dxfId="1051" priority="4393" operator="equal">
      <formula>#REF!</formula>
    </cfRule>
    <cfRule type="cellIs" dxfId="1050" priority="4394" operator="equal">
      <formula>#REF!</formula>
    </cfRule>
    <cfRule type="cellIs" dxfId="1049" priority="4397" operator="equal">
      <formula>#REF!</formula>
    </cfRule>
    <cfRule type="cellIs" dxfId="1048" priority="4398" operator="equal">
      <formula>#REF!</formula>
    </cfRule>
    <cfRule type="cellIs" dxfId="1047" priority="4399" operator="equal">
      <formula>#REF!</formula>
    </cfRule>
    <cfRule type="cellIs" dxfId="1046" priority="4401" operator="equal">
      <formula>#REF!</formula>
    </cfRule>
    <cfRule type="cellIs" dxfId="1045" priority="4402" operator="equal">
      <formula>#REF!</formula>
    </cfRule>
    <cfRule type="cellIs" dxfId="1044" priority="4403" operator="equal">
      <formula>#REF!</formula>
    </cfRule>
    <cfRule type="cellIs" dxfId="1043" priority="4405" operator="equal">
      <formula>#REF!</formula>
    </cfRule>
    <cfRule type="cellIs" dxfId="1042" priority="4406" operator="equal">
      <formula>#REF!</formula>
    </cfRule>
    <cfRule type="cellIs" dxfId="1041" priority="4407" operator="equal">
      <formula>#REF!</formula>
    </cfRule>
    <cfRule type="cellIs" dxfId="1040" priority="4408" operator="equal">
      <formula>#REF!</formula>
    </cfRule>
    <cfRule type="cellIs" dxfId="1039" priority="4409" operator="equal">
      <formula>#REF!</formula>
    </cfRule>
    <cfRule type="cellIs" dxfId="1038" priority="4410" operator="equal">
      <formula>#REF!</formula>
    </cfRule>
    <cfRule type="cellIs" dxfId="1037" priority="4411" operator="equal">
      <formula>#REF!</formula>
    </cfRule>
    <cfRule type="cellIs" dxfId="1036" priority="4404" operator="equal">
      <formula>#REF!</formula>
    </cfRule>
    <cfRule type="cellIs" dxfId="1035" priority="4413" operator="equal">
      <formula>#REF!</formula>
    </cfRule>
  </conditionalFormatting>
  <conditionalFormatting sqref="AJ58 Q58">
    <cfRule type="cellIs" dxfId="1034" priority="1315" operator="equal">
      <formula>#REF!</formula>
    </cfRule>
    <cfRule type="cellIs" dxfId="1033" priority="1329" operator="equal">
      <formula>#REF!</formula>
    </cfRule>
    <cfRule type="cellIs" dxfId="1032" priority="1314" operator="equal">
      <formula>#REF!</formula>
    </cfRule>
    <cfRule type="cellIs" dxfId="1031" priority="1323" operator="equal">
      <formula>#REF!</formula>
    </cfRule>
    <cfRule type="cellIs" dxfId="1030" priority="1326" operator="equal">
      <formula>#REF!</formula>
    </cfRule>
    <cfRule type="cellIs" dxfId="1029" priority="1328" operator="equal">
      <formula>#REF!</formula>
    </cfRule>
    <cfRule type="cellIs" dxfId="1028" priority="1330" operator="equal">
      <formula>#REF!</formula>
    </cfRule>
    <cfRule type="cellIs" dxfId="1027" priority="1331" operator="equal">
      <formula>#REF!</formula>
    </cfRule>
    <cfRule type="cellIs" dxfId="1026" priority="1333" operator="equal">
      <formula>#REF!</formula>
    </cfRule>
    <cfRule type="cellIs" dxfId="1025" priority="1319" operator="equal">
      <formula>#REF!</formula>
    </cfRule>
    <cfRule type="cellIs" dxfId="1024" priority="1327" operator="equal">
      <formula>#REF!</formula>
    </cfRule>
    <cfRule type="cellIs" dxfId="1023" priority="1318" operator="equal">
      <formula>#REF!</formula>
    </cfRule>
    <cfRule type="cellIs" dxfId="1022" priority="1345" operator="equal">
      <formula>#REF!</formula>
    </cfRule>
    <cfRule type="cellIs" dxfId="1021" priority="1325" operator="equal">
      <formula>#REF!</formula>
    </cfRule>
    <cfRule type="cellIs" dxfId="1020" priority="1334" operator="equal">
      <formula>#REF!</formula>
    </cfRule>
    <cfRule type="cellIs" dxfId="1019" priority="1336" operator="equal">
      <formula>#REF!</formula>
    </cfRule>
    <cfRule type="cellIs" dxfId="1018" priority="1337" operator="equal">
      <formula>#REF!</formula>
    </cfRule>
    <cfRule type="cellIs" dxfId="1017" priority="1338" operator="equal">
      <formula>#REF!</formula>
    </cfRule>
    <cfRule type="cellIs" dxfId="1016" priority="1339" operator="equal">
      <formula>#REF!</formula>
    </cfRule>
    <cfRule type="cellIs" dxfId="1015" priority="1340" operator="equal">
      <formula>#REF!</formula>
    </cfRule>
    <cfRule type="cellIs" dxfId="1014" priority="1341" operator="equal">
      <formula>#REF!</formula>
    </cfRule>
    <cfRule type="cellIs" dxfId="1013" priority="1343" operator="equal">
      <formula>#REF!</formula>
    </cfRule>
    <cfRule type="cellIs" dxfId="1012" priority="1344" operator="equal">
      <formula>#REF!</formula>
    </cfRule>
    <cfRule type="cellIs" dxfId="1011" priority="1346" operator="equal">
      <formula>#REF!</formula>
    </cfRule>
    <cfRule type="cellIs" dxfId="1010" priority="1317" operator="equal">
      <formula>#REF!</formula>
    </cfRule>
    <cfRule type="cellIs" dxfId="1009" priority="1335" operator="equal">
      <formula>#REF!</formula>
    </cfRule>
  </conditionalFormatting>
  <conditionalFormatting sqref="AJ65 Q65 AJ68">
    <cfRule type="cellIs" dxfId="1008" priority="1437" operator="equal">
      <formula>#REF!</formula>
    </cfRule>
    <cfRule type="cellIs" dxfId="1007" priority="1436" operator="equal">
      <formula>#REF!</formula>
    </cfRule>
    <cfRule type="cellIs" dxfId="1006" priority="1435" operator="equal">
      <formula>#REF!</formula>
    </cfRule>
    <cfRule type="cellIs" dxfId="1005" priority="1433" operator="equal">
      <formula>#REF!</formula>
    </cfRule>
    <cfRule type="cellIs" dxfId="1004" priority="1432" operator="equal">
      <formula>#REF!</formula>
    </cfRule>
    <cfRule type="cellIs" dxfId="1003" priority="1446" operator="equal">
      <formula>#REF!</formula>
    </cfRule>
    <cfRule type="cellIs" dxfId="1002" priority="1464" operator="equal">
      <formula>#REF!</formula>
    </cfRule>
    <cfRule type="cellIs" dxfId="1001" priority="1463" operator="equal">
      <formula>#REF!</formula>
    </cfRule>
    <cfRule type="cellIs" dxfId="1000" priority="1462" operator="equal">
      <formula>#REF!</formula>
    </cfRule>
    <cfRule type="cellIs" dxfId="999" priority="1461" operator="equal">
      <formula>#REF!</formula>
    </cfRule>
    <cfRule type="cellIs" dxfId="998" priority="1459" operator="equal">
      <formula>#REF!</formula>
    </cfRule>
    <cfRule type="cellIs" dxfId="997" priority="1458" operator="equal">
      <formula>#REF!</formula>
    </cfRule>
    <cfRule type="cellIs" dxfId="996" priority="1457" operator="equal">
      <formula>#REF!</formula>
    </cfRule>
    <cfRule type="cellIs" dxfId="995" priority="1456" operator="equal">
      <formula>#REF!</formula>
    </cfRule>
    <cfRule type="cellIs" dxfId="994" priority="1455" operator="equal">
      <formula>#REF!</formula>
    </cfRule>
    <cfRule type="cellIs" dxfId="993" priority="1454" operator="equal">
      <formula>#REF!</formula>
    </cfRule>
    <cfRule type="cellIs" dxfId="992" priority="1453" operator="equal">
      <formula>#REF!</formula>
    </cfRule>
    <cfRule type="cellIs" dxfId="991" priority="1452" operator="equal">
      <formula>#REF!</formula>
    </cfRule>
    <cfRule type="cellIs" dxfId="990" priority="1451" operator="equal">
      <formula>#REF!</formula>
    </cfRule>
    <cfRule type="cellIs" dxfId="989" priority="1449" operator="equal">
      <formula>#REF!</formula>
    </cfRule>
    <cfRule type="cellIs" dxfId="988" priority="1448" operator="equal">
      <formula>#REF!</formula>
    </cfRule>
    <cfRule type="cellIs" dxfId="987" priority="1447" operator="equal">
      <formula>#REF!</formula>
    </cfRule>
    <cfRule type="cellIs" dxfId="986" priority="1445" operator="equal">
      <formula>#REF!</formula>
    </cfRule>
    <cfRule type="cellIs" dxfId="985" priority="1444" operator="equal">
      <formula>#REF!</formula>
    </cfRule>
    <cfRule type="cellIs" dxfId="984" priority="1443" operator="equal">
      <formula>#REF!</formula>
    </cfRule>
    <cfRule type="cellIs" dxfId="983" priority="1441" operator="equal">
      <formula>#REF!</formula>
    </cfRule>
  </conditionalFormatting>
  <conditionalFormatting sqref="AJ71:AJ72 AJ74:AJ75 Q71:Q72 Q74:Q75">
    <cfRule type="cellIs" dxfId="982" priority="3899" operator="equal">
      <formula>"ALTO"</formula>
    </cfRule>
    <cfRule type="cellIs" dxfId="981" priority="3900" operator="equal">
      <formula>"MODERADO"</formula>
    </cfRule>
    <cfRule type="cellIs" dxfId="980" priority="3895" operator="equal">
      <formula>"EXTREMO (RC/F)"</formula>
    </cfRule>
    <cfRule type="cellIs" dxfId="979" priority="3901" operator="equal">
      <formula>"BAJO"</formula>
    </cfRule>
    <cfRule type="cellIs" dxfId="978" priority="3897" operator="equal">
      <formula>"MODERADO (RC/F)"</formula>
    </cfRule>
    <cfRule type="cellIs" dxfId="977" priority="3896" operator="equal">
      <formula>"ALTO (RC/F)"</formula>
    </cfRule>
    <cfRule type="cellIs" dxfId="976" priority="3898" operator="equal">
      <formula>"EXTREMO"</formula>
    </cfRule>
  </conditionalFormatting>
  <conditionalFormatting sqref="AJ71:AJ72 AJ74:AJ75 AJ77:AJ78">
    <cfRule type="cellIs" dxfId="975" priority="3868" operator="equal">
      <formula>#REF!</formula>
    </cfRule>
    <cfRule type="cellIs" dxfId="974" priority="3875" operator="equal">
      <formula>#REF!</formula>
    </cfRule>
    <cfRule type="cellIs" dxfId="973" priority="3857" operator="equal">
      <formula>#REF!</formula>
    </cfRule>
    <cfRule type="cellIs" dxfId="972" priority="3872" operator="equal">
      <formula>#REF!</formula>
    </cfRule>
    <cfRule type="cellIs" dxfId="971" priority="3876" operator="equal">
      <formula>#REF!</formula>
    </cfRule>
    <cfRule type="cellIs" dxfId="970" priority="3867" operator="equal">
      <formula>#REF!</formula>
    </cfRule>
    <cfRule type="cellIs" dxfId="969" priority="3879" operator="equal">
      <formula>#REF!</formula>
    </cfRule>
    <cfRule type="cellIs" dxfId="968" priority="3863" operator="equal">
      <formula>#REF!</formula>
    </cfRule>
    <cfRule type="cellIs" dxfId="967" priority="3860" operator="equal">
      <formula>#REF!</formula>
    </cfRule>
    <cfRule type="cellIs" dxfId="966" priority="3885" operator="equal">
      <formula>#REF!</formula>
    </cfRule>
    <cfRule type="cellIs" dxfId="965" priority="3859" operator="equal">
      <formula>#REF!</formula>
    </cfRule>
  </conditionalFormatting>
  <conditionalFormatting sqref="AJ77:AJ78 AJ71:AJ72 AJ74:AJ75">
    <cfRule type="cellIs" dxfId="964" priority="3873" operator="equal">
      <formula>#REF!</formula>
    </cfRule>
    <cfRule type="cellIs" dxfId="963" priority="3871" operator="equal">
      <formula>#REF!</formula>
    </cfRule>
    <cfRule type="cellIs" dxfId="962" priority="3866" operator="equal">
      <formula>#REF!</formula>
    </cfRule>
    <cfRule type="cellIs" dxfId="961" priority="3861" operator="equal">
      <formula>#REF!</formula>
    </cfRule>
    <cfRule type="cellIs" dxfId="960" priority="3877" operator="equal">
      <formula>#REF!</formula>
    </cfRule>
    <cfRule type="cellIs" dxfId="959" priority="3854" operator="equal">
      <formula>#REF!</formula>
    </cfRule>
    <cfRule type="cellIs" dxfId="958" priority="3853" operator="equal">
      <formula>#REF!</formula>
    </cfRule>
    <cfRule type="cellIs" dxfId="957" priority="3862" operator="equal">
      <formula>#REF!</formula>
    </cfRule>
    <cfRule type="cellIs" dxfId="956" priority="3889" operator="equal">
      <formula>#REF!</formula>
    </cfRule>
    <cfRule type="cellIs" dxfId="955" priority="3888" operator="equal">
      <formula>#REF!</formula>
    </cfRule>
    <cfRule type="cellIs" dxfId="954" priority="3887" operator="equal">
      <formula>#REF!</formula>
    </cfRule>
    <cfRule type="cellIs" dxfId="953" priority="3886" operator="equal">
      <formula>#REF!</formula>
    </cfRule>
    <cfRule type="cellIs" dxfId="952" priority="3884" operator="equal">
      <formula>#REF!</formula>
    </cfRule>
    <cfRule type="cellIs" dxfId="951" priority="3883" operator="equal">
      <formula>#REF!</formula>
    </cfRule>
    <cfRule type="cellIs" dxfId="950" priority="3882" operator="equal">
      <formula>#REF!</formula>
    </cfRule>
    <cfRule type="cellIs" dxfId="949" priority="3880" operator="equal">
      <formula>#REF!</formula>
    </cfRule>
    <cfRule type="cellIs" dxfId="948" priority="3878" operator="equal">
      <formula>#REF!</formula>
    </cfRule>
    <cfRule type="cellIs" dxfId="947" priority="3881" operator="equal">
      <formula>#REF!</formula>
    </cfRule>
  </conditionalFormatting>
  <conditionalFormatting sqref="AJ77:AJ78">
    <cfRule type="cellIs" dxfId="946" priority="3846" operator="equal">
      <formula>"EXTREMO (RC/F)"</formula>
    </cfRule>
    <cfRule type="cellIs" dxfId="945" priority="3852" operator="equal">
      <formula>"BAJO"</formula>
    </cfRule>
    <cfRule type="cellIs" dxfId="944" priority="3849" operator="equal">
      <formula>"EXTREMO"</formula>
    </cfRule>
    <cfRule type="cellIs" dxfId="943" priority="3851" operator="equal">
      <formula>"MODERADO"</formula>
    </cfRule>
    <cfRule type="cellIs" dxfId="942" priority="3848" operator="equal">
      <formula>"MODERADO (RC/F)"</formula>
    </cfRule>
    <cfRule type="cellIs" dxfId="941" priority="3847" operator="equal">
      <formula>"ALTO (RC/F)"</formula>
    </cfRule>
    <cfRule type="cellIs" dxfId="940" priority="3850" operator="equal">
      <formula>"ALTO"</formula>
    </cfRule>
  </conditionalFormatting>
  <conditionalFormatting sqref="AJ83 Q83">
    <cfRule type="cellIs" dxfId="939" priority="1146" operator="equal">
      <formula>"EXTREMO (RC/F)"</formula>
    </cfRule>
    <cfRule type="cellIs" dxfId="938" priority="1148" operator="equal">
      <formula>"MODERADO (RC/F)"</formula>
    </cfRule>
    <cfRule type="cellIs" dxfId="937" priority="1152" operator="equal">
      <formula>"BAJO"</formula>
    </cfRule>
    <cfRule type="cellIs" dxfId="936" priority="1151" operator="equal">
      <formula>"MODERADO"</formula>
    </cfRule>
    <cfRule type="cellIs" dxfId="935" priority="1150" operator="equal">
      <formula>"ALTO"</formula>
    </cfRule>
    <cfRule type="cellIs" dxfId="934" priority="1149" operator="equal">
      <formula>"EXTREMO"</formula>
    </cfRule>
    <cfRule type="cellIs" dxfId="933" priority="1147" operator="equal">
      <formula>"ALTO (RC/F)"</formula>
    </cfRule>
  </conditionalFormatting>
  <conditionalFormatting sqref="AJ83">
    <cfRule type="cellIs" dxfId="932" priority="1129" operator="equal">
      <formula>#REF!</formula>
    </cfRule>
    <cfRule type="cellIs" dxfId="931" priority="1113" operator="equal">
      <formula>#REF!</formula>
    </cfRule>
    <cfRule type="cellIs" dxfId="930" priority="1121" operator="equal">
      <formula>#REF!</formula>
    </cfRule>
    <cfRule type="cellIs" dxfId="929" priority="1122" operator="equal">
      <formula>#REF!</formula>
    </cfRule>
    <cfRule type="cellIs" dxfId="928" priority="1123" operator="equal">
      <formula>#REF!</formula>
    </cfRule>
    <cfRule type="cellIs" dxfId="927" priority="1124" operator="equal">
      <formula>#REF!</formula>
    </cfRule>
    <cfRule type="cellIs" dxfId="926" priority="1114" operator="equal">
      <formula>#REF!</formula>
    </cfRule>
    <cfRule type="cellIs" dxfId="925" priority="1117" operator="equal">
      <formula>#REF!</formula>
    </cfRule>
    <cfRule type="cellIs" dxfId="924" priority="1130" operator="equal">
      <formula>#REF!</formula>
    </cfRule>
    <cfRule type="cellIs" dxfId="923" priority="1112" operator="equal">
      <formula>#REF!</formula>
    </cfRule>
    <cfRule type="cellIs" dxfId="922" priority="1128" operator="equal">
      <formula>#REF!</formula>
    </cfRule>
    <cfRule type="cellIs" dxfId="921" priority="1140" operator="equal">
      <formula>#REF!</formula>
    </cfRule>
    <cfRule type="cellIs" dxfId="920" priority="1131" operator="equal">
      <formula>#REF!</formula>
    </cfRule>
    <cfRule type="cellIs" dxfId="919" priority="1139" operator="equal">
      <formula>#REF!</formula>
    </cfRule>
    <cfRule type="cellIs" dxfId="918" priority="1132" operator="equal">
      <formula>#REF!</formula>
    </cfRule>
    <cfRule type="cellIs" dxfId="917" priority="1133" operator="equal">
      <formula>#REF!</formula>
    </cfRule>
    <cfRule type="cellIs" dxfId="916" priority="1134" operator="equal">
      <formula>#REF!</formula>
    </cfRule>
    <cfRule type="cellIs" dxfId="915" priority="1135" operator="equal">
      <formula>#REF!</formula>
    </cfRule>
    <cfRule type="cellIs" dxfId="914" priority="1136" operator="equal">
      <formula>#REF!</formula>
    </cfRule>
    <cfRule type="cellIs" dxfId="913" priority="1138" operator="equal">
      <formula>#REF!</formula>
    </cfRule>
    <cfRule type="cellIs" dxfId="912" priority="1137" operator="equal">
      <formula>#REF!</formula>
    </cfRule>
    <cfRule type="cellIs" dxfId="911" priority="1119" operator="equal">
      <formula>#REF!</formula>
    </cfRule>
    <cfRule type="cellIs" dxfId="910" priority="1120" operator="equal">
      <formula>#REF!</formula>
    </cfRule>
    <cfRule type="cellIs" dxfId="909" priority="1104" operator="equal">
      <formula>#REF!</formula>
    </cfRule>
    <cfRule type="cellIs" dxfId="908" priority="1105" operator="equal">
      <formula>#REF!</formula>
    </cfRule>
    <cfRule type="cellIs" dxfId="907" priority="1127" operator="equal">
      <formula>#REF!</formula>
    </cfRule>
    <cfRule type="cellIs" dxfId="906" priority="1108" operator="equal">
      <formula>#REF!</formula>
    </cfRule>
    <cfRule type="cellIs" dxfId="905" priority="1109" operator="equal">
      <formula>#REF!</formula>
    </cfRule>
    <cfRule type="cellIs" dxfId="904" priority="1118" operator="equal">
      <formula>#REF!</formula>
    </cfRule>
    <cfRule type="cellIs" dxfId="903" priority="1110" operator="equal">
      <formula>#REF!</formula>
    </cfRule>
    <cfRule type="cellIs" dxfId="902" priority="1125" operator="equal">
      <formula>#REF!</formula>
    </cfRule>
    <cfRule type="cellIs" dxfId="901" priority="1126" operator="equal">
      <formula>#REF!</formula>
    </cfRule>
    <cfRule type="cellIs" dxfId="900" priority="1111" operator="equal">
      <formula>#REF!</formula>
    </cfRule>
  </conditionalFormatting>
  <conditionalFormatting sqref="AJ85 AJ87">
    <cfRule type="cellIs" dxfId="899" priority="789" operator="equal">
      <formula>#REF!</formula>
    </cfRule>
    <cfRule type="cellIs" dxfId="898" priority="792" operator="equal">
      <formula>#REF!</formula>
    </cfRule>
    <cfRule type="cellIs" dxfId="897" priority="793" operator="equal">
      <formula>#REF!</formula>
    </cfRule>
    <cfRule type="cellIs" dxfId="896" priority="794" operator="equal">
      <formula>#REF!</formula>
    </cfRule>
    <cfRule type="cellIs" dxfId="895" priority="795" operator="equal">
      <formula>#REF!</formula>
    </cfRule>
    <cfRule type="cellIs" dxfId="894" priority="796" operator="equal">
      <formula>#REF!</formula>
    </cfRule>
    <cfRule type="cellIs" dxfId="893" priority="797" operator="equal">
      <formula>#REF!</formula>
    </cfRule>
    <cfRule type="cellIs" dxfId="892" priority="798" operator="equal">
      <formula>#REF!</formula>
    </cfRule>
    <cfRule type="cellIs" dxfId="891" priority="801" operator="equal">
      <formula>#REF!</formula>
    </cfRule>
    <cfRule type="cellIs" dxfId="890" priority="802" operator="equal">
      <formula>#REF!</formula>
    </cfRule>
    <cfRule type="cellIs" dxfId="889" priority="813" operator="equal">
      <formula>#REF!</formula>
    </cfRule>
    <cfRule type="cellIs" dxfId="888" priority="804" operator="equal">
      <formula>#REF!</formula>
    </cfRule>
    <cfRule type="cellIs" dxfId="887" priority="805" operator="equal">
      <formula>#REF!</formula>
    </cfRule>
    <cfRule type="cellIs" dxfId="886" priority="807" operator="equal">
      <formula>#REF!</formula>
    </cfRule>
    <cfRule type="cellIs" dxfId="885" priority="808" operator="equal">
      <formula>#REF!</formula>
    </cfRule>
    <cfRule type="cellIs" dxfId="884" priority="809" operator="equal">
      <formula>#REF!</formula>
    </cfRule>
    <cfRule type="cellIs" dxfId="883" priority="811" operator="equal">
      <formula>#REF!</formula>
    </cfRule>
    <cfRule type="cellIs" dxfId="882" priority="812" operator="equal">
      <formula>#REF!</formula>
    </cfRule>
    <cfRule type="cellIs" dxfId="881" priority="814" operator="equal">
      <formula>#REF!</formula>
    </cfRule>
    <cfRule type="cellIs" dxfId="880" priority="815" operator="equal">
      <formula>#REF!</formula>
    </cfRule>
    <cfRule type="cellIs" dxfId="879" priority="824" operator="equal">
      <formula>#REF!</formula>
    </cfRule>
    <cfRule type="cellIs" dxfId="878" priority="820" operator="equal">
      <formula>#REF!</formula>
    </cfRule>
    <cfRule type="cellIs" dxfId="877" priority="822" operator="equal">
      <formula>#REF!</formula>
    </cfRule>
    <cfRule type="cellIs" dxfId="876" priority="823" operator="equal">
      <formula>#REF!</formula>
    </cfRule>
    <cfRule type="cellIs" dxfId="875" priority="788" operator="equal">
      <formula>#REF!</formula>
    </cfRule>
    <cfRule type="cellIs" dxfId="874" priority="817" operator="equal">
      <formula>#REF!</formula>
    </cfRule>
    <cfRule type="cellIs" dxfId="873" priority="810" operator="equal">
      <formula>#REF!</formula>
    </cfRule>
    <cfRule type="cellIs" dxfId="872" priority="816" operator="equal">
      <formula>#REF!</formula>
    </cfRule>
    <cfRule type="cellIs" dxfId="871" priority="818" operator="equal">
      <formula>#REF!</formula>
    </cfRule>
    <cfRule type="cellIs" dxfId="870" priority="803" operator="equal">
      <formula>#REF!</formula>
    </cfRule>
    <cfRule type="cellIs" dxfId="869" priority="819" operator="equal">
      <formula>#REF!</formula>
    </cfRule>
    <cfRule type="cellIs" dxfId="868" priority="806" operator="equal">
      <formula>#REF!</formula>
    </cfRule>
    <cfRule type="cellIs" dxfId="867" priority="821" operator="equal">
      <formula>#REF!</formula>
    </cfRule>
  </conditionalFormatting>
  <conditionalFormatting sqref="AJ85">
    <cfRule type="cellIs" dxfId="866" priority="785" operator="equal">
      <formula>"ALTO"</formula>
    </cfRule>
    <cfRule type="cellIs" dxfId="865" priority="786" operator="equal">
      <formula>"MODERADO"</formula>
    </cfRule>
    <cfRule type="cellIs" dxfId="864" priority="787" operator="equal">
      <formula>"BAJO"</formula>
    </cfRule>
    <cfRule type="cellIs" dxfId="863" priority="781" operator="equal">
      <formula>"EXTREMO (RC/F)"</formula>
    </cfRule>
    <cfRule type="cellIs" dxfId="862" priority="782" operator="equal">
      <formula>"ALTO (RC/F)"</formula>
    </cfRule>
    <cfRule type="cellIs" dxfId="861" priority="783" operator="equal">
      <formula>"MODERADO (RC/F)"</formula>
    </cfRule>
    <cfRule type="cellIs" dxfId="860" priority="784" operator="equal">
      <formula>"EXTREMO"</formula>
    </cfRule>
  </conditionalFormatting>
  <conditionalFormatting sqref="AJ87:AJ88 Q87:Q88">
    <cfRule type="cellIs" dxfId="859" priority="841" operator="equal">
      <formula>"BAJO"</formula>
    </cfRule>
    <cfRule type="cellIs" dxfId="858" priority="835" operator="equal">
      <formula>"EXTREMO (RC/F)"</formula>
    </cfRule>
    <cfRule type="cellIs" dxfId="857" priority="836" operator="equal">
      <formula>"ALTO (RC/F)"</formula>
    </cfRule>
    <cfRule type="cellIs" dxfId="856" priority="837" operator="equal">
      <formula>"MODERADO (RC/F)"</formula>
    </cfRule>
    <cfRule type="cellIs" dxfId="855" priority="838" operator="equal">
      <formula>"EXTREMO"</formula>
    </cfRule>
    <cfRule type="cellIs" dxfId="854" priority="839" operator="equal">
      <formula>"ALTO"</formula>
    </cfRule>
    <cfRule type="cellIs" dxfId="853" priority="840" operator="equal">
      <formula>"MODERADO"</formula>
    </cfRule>
  </conditionalFormatting>
  <conditionalFormatting sqref="AJ88">
    <cfRule type="cellIs" dxfId="852" priority="962" operator="equal">
      <formula>#REF!</formula>
    </cfRule>
    <cfRule type="cellIs" dxfId="851" priority="963" operator="equal">
      <formula>#REF!</formula>
    </cfRule>
    <cfRule type="cellIs" dxfId="850" priority="964" operator="equal">
      <formula>#REF!</formula>
    </cfRule>
    <cfRule type="cellIs" dxfId="849" priority="973" operator="equal">
      <formula>#REF!</formula>
    </cfRule>
    <cfRule type="cellIs" dxfId="848" priority="965" operator="equal">
      <formula>#REF!</formula>
    </cfRule>
    <cfRule type="cellIs" dxfId="847" priority="978" operator="equal">
      <formula>#REF!</formula>
    </cfRule>
    <cfRule type="cellIs" dxfId="846" priority="977" operator="equal">
      <formula>#REF!</formula>
    </cfRule>
    <cfRule type="cellIs" dxfId="845" priority="979" operator="equal">
      <formula>#REF!</formula>
    </cfRule>
    <cfRule type="cellIs" dxfId="844" priority="976" operator="equal">
      <formula>#REF!</formula>
    </cfRule>
    <cfRule type="cellIs" dxfId="843" priority="975" operator="equal">
      <formula>#REF!</formula>
    </cfRule>
    <cfRule type="cellIs" dxfId="842" priority="974" operator="equal">
      <formula>#REF!</formula>
    </cfRule>
    <cfRule type="cellIs" dxfId="841" priority="966" operator="equal">
      <formula>#REF!</formula>
    </cfRule>
    <cfRule type="cellIs" dxfId="840" priority="967" operator="equal">
      <formula>#REF!</formula>
    </cfRule>
    <cfRule type="cellIs" dxfId="839" priority="968" operator="equal">
      <formula>#REF!</formula>
    </cfRule>
    <cfRule type="cellIs" dxfId="838" priority="971" operator="equal">
      <formula>#REF!</formula>
    </cfRule>
    <cfRule type="cellIs" dxfId="837" priority="972" operator="equal">
      <formula>#REF!</formula>
    </cfRule>
    <cfRule type="cellIs" dxfId="836" priority="982" operator="equal">
      <formula>#REF!</formula>
    </cfRule>
    <cfRule type="cellIs" dxfId="835" priority="981" operator="equal">
      <formula>#REF!</formula>
    </cfRule>
    <cfRule type="cellIs" dxfId="834" priority="958" operator="equal">
      <formula>#REF!</formula>
    </cfRule>
    <cfRule type="cellIs" dxfId="833" priority="980" operator="equal">
      <formula>#REF!</formula>
    </cfRule>
    <cfRule type="cellIs" dxfId="832" priority="959" operator="equal">
      <formula>#REF!</formula>
    </cfRule>
    <cfRule type="cellIs" dxfId="831" priority="994" operator="equal">
      <formula>#REF!</formula>
    </cfRule>
    <cfRule type="cellIs" dxfId="830" priority="993" operator="equal">
      <formula>#REF!</formula>
    </cfRule>
    <cfRule type="cellIs" dxfId="829" priority="992" operator="equal">
      <formula>#REF!</formula>
    </cfRule>
    <cfRule type="cellIs" dxfId="828" priority="991" operator="equal">
      <formula>#REF!</formula>
    </cfRule>
    <cfRule type="cellIs" dxfId="827" priority="983" operator="equal">
      <formula>#REF!</formula>
    </cfRule>
    <cfRule type="cellIs" dxfId="826" priority="984" operator="equal">
      <formula>#REF!</formula>
    </cfRule>
    <cfRule type="cellIs" dxfId="825" priority="985" operator="equal">
      <formula>#REF!</formula>
    </cfRule>
    <cfRule type="cellIs" dxfId="824" priority="986" operator="equal">
      <formula>#REF!</formula>
    </cfRule>
    <cfRule type="cellIs" dxfId="823" priority="987" operator="equal">
      <formula>#REF!</formula>
    </cfRule>
    <cfRule type="cellIs" dxfId="822" priority="988" operator="equal">
      <formula>#REF!</formula>
    </cfRule>
    <cfRule type="cellIs" dxfId="821" priority="989" operator="equal">
      <formula>#REF!</formula>
    </cfRule>
    <cfRule type="cellIs" dxfId="820" priority="990" operator="equal">
      <formula>#REF!</formula>
    </cfRule>
  </conditionalFormatting>
  <conditionalFormatting sqref="AJ90">
    <cfRule type="cellIs" dxfId="819" priority="1054" operator="equal">
      <formula>#REF!</formula>
    </cfRule>
    <cfRule type="cellIs" dxfId="818" priority="1069" operator="equal">
      <formula>#REF!</formula>
    </cfRule>
    <cfRule type="cellIs" dxfId="817" priority="1070" operator="equal">
      <formula>#REF!</formula>
    </cfRule>
    <cfRule type="cellIs" dxfId="816" priority="1071" operator="equal">
      <formula>#REF!</formula>
    </cfRule>
    <cfRule type="cellIs" dxfId="815" priority="1072" operator="equal">
      <formula>#REF!</formula>
    </cfRule>
    <cfRule type="cellIs" dxfId="814" priority="1073" operator="equal">
      <formula>#REF!</formula>
    </cfRule>
    <cfRule type="cellIs" dxfId="813" priority="1074" operator="equal">
      <formula>#REF!</formula>
    </cfRule>
    <cfRule type="cellIs" dxfId="812" priority="1050" operator="equal">
      <formula>#REF!</formula>
    </cfRule>
    <cfRule type="cellIs" dxfId="811" priority="1078" operator="equal">
      <formula>#REF!</formula>
    </cfRule>
    <cfRule type="cellIs" dxfId="810" priority="1079" operator="equal">
      <formula>#REF!</formula>
    </cfRule>
    <cfRule type="cellIs" dxfId="809" priority="1076" operator="equal">
      <formula>#REF!</formula>
    </cfRule>
    <cfRule type="cellIs" dxfId="808" priority="1058" operator="equal">
      <formula>#REF!</formula>
    </cfRule>
    <cfRule type="cellIs" dxfId="807" priority="1075" operator="equal">
      <formula>#REF!</formula>
    </cfRule>
    <cfRule type="cellIs" dxfId="806" priority="1103" operator="equal">
      <formula>"BAJO"</formula>
    </cfRule>
    <cfRule type="cellIs" dxfId="805" priority="1102" operator="equal">
      <formula>"MODERADO"</formula>
    </cfRule>
    <cfRule type="cellIs" dxfId="804" priority="1101" operator="equal">
      <formula>"ALTO"</formula>
    </cfRule>
    <cfRule type="cellIs" dxfId="803" priority="1100" operator="equal">
      <formula>"EXTREMO"</formula>
    </cfRule>
    <cfRule type="cellIs" dxfId="802" priority="1099" operator="equal">
      <formula>"MODERADO (RC/F)"</formula>
    </cfRule>
    <cfRule type="cellIs" dxfId="801" priority="1098" operator="equal">
      <formula>"ALTO (RC/F)"</formula>
    </cfRule>
    <cfRule type="cellIs" dxfId="800" priority="1057" operator="equal">
      <formula>#REF!</formula>
    </cfRule>
    <cfRule type="cellIs" dxfId="799" priority="1077" operator="equal">
      <formula>#REF!</formula>
    </cfRule>
    <cfRule type="cellIs" dxfId="798" priority="1056" operator="equal">
      <formula>#REF!</formula>
    </cfRule>
    <cfRule type="cellIs" dxfId="797" priority="1055" operator="equal">
      <formula>#REF!</formula>
    </cfRule>
    <cfRule type="cellIs" dxfId="796" priority="1065" operator="equal">
      <formula>#REF!</formula>
    </cfRule>
    <cfRule type="cellIs" dxfId="795" priority="1066" operator="equal">
      <formula>#REF!</formula>
    </cfRule>
    <cfRule type="cellIs" dxfId="794" priority="1051" operator="equal">
      <formula>#REF!</formula>
    </cfRule>
    <cfRule type="cellIs" dxfId="793" priority="1068" operator="equal">
      <formula>#REF!</formula>
    </cfRule>
    <cfRule type="cellIs" dxfId="792" priority="1064" operator="equal">
      <formula>#REF!</formula>
    </cfRule>
    <cfRule type="cellIs" dxfId="791" priority="1086" operator="equal">
      <formula>#REF!</formula>
    </cfRule>
    <cfRule type="cellIs" dxfId="790" priority="1097" operator="equal">
      <formula>"EXTREMO (RC/F)"</formula>
    </cfRule>
    <cfRule type="cellIs" dxfId="789" priority="1084" operator="equal">
      <formula>#REF!</formula>
    </cfRule>
    <cfRule type="cellIs" dxfId="788" priority="1083" operator="equal">
      <formula>#REF!</formula>
    </cfRule>
    <cfRule type="cellIs" dxfId="787" priority="1082" operator="equal">
      <formula>#REF!</formula>
    </cfRule>
    <cfRule type="cellIs" dxfId="786" priority="1081" operator="equal">
      <formula>#REF!</formula>
    </cfRule>
    <cfRule type="cellIs" dxfId="785" priority="1080" operator="equal">
      <formula>#REF!</formula>
    </cfRule>
    <cfRule type="cellIs" dxfId="784" priority="1067" operator="equal">
      <formula>#REF!</formula>
    </cfRule>
    <cfRule type="cellIs" dxfId="783" priority="1063" operator="equal">
      <formula>#REF!</formula>
    </cfRule>
    <cfRule type="cellIs" dxfId="782" priority="1060" operator="equal">
      <formula>#REF!</formula>
    </cfRule>
    <cfRule type="cellIs" dxfId="781" priority="1059" operator="equal">
      <formula>#REF!</formula>
    </cfRule>
    <cfRule type="cellIs" dxfId="780" priority="1085" operator="equal">
      <formula>#REF!</formula>
    </cfRule>
  </conditionalFormatting>
  <conditionalFormatting sqref="AJ96 AJ101 AJ104 AJ113 AJ117">
    <cfRule type="cellIs" dxfId="779" priority="3596" operator="equal">
      <formula>#REF!</formula>
    </cfRule>
    <cfRule type="cellIs" dxfId="778" priority="3594" operator="equal">
      <formula>#REF!</formula>
    </cfRule>
    <cfRule type="cellIs" dxfId="777" priority="3593" operator="equal">
      <formula>#REF!</formula>
    </cfRule>
    <cfRule type="cellIs" dxfId="776" priority="3592" operator="equal">
      <formula>#REF!</formula>
    </cfRule>
    <cfRule type="cellIs" dxfId="775" priority="3589" operator="equal">
      <formula>#REF!</formula>
    </cfRule>
    <cfRule type="cellIs" dxfId="774" priority="3582" operator="equal">
      <formula>#REF!</formula>
    </cfRule>
    <cfRule type="cellIs" dxfId="773" priority="3574" operator="equal">
      <formula>#REF!</formula>
    </cfRule>
    <cfRule type="cellIs" dxfId="772" priority="3610" operator="equal">
      <formula>#REF!</formula>
    </cfRule>
    <cfRule type="cellIs" dxfId="771" priority="3609" operator="equal">
      <formula>#REF!</formula>
    </cfRule>
    <cfRule type="cellIs" dxfId="770" priority="3608" operator="equal">
      <formula>#REF!</formula>
    </cfRule>
    <cfRule type="cellIs" dxfId="769" priority="3588" operator="equal">
      <formula>#REF!</formula>
    </cfRule>
    <cfRule type="cellIs" dxfId="768" priority="3587" operator="equal">
      <formula>#REF!</formula>
    </cfRule>
    <cfRule type="cellIs" dxfId="767" priority="3584" operator="equal">
      <formula>#REF!</formula>
    </cfRule>
    <cfRule type="cellIs" dxfId="766" priority="3583" operator="equal">
      <formula>#REF!</formula>
    </cfRule>
    <cfRule type="cellIs" dxfId="765" priority="3607" operator="equal">
      <formula>#REF!</formula>
    </cfRule>
    <cfRule type="cellIs" dxfId="764" priority="3581" operator="equal">
      <formula>#REF!</formula>
    </cfRule>
    <cfRule type="cellIs" dxfId="763" priority="3580" operator="equal">
      <formula>#REF!</formula>
    </cfRule>
    <cfRule type="cellIs" dxfId="762" priority="3579" operator="equal">
      <formula>#REF!</formula>
    </cfRule>
    <cfRule type="cellIs" dxfId="761" priority="3578" operator="equal">
      <formula>#REF!</formula>
    </cfRule>
    <cfRule type="cellIs" dxfId="760" priority="3575" operator="equal">
      <formula>#REF!</formula>
    </cfRule>
    <cfRule type="cellIs" dxfId="759" priority="3573" operator="equal">
      <formula>"BAJO"</formula>
    </cfRule>
    <cfRule type="cellIs" dxfId="758" priority="3572" operator="equal">
      <formula>"MODERADO"</formula>
    </cfRule>
    <cfRule type="cellIs" dxfId="757" priority="3571" operator="equal">
      <formula>"ALTO"</formula>
    </cfRule>
    <cfRule type="cellIs" dxfId="756" priority="3570" operator="equal">
      <formula>"EXTREMO"</formula>
    </cfRule>
    <cfRule type="cellIs" dxfId="755" priority="3569" operator="equal">
      <formula>"MODERADO (RC/F)"</formula>
    </cfRule>
    <cfRule type="cellIs" dxfId="754" priority="3568" operator="equal">
      <formula>"ALTO (RC/F)"</formula>
    </cfRule>
    <cfRule type="cellIs" dxfId="753" priority="3567" operator="equal">
      <formula>"EXTREMO (RC/F)"</formula>
    </cfRule>
    <cfRule type="cellIs" dxfId="752" priority="3606" operator="equal">
      <formula>#REF!</formula>
    </cfRule>
    <cfRule type="cellIs" dxfId="751" priority="3605" operator="equal">
      <formula>#REF!</formula>
    </cfRule>
    <cfRule type="cellIs" dxfId="750" priority="3604" operator="equal">
      <formula>#REF!</formula>
    </cfRule>
    <cfRule type="cellIs" dxfId="749" priority="3603" operator="equal">
      <formula>#REF!</formula>
    </cfRule>
    <cfRule type="cellIs" dxfId="748" priority="3602" operator="equal">
      <formula>#REF!</formula>
    </cfRule>
    <cfRule type="cellIs" dxfId="747" priority="3601" operator="equal">
      <formula>#REF!</formula>
    </cfRule>
    <cfRule type="cellIs" dxfId="746" priority="3600" operator="equal">
      <formula>#REF!</formula>
    </cfRule>
    <cfRule type="cellIs" dxfId="745" priority="3599" operator="equal">
      <formula>#REF!</formula>
    </cfRule>
    <cfRule type="cellIs" dxfId="744" priority="3598" operator="equal">
      <formula>#REF!</formula>
    </cfRule>
    <cfRule type="cellIs" dxfId="743" priority="3597" operator="equal">
      <formula>#REF!</formula>
    </cfRule>
  </conditionalFormatting>
  <conditionalFormatting sqref="AJ119:AJ124 Q119:Q124">
    <cfRule type="cellIs" dxfId="742" priority="4583" operator="equal">
      <formula>#REF!</formula>
    </cfRule>
    <cfRule type="cellIs" dxfId="741" priority="4579" operator="equal">
      <formula>#REF!</formula>
    </cfRule>
    <cfRule type="cellIs" dxfId="740" priority="4577" operator="equal">
      <formula>#REF!</formula>
    </cfRule>
    <cfRule type="cellIs" dxfId="739" priority="4572" operator="equal">
      <formula>#REF!</formula>
    </cfRule>
    <cfRule type="cellIs" dxfId="738" priority="4568" operator="equal">
      <formula>#REF!</formula>
    </cfRule>
    <cfRule type="cellIs" dxfId="737" priority="4567" operator="equal">
      <formula>#REF!</formula>
    </cfRule>
    <cfRule type="cellIs" dxfId="736" priority="4587" operator="equal">
      <formula>#REF!</formula>
    </cfRule>
    <cfRule type="cellIs" dxfId="735" priority="4586" operator="equal">
      <formula>#REF!</formula>
    </cfRule>
    <cfRule type="cellIs" dxfId="734" priority="4584" operator="equal">
      <formula>#REF!</formula>
    </cfRule>
    <cfRule type="cellIs" dxfId="733" priority="4595" operator="equal">
      <formula>#REF!</formula>
    </cfRule>
    <cfRule type="cellIs" dxfId="732" priority="4594" operator="equal">
      <formula>#REF!</formula>
    </cfRule>
    <cfRule type="cellIs" dxfId="731" priority="4593" operator="equal">
      <formula>#REF!</formula>
    </cfRule>
    <cfRule type="cellIs" dxfId="730" priority="4592" operator="equal">
      <formula>#REF!</formula>
    </cfRule>
    <cfRule type="cellIs" dxfId="729" priority="4590" operator="equal">
      <formula>#REF!</formula>
    </cfRule>
    <cfRule type="cellIs" dxfId="728" priority="4589" operator="equal">
      <formula>#REF!</formula>
    </cfRule>
    <cfRule type="cellIs" dxfId="727" priority="4588" operator="equal">
      <formula>#REF!</formula>
    </cfRule>
  </conditionalFormatting>
  <conditionalFormatting sqref="AJ126 Q126">
    <cfRule type="cellIs" dxfId="726" priority="4532" operator="equal">
      <formula>#REF!</formula>
    </cfRule>
    <cfRule type="cellIs" dxfId="725" priority="4531" operator="equal">
      <formula>#REF!</formula>
    </cfRule>
    <cfRule type="cellIs" dxfId="724" priority="4530" operator="equal">
      <formula>#REF!</formula>
    </cfRule>
    <cfRule type="cellIs" dxfId="723" priority="4529" operator="equal">
      <formula>#REF!</formula>
    </cfRule>
    <cfRule type="cellIs" dxfId="722" priority="4527" operator="equal">
      <formula>#REF!</formula>
    </cfRule>
    <cfRule type="cellIs" dxfId="721" priority="4514" operator="equal">
      <formula>#REF!</formula>
    </cfRule>
    <cfRule type="cellIs" dxfId="720" priority="4516" operator="equal">
      <formula>#REF!</formula>
    </cfRule>
    <cfRule type="cellIs" dxfId="719" priority="4509" operator="equal">
      <formula>#REF!</formula>
    </cfRule>
    <cfRule type="cellIs" dxfId="718" priority="4504" operator="equal">
      <formula>#REF!</formula>
    </cfRule>
    <cfRule type="cellIs" dxfId="717" priority="4520" operator="equal">
      <formula>#REF!</formula>
    </cfRule>
    <cfRule type="cellIs" dxfId="716" priority="4521" operator="equal">
      <formula>#REF!</formula>
    </cfRule>
    <cfRule type="cellIs" dxfId="715" priority="4505" operator="equal">
      <formula>#REF!</formula>
    </cfRule>
    <cfRule type="cellIs" dxfId="714" priority="4523" operator="equal">
      <formula>#REF!</formula>
    </cfRule>
    <cfRule type="cellIs" dxfId="713" priority="4524" operator="equal">
      <formula>#REF!</formula>
    </cfRule>
    <cfRule type="cellIs" dxfId="712" priority="4525" operator="equal">
      <formula>#REF!</formula>
    </cfRule>
    <cfRule type="cellIs" dxfId="711" priority="4526" operator="equal">
      <formula>#REF!</formula>
    </cfRule>
  </conditionalFormatting>
  <conditionalFormatting sqref="AJ126 AJ128 AJ130:AJ131">
    <cfRule type="cellIs" dxfId="710" priority="3460" operator="equal">
      <formula>"EXTREMO (RC/F)"</formula>
    </cfRule>
    <cfRule type="cellIs" dxfId="709" priority="3462" operator="equal">
      <formula>"MODERADO (RC/F)"</formula>
    </cfRule>
    <cfRule type="cellIs" dxfId="708" priority="3465" operator="equal">
      <formula>"MODERADO"</formula>
    </cfRule>
    <cfRule type="cellIs" dxfId="707" priority="3463" operator="equal">
      <formula>"EXTREMO"</formula>
    </cfRule>
    <cfRule type="cellIs" dxfId="706" priority="3464" operator="equal">
      <formula>"ALTO"</formula>
    </cfRule>
    <cfRule type="cellIs" dxfId="705" priority="3466" operator="equal">
      <formula>"BAJO"</formula>
    </cfRule>
    <cfRule type="cellIs" dxfId="704" priority="3467" operator="equal">
      <formula>#REF!</formula>
    </cfRule>
    <cfRule type="cellIs" dxfId="703" priority="3461" operator="equal">
      <formula>"ALTO (RC/F)"</formula>
    </cfRule>
  </conditionalFormatting>
  <conditionalFormatting sqref="AJ128 AJ130:AJ131 AJ126">
    <cfRule type="cellIs" dxfId="702" priority="3481" operator="equal">
      <formula>#REF!</formula>
    </cfRule>
  </conditionalFormatting>
  <conditionalFormatting sqref="AJ128 AJ130:AJ131">
    <cfRule type="cellIs" dxfId="701" priority="3483" operator="equal">
      <formula>#REF!</formula>
    </cfRule>
    <cfRule type="cellIs" dxfId="700" priority="3482" operator="equal">
      <formula>#REF!</formula>
    </cfRule>
    <cfRule type="cellIs" dxfId="699" priority="3480" operator="equal">
      <formula>#REF!</formula>
    </cfRule>
    <cfRule type="cellIs" dxfId="698" priority="3477" operator="equal">
      <formula>#REF!</formula>
    </cfRule>
    <cfRule type="cellIs" dxfId="697" priority="3476" operator="equal">
      <formula>#REF!</formula>
    </cfRule>
    <cfRule type="cellIs" dxfId="696" priority="3475" operator="equal">
      <formula>#REF!</formula>
    </cfRule>
    <cfRule type="cellIs" dxfId="695" priority="3474" operator="equal">
      <formula>#REF!</formula>
    </cfRule>
    <cfRule type="cellIs" dxfId="694" priority="3473" operator="equal">
      <formula>#REF!</formula>
    </cfRule>
    <cfRule type="cellIs" dxfId="693" priority="3471" operator="equal">
      <formula>#REF!</formula>
    </cfRule>
    <cfRule type="cellIs" dxfId="692" priority="3468" operator="equal">
      <formula>#REF!</formula>
    </cfRule>
    <cfRule type="cellIs" dxfId="691" priority="3469" operator="equal">
      <formula>#REF!</formula>
    </cfRule>
    <cfRule type="cellIs" dxfId="690" priority="3503" operator="equal">
      <formula>#REF!</formula>
    </cfRule>
    <cfRule type="cellIs" dxfId="689" priority="3502" operator="equal">
      <formula>#REF!</formula>
    </cfRule>
    <cfRule type="cellIs" dxfId="688" priority="3501" operator="equal">
      <formula>#REF!</formula>
    </cfRule>
    <cfRule type="cellIs" dxfId="687" priority="3500" operator="equal">
      <formula>#REF!</formula>
    </cfRule>
    <cfRule type="cellIs" dxfId="686" priority="3499" operator="equal">
      <formula>#REF!</formula>
    </cfRule>
    <cfRule type="cellIs" dxfId="685" priority="3498" operator="equal">
      <formula>#REF!</formula>
    </cfRule>
    <cfRule type="cellIs" dxfId="684" priority="3497" operator="equal">
      <formula>#REF!</formula>
    </cfRule>
    <cfRule type="cellIs" dxfId="683" priority="3496" operator="equal">
      <formula>#REF!</formula>
    </cfRule>
    <cfRule type="cellIs" dxfId="682" priority="3495" operator="equal">
      <formula>#REF!</formula>
    </cfRule>
    <cfRule type="cellIs" dxfId="681" priority="3494" operator="equal">
      <formula>#REF!</formula>
    </cfRule>
    <cfRule type="cellIs" dxfId="680" priority="3493" operator="equal">
      <formula>#REF!</formula>
    </cfRule>
    <cfRule type="cellIs" dxfId="679" priority="3492" operator="equal">
      <formula>#REF!</formula>
    </cfRule>
    <cfRule type="cellIs" dxfId="678" priority="3491" operator="equal">
      <formula>#REF!</formula>
    </cfRule>
    <cfRule type="cellIs" dxfId="677" priority="3490" operator="equal">
      <formula>#REF!</formula>
    </cfRule>
    <cfRule type="cellIs" dxfId="676" priority="3489" operator="equal">
      <formula>#REF!</formula>
    </cfRule>
    <cfRule type="cellIs" dxfId="675" priority="3487" operator="equal">
      <formula>#REF!</formula>
    </cfRule>
    <cfRule type="cellIs" dxfId="674" priority="3486" operator="equal">
      <formula>#REF!</formula>
    </cfRule>
    <cfRule type="cellIs" dxfId="673" priority="3485" operator="equal">
      <formula>#REF!</formula>
    </cfRule>
  </conditionalFormatting>
  <conditionalFormatting sqref="AJ133">
    <cfRule type="cellIs" dxfId="672" priority="3367" operator="equal">
      <formula>#REF!</formula>
    </cfRule>
    <cfRule type="cellIs" dxfId="671" priority="3384" operator="equal">
      <formula>#REF!</formula>
    </cfRule>
    <cfRule type="cellIs" dxfId="670" priority="3392" operator="equal">
      <formula>#REF!</formula>
    </cfRule>
    <cfRule type="cellIs" dxfId="669" priority="3387" operator="equal">
      <formula>#REF!</formula>
    </cfRule>
    <cfRule type="cellIs" dxfId="668" priority="3358" operator="equal">
      <formula>#REF!</formula>
    </cfRule>
    <cfRule type="cellIs" dxfId="667" priority="3357" operator="equal">
      <formula>#REF!</formula>
    </cfRule>
    <cfRule type="cellIs" dxfId="666" priority="3361" operator="equal">
      <formula>#REF!</formula>
    </cfRule>
    <cfRule type="cellIs" dxfId="665" priority="3362" operator="equal">
      <formula>#REF!</formula>
    </cfRule>
    <cfRule type="cellIs" dxfId="664" priority="3363" operator="equal">
      <formula>#REF!</formula>
    </cfRule>
    <cfRule type="cellIs" dxfId="663" priority="3364" operator="equal">
      <formula>#REF!</formula>
    </cfRule>
    <cfRule type="cellIs" dxfId="662" priority="3365" operator="equal">
      <formula>#REF!</formula>
    </cfRule>
    <cfRule type="cellIs" dxfId="661" priority="3366" operator="equal">
      <formula>#REF!</formula>
    </cfRule>
    <cfRule type="cellIs" dxfId="660" priority="3370" operator="equal">
      <formula>#REF!</formula>
    </cfRule>
    <cfRule type="cellIs" dxfId="659" priority="3371" operator="equal">
      <formula>#REF!</formula>
    </cfRule>
    <cfRule type="cellIs" dxfId="658" priority="3372" operator="equal">
      <formula>#REF!</formula>
    </cfRule>
    <cfRule type="cellIs" dxfId="657" priority="3375" operator="equal">
      <formula>#REF!</formula>
    </cfRule>
    <cfRule type="cellIs" dxfId="656" priority="3376" operator="equal">
      <formula>#REF!</formula>
    </cfRule>
    <cfRule type="cellIs" dxfId="655" priority="3377" operator="equal">
      <formula>#REF!</formula>
    </cfRule>
    <cfRule type="cellIs" dxfId="654" priority="3379" operator="equal">
      <formula>#REF!</formula>
    </cfRule>
    <cfRule type="cellIs" dxfId="653" priority="3380" operator="equal">
      <formula>#REF!</formula>
    </cfRule>
    <cfRule type="cellIs" dxfId="652" priority="3381" operator="equal">
      <formula>#REF!</formula>
    </cfRule>
    <cfRule type="cellIs" dxfId="651" priority="3382" operator="equal">
      <formula>#REF!</formula>
    </cfRule>
    <cfRule type="cellIs" dxfId="650" priority="3383" operator="equal">
      <formula>#REF!</formula>
    </cfRule>
    <cfRule type="cellIs" dxfId="649" priority="3385" operator="equal">
      <formula>#REF!</formula>
    </cfRule>
    <cfRule type="cellIs" dxfId="648" priority="3386" operator="equal">
      <formula>#REF!</formula>
    </cfRule>
    <cfRule type="cellIs" dxfId="647" priority="3388" operator="equal">
      <formula>#REF!</formula>
    </cfRule>
    <cfRule type="cellIs" dxfId="646" priority="3389" operator="equal">
      <formula>#REF!</formula>
    </cfRule>
    <cfRule type="cellIs" dxfId="645" priority="3390" operator="equal">
      <formula>#REF!</formula>
    </cfRule>
    <cfRule type="cellIs" dxfId="644" priority="3391" operator="equal">
      <formula>#REF!</formula>
    </cfRule>
    <cfRule type="cellIs" dxfId="643" priority="3393" operator="equal">
      <formula>#REF!</formula>
    </cfRule>
    <cfRule type="cellIs" dxfId="642" priority="3356" operator="equal">
      <formula>"BAJO"</formula>
    </cfRule>
    <cfRule type="cellIs" dxfId="641" priority="3355" operator="equal">
      <formula>"MODERADO"</formula>
    </cfRule>
    <cfRule type="cellIs" dxfId="640" priority="3354" operator="equal">
      <formula>"ALTO"</formula>
    </cfRule>
    <cfRule type="cellIs" dxfId="639" priority="3353" operator="equal">
      <formula>"EXTREMO"</formula>
    </cfRule>
    <cfRule type="cellIs" dxfId="638" priority="3352" operator="equal">
      <formula>"MODERADO (RC/F)"</formula>
    </cfRule>
    <cfRule type="cellIs" dxfId="637" priority="3351" operator="equal">
      <formula>"ALTO (RC/F)"</formula>
    </cfRule>
    <cfRule type="cellIs" dxfId="636" priority="3350" operator="equal">
      <formula>"EXTREMO (RC/F)"</formula>
    </cfRule>
  </conditionalFormatting>
  <conditionalFormatting sqref="AJ135 Q149">
    <cfRule type="cellIs" dxfId="635" priority="176" operator="equal">
      <formula>#REF!</formula>
    </cfRule>
    <cfRule type="cellIs" dxfId="634" priority="169" operator="equal">
      <formula>#REF!</formula>
    </cfRule>
    <cfRule type="cellIs" dxfId="633" priority="182" operator="equal">
      <formula>#REF!</formula>
    </cfRule>
    <cfRule type="cellIs" dxfId="632" priority="183" operator="equal">
      <formula>#REF!</formula>
    </cfRule>
    <cfRule type="cellIs" dxfId="631" priority="154" operator="equal">
      <formula>#REF!</formula>
    </cfRule>
    <cfRule type="cellIs" dxfId="630" priority="180" operator="equal">
      <formula>#REF!</formula>
    </cfRule>
    <cfRule type="cellIs" dxfId="629" priority="161" operator="equal">
      <formula>#REF!</formula>
    </cfRule>
    <cfRule type="cellIs" dxfId="628" priority="179" operator="equal">
      <formula>#REF!</formula>
    </cfRule>
    <cfRule type="cellIs" dxfId="627" priority="178" operator="equal">
      <formula>#REF!</formula>
    </cfRule>
    <cfRule type="cellIs" dxfId="626" priority="177" operator="equal">
      <formula>#REF!</formula>
    </cfRule>
    <cfRule type="cellIs" dxfId="625" priority="175" operator="equal">
      <formula>#REF!</formula>
    </cfRule>
    <cfRule type="cellIs" dxfId="624" priority="174" operator="equal">
      <formula>#REF!</formula>
    </cfRule>
    <cfRule type="cellIs" dxfId="623" priority="173" operator="equal">
      <formula>#REF!</formula>
    </cfRule>
    <cfRule type="cellIs" dxfId="622" priority="172" operator="equal">
      <formula>#REF!</formula>
    </cfRule>
    <cfRule type="cellIs" dxfId="621" priority="171" operator="equal">
      <formula>#REF!</formula>
    </cfRule>
    <cfRule type="cellIs" dxfId="620" priority="170" operator="equal">
      <formula>#REF!</formula>
    </cfRule>
    <cfRule type="cellIs" dxfId="619" priority="163" operator="equal">
      <formula>#REF!</formula>
    </cfRule>
    <cfRule type="cellIs" dxfId="618" priority="164" operator="equal">
      <formula>#REF!</formula>
    </cfRule>
    <cfRule type="cellIs" dxfId="617" priority="165" operator="equal">
      <formula>#REF!</formula>
    </cfRule>
    <cfRule type="cellIs" dxfId="616" priority="166" operator="equal">
      <formula>#REF!</formula>
    </cfRule>
    <cfRule type="cellIs" dxfId="615" priority="167" operator="equal">
      <formula>#REF!</formula>
    </cfRule>
    <cfRule type="cellIs" dxfId="614" priority="147" operator="equal">
      <formula>#REF!</formula>
    </cfRule>
    <cfRule type="cellIs" dxfId="613" priority="148" operator="equal">
      <formula>#REF!</formula>
    </cfRule>
    <cfRule type="cellIs" dxfId="612" priority="152" operator="equal">
      <formula>#REF!</formula>
    </cfRule>
    <cfRule type="cellIs" dxfId="611" priority="151" operator="equal">
      <formula>#REF!</formula>
    </cfRule>
    <cfRule type="cellIs" dxfId="610" priority="153" operator="equal">
      <formula>#REF!</formula>
    </cfRule>
    <cfRule type="cellIs" dxfId="609" priority="168" operator="equal">
      <formula>#REF!</formula>
    </cfRule>
    <cfRule type="cellIs" dxfId="608" priority="155" operator="equal">
      <formula>#REF!</formula>
    </cfRule>
    <cfRule type="cellIs" dxfId="607" priority="156" operator="equal">
      <formula>#REF!</formula>
    </cfRule>
    <cfRule type="cellIs" dxfId="606" priority="157" operator="equal">
      <formula>#REF!</formula>
    </cfRule>
    <cfRule type="cellIs" dxfId="605" priority="160" operator="equal">
      <formula>#REF!</formula>
    </cfRule>
    <cfRule type="cellIs" dxfId="604" priority="181" operator="equal">
      <formula>#REF!</formula>
    </cfRule>
    <cfRule type="cellIs" dxfId="603" priority="162" operator="equal">
      <formula>#REF!</formula>
    </cfRule>
  </conditionalFormatting>
  <conditionalFormatting sqref="AJ144">
    <cfRule type="cellIs" dxfId="602" priority="25" operator="equal">
      <formula>#REF!</formula>
    </cfRule>
    <cfRule type="cellIs" dxfId="601" priority="26" operator="equal">
      <formula>#REF!</formula>
    </cfRule>
    <cfRule type="cellIs" dxfId="600" priority="27" operator="equal">
      <formula>#REF!</formula>
    </cfRule>
    <cfRule type="cellIs" dxfId="599" priority="28" operator="equal">
      <formula>#REF!</formula>
    </cfRule>
    <cfRule type="cellIs" dxfId="598" priority="29" operator="equal">
      <formula>#REF!</formula>
    </cfRule>
    <cfRule type="cellIs" dxfId="597" priority="30" operator="equal">
      <formula>#REF!</formula>
    </cfRule>
    <cfRule type="cellIs" dxfId="596" priority="31" operator="equal">
      <formula>#REF!</formula>
    </cfRule>
    <cfRule type="cellIs" dxfId="595" priority="32" operator="equal">
      <formula>#REF!</formula>
    </cfRule>
    <cfRule type="cellIs" dxfId="594" priority="33" operator="equal">
      <formula>#REF!</formula>
    </cfRule>
    <cfRule type="cellIs" dxfId="593" priority="34" operator="equal">
      <formula>#REF!</formula>
    </cfRule>
    <cfRule type="cellIs" dxfId="592" priority="35" operator="equal">
      <formula>#REF!</formula>
    </cfRule>
    <cfRule type="cellIs" dxfId="591" priority="36" operator="equal">
      <formula>#REF!</formula>
    </cfRule>
    <cfRule type="cellIs" dxfId="590" priority="38" operator="equal">
      <formula>#REF!</formula>
    </cfRule>
    <cfRule type="cellIs" dxfId="589" priority="39" operator="equal">
      <formula>#REF!</formula>
    </cfRule>
    <cfRule type="cellIs" dxfId="588" priority="40" operator="equal">
      <formula>#REF!</formula>
    </cfRule>
    <cfRule type="cellIs" dxfId="587" priority="41" operator="equal">
      <formula>#REF!</formula>
    </cfRule>
    <cfRule type="cellIs" dxfId="586" priority="42" operator="equal">
      <formula>#REF!</formula>
    </cfRule>
    <cfRule type="cellIs" dxfId="585" priority="43" operator="equal">
      <formula>#REF!</formula>
    </cfRule>
    <cfRule type="cellIs" dxfId="584" priority="44" operator="equal">
      <formula>#REF!</formula>
    </cfRule>
    <cfRule type="cellIs" dxfId="583" priority="45" operator="equal">
      <formula>#REF!</formula>
    </cfRule>
    <cfRule type="cellIs" dxfId="582" priority="51" operator="equal">
      <formula>"EXTREMO (RC/F)"</formula>
    </cfRule>
    <cfRule type="cellIs" dxfId="581" priority="52" operator="equal">
      <formula>"ALTO (RC/F)"</formula>
    </cfRule>
    <cfRule type="cellIs" dxfId="580" priority="54" operator="equal">
      <formula>"EXTREMO"</formula>
    </cfRule>
    <cfRule type="cellIs" dxfId="579" priority="55" operator="equal">
      <formula>"ALTO"</formula>
    </cfRule>
    <cfRule type="cellIs" dxfId="578" priority="10" operator="equal">
      <formula>#REF!</formula>
    </cfRule>
    <cfRule type="cellIs" dxfId="577" priority="57" operator="equal">
      <formula>"BAJO"</formula>
    </cfRule>
    <cfRule type="cellIs" dxfId="576" priority="37" operator="equal">
      <formula>#REF!</formula>
    </cfRule>
    <cfRule type="cellIs" dxfId="575" priority="13" operator="equal">
      <formula>#REF!</formula>
    </cfRule>
    <cfRule type="cellIs" dxfId="574" priority="14" operator="equal">
      <formula>#REF!</formula>
    </cfRule>
    <cfRule type="cellIs" dxfId="573" priority="15" operator="equal">
      <formula>#REF!</formula>
    </cfRule>
    <cfRule type="cellIs" dxfId="572" priority="9" operator="equal">
      <formula>#REF!</formula>
    </cfRule>
    <cfRule type="cellIs" dxfId="571" priority="16" operator="equal">
      <formula>#REF!</formula>
    </cfRule>
    <cfRule type="cellIs" dxfId="570" priority="17" operator="equal">
      <formula>#REF!</formula>
    </cfRule>
    <cfRule type="cellIs" dxfId="569" priority="18" operator="equal">
      <formula>#REF!</formula>
    </cfRule>
    <cfRule type="cellIs" dxfId="568" priority="19" operator="equal">
      <formula>#REF!</formula>
    </cfRule>
    <cfRule type="cellIs" dxfId="567" priority="53" operator="equal">
      <formula>"MODERADO (RC/F)"</formula>
    </cfRule>
    <cfRule type="cellIs" dxfId="566" priority="22" operator="equal">
      <formula>#REF!</formula>
    </cfRule>
    <cfRule type="cellIs" dxfId="565" priority="23" operator="equal">
      <formula>#REF!</formula>
    </cfRule>
    <cfRule type="cellIs" dxfId="564" priority="56" operator="equal">
      <formula>"MODERADO"</formula>
    </cfRule>
    <cfRule type="cellIs" dxfId="563" priority="24" operator="equal">
      <formula>#REF!</formula>
    </cfRule>
  </conditionalFormatting>
  <conditionalFormatting sqref="AJ149">
    <cfRule type="cellIs" dxfId="562" priority="138" operator="equal">
      <formula>"EXTREMO (RC/F)"</formula>
    </cfRule>
    <cfRule type="cellIs" dxfId="561" priority="139" operator="equal">
      <formula>"ALTO (RC/F)"</formula>
    </cfRule>
    <cfRule type="cellIs" dxfId="560" priority="140" operator="equal">
      <formula>"MODERADO (RC/F)"</formula>
    </cfRule>
    <cfRule type="cellIs" dxfId="559" priority="141" operator="equal">
      <formula>"EXTREMO"</formula>
    </cfRule>
    <cfRule type="cellIs" dxfId="558" priority="142" operator="equal">
      <formula>"ALTO"</formula>
    </cfRule>
    <cfRule type="cellIs" dxfId="557" priority="143" operator="equal">
      <formula>"MODERADO"</formula>
    </cfRule>
    <cfRule type="cellIs" dxfId="556" priority="144" operator="equal">
      <formula>"BAJO"</formula>
    </cfRule>
    <cfRule type="cellIs" dxfId="555" priority="128" operator="equal">
      <formula>#REF!</formula>
    </cfRule>
    <cfRule type="cellIs" dxfId="554" priority="96" operator="equal">
      <formula>#REF!</formula>
    </cfRule>
    <cfRule type="cellIs" dxfId="553" priority="97" operator="equal">
      <formula>#REF!</formula>
    </cfRule>
    <cfRule type="cellIs" dxfId="552" priority="98" operator="equal">
      <formula>#REF!</formula>
    </cfRule>
    <cfRule type="cellIs" dxfId="551" priority="99" operator="equal">
      <formula>#REF!</formula>
    </cfRule>
    <cfRule type="cellIs" dxfId="550" priority="100" operator="equal">
      <formula>#REF!</formula>
    </cfRule>
    <cfRule type="cellIs" dxfId="549" priority="101" operator="equal">
      <formula>#REF!</formula>
    </cfRule>
    <cfRule type="cellIs" dxfId="548" priority="102" operator="equal">
      <formula>#REF!</formula>
    </cfRule>
    <cfRule type="cellIs" dxfId="547" priority="103" operator="equal">
      <formula>#REF!</formula>
    </cfRule>
    <cfRule type="cellIs" dxfId="546" priority="104" operator="equal">
      <formula>#REF!</formula>
    </cfRule>
    <cfRule type="cellIs" dxfId="545" priority="105" operator="equal">
      <formula>#REF!</formula>
    </cfRule>
    <cfRule type="cellIs" dxfId="544" priority="106" operator="equal">
      <formula>#REF!</formula>
    </cfRule>
    <cfRule type="cellIs" dxfId="543" priority="109" operator="equal">
      <formula>#REF!</formula>
    </cfRule>
    <cfRule type="cellIs" dxfId="542" priority="110" operator="equal">
      <formula>#REF!</formula>
    </cfRule>
    <cfRule type="cellIs" dxfId="541" priority="111" operator="equal">
      <formula>#REF!</formula>
    </cfRule>
    <cfRule type="cellIs" dxfId="540" priority="112" operator="equal">
      <formula>#REF!</formula>
    </cfRule>
    <cfRule type="cellIs" dxfId="539" priority="113" operator="equal">
      <formula>#REF!</formula>
    </cfRule>
    <cfRule type="cellIs" dxfId="538" priority="114" operator="equal">
      <formula>#REF!</formula>
    </cfRule>
    <cfRule type="cellIs" dxfId="537" priority="115" operator="equal">
      <formula>#REF!</formula>
    </cfRule>
    <cfRule type="cellIs" dxfId="536" priority="116" operator="equal">
      <formula>#REF!</formula>
    </cfRule>
    <cfRule type="cellIs" dxfId="535" priority="117" operator="equal">
      <formula>#REF!</formula>
    </cfRule>
    <cfRule type="cellIs" dxfId="534" priority="118" operator="equal">
      <formula>#REF!</formula>
    </cfRule>
    <cfRule type="cellIs" dxfId="533" priority="119" operator="equal">
      <formula>#REF!</formula>
    </cfRule>
    <cfRule type="cellIs" dxfId="532" priority="120" operator="equal">
      <formula>#REF!</formula>
    </cfRule>
    <cfRule type="cellIs" dxfId="531" priority="121" operator="equal">
      <formula>#REF!</formula>
    </cfRule>
    <cfRule type="cellIs" dxfId="530" priority="122" operator="equal">
      <formula>#REF!</formula>
    </cfRule>
    <cfRule type="cellIs" dxfId="529" priority="123" operator="equal">
      <formula>#REF!</formula>
    </cfRule>
    <cfRule type="cellIs" dxfId="528" priority="124" operator="equal">
      <formula>#REF!</formula>
    </cfRule>
    <cfRule type="cellIs" dxfId="527" priority="125" operator="equal">
      <formula>#REF!</formula>
    </cfRule>
    <cfRule type="cellIs" dxfId="526" priority="126" operator="equal">
      <formula>#REF!</formula>
    </cfRule>
    <cfRule type="cellIs" dxfId="525" priority="127" operator="equal">
      <formula>#REF!</formula>
    </cfRule>
    <cfRule type="cellIs" dxfId="524" priority="129" operator="equal">
      <formula>#REF!</formula>
    </cfRule>
    <cfRule type="cellIs" dxfId="523" priority="130" operator="equal">
      <formula>#REF!</formula>
    </cfRule>
    <cfRule type="cellIs" dxfId="522" priority="131" operator="equal">
      <formula>#REF!</formula>
    </cfRule>
    <cfRule type="cellIs" dxfId="521" priority="132" operator="equal">
      <formula>#REF!</formula>
    </cfRule>
  </conditionalFormatting>
  <conditionalFormatting sqref="AJ163:AJ165 Q163:Q165">
    <cfRule type="cellIs" dxfId="520" priority="2690" operator="equal">
      <formula>#REF!</formula>
    </cfRule>
    <cfRule type="cellIs" dxfId="519" priority="2692" operator="equal">
      <formula>#REF!</formula>
    </cfRule>
  </conditionalFormatting>
  <conditionalFormatting sqref="AJ164">
    <cfRule type="cellIs" dxfId="518" priority="2677" operator="equal">
      <formula>"EXTREMO (RC/F)"</formula>
    </cfRule>
    <cfRule type="cellIs" dxfId="517" priority="2678" operator="equal">
      <formula>"ALTO (RC/F)"</formula>
    </cfRule>
    <cfRule type="cellIs" dxfId="516" priority="2679" operator="equal">
      <formula>"MODERADO (RC/F)"</formula>
    </cfRule>
    <cfRule type="cellIs" dxfId="515" priority="2680" operator="equal">
      <formula>"EXTREMO"</formula>
    </cfRule>
    <cfRule type="cellIs" dxfId="514" priority="2681" operator="equal">
      <formula>"ALTO"</formula>
    </cfRule>
    <cfRule type="cellIs" dxfId="513" priority="2682" operator="equal">
      <formula>"MODERADO"</formula>
    </cfRule>
    <cfRule type="cellIs" dxfId="512" priority="2683" operator="equal">
      <formula>"BAJO"</formula>
    </cfRule>
  </conditionalFormatting>
  <conditionalFormatting sqref="AJ166">
    <cfRule type="cellIs" dxfId="511" priority="2380" operator="equal">
      <formula>#REF!</formula>
    </cfRule>
    <cfRule type="cellIs" dxfId="510" priority="2379" operator="equal">
      <formula>#REF!</formula>
    </cfRule>
    <cfRule type="cellIs" dxfId="509" priority="2323" operator="equal">
      <formula>#REF!</formula>
    </cfRule>
    <cfRule type="cellIs" dxfId="508" priority="2378" operator="equal">
      <formula>#REF!</formula>
    </cfRule>
    <cfRule type="cellIs" dxfId="507" priority="2375" operator="equal">
      <formula>#REF!</formula>
    </cfRule>
    <cfRule type="cellIs" dxfId="506" priority="2374" operator="equal">
      <formula>#REF!</formula>
    </cfRule>
    <cfRule type="cellIs" dxfId="505" priority="2373" operator="equal">
      <formula>#REF!</formula>
    </cfRule>
    <cfRule type="cellIs" dxfId="504" priority="2370" operator="equal">
      <formula>#REF!</formula>
    </cfRule>
    <cfRule type="cellIs" dxfId="503" priority="2369" operator="equal">
      <formula>#REF!</formula>
    </cfRule>
    <cfRule type="cellIs" dxfId="502" priority="2368" operator="equal">
      <formula>#REF!</formula>
    </cfRule>
    <cfRule type="cellIs" dxfId="501" priority="2367" operator="equal">
      <formula>#REF!</formula>
    </cfRule>
    <cfRule type="cellIs" dxfId="500" priority="2366" operator="equal">
      <formula>#REF!</formula>
    </cfRule>
    <cfRule type="cellIs" dxfId="499" priority="2365" operator="equal">
      <formula>#REF!</formula>
    </cfRule>
    <cfRule type="cellIs" dxfId="498" priority="2364" operator="equal">
      <formula>#REF!</formula>
    </cfRule>
    <cfRule type="cellIs" dxfId="497" priority="2361" operator="equal">
      <formula>#REF!</formula>
    </cfRule>
    <cfRule type="cellIs" dxfId="496" priority="2324" operator="equal">
      <formula>#REF!</formula>
    </cfRule>
    <cfRule type="cellIs" dxfId="495" priority="2359" operator="equal">
      <formula>"BAJO"</formula>
    </cfRule>
    <cfRule type="cellIs" dxfId="494" priority="2358" operator="equal">
      <formula>"MODERADO"</formula>
    </cfRule>
    <cfRule type="cellIs" dxfId="493" priority="2325" operator="equal">
      <formula>#REF!</formula>
    </cfRule>
    <cfRule type="cellIs" dxfId="492" priority="2357" operator="equal">
      <formula>"ALTO"</formula>
    </cfRule>
    <cfRule type="cellIs" dxfId="491" priority="2356" operator="equal">
      <formula>"EXTREMO"</formula>
    </cfRule>
    <cfRule type="cellIs" dxfId="490" priority="2355" operator="equal">
      <formula>"MODERADO (RC/F)"</formula>
    </cfRule>
    <cfRule type="cellIs" dxfId="489" priority="2354" operator="equal">
      <formula>"ALTO (RC/F)"</formula>
    </cfRule>
    <cfRule type="cellIs" dxfId="488" priority="2353" operator="equal">
      <formula>"EXTREMO (RC/F)"</formula>
    </cfRule>
    <cfRule type="cellIs" dxfId="487" priority="2326" operator="equal">
      <formula>#REF!</formula>
    </cfRule>
    <cfRule type="cellIs" dxfId="486" priority="2329" operator="equal">
      <formula>#REF!</formula>
    </cfRule>
    <cfRule type="cellIs" dxfId="485" priority="2346" operator="equal">
      <formula>#REF!</formula>
    </cfRule>
    <cfRule type="cellIs" dxfId="484" priority="2347" operator="equal">
      <formula>#REF!</formula>
    </cfRule>
    <cfRule type="cellIs" dxfId="483" priority="2348" operator="equal">
      <formula>#REF!</formula>
    </cfRule>
    <cfRule type="cellIs" dxfId="482" priority="2349" operator="equal">
      <formula>#REF!</formula>
    </cfRule>
    <cfRule type="cellIs" dxfId="481" priority="2316" operator="equal">
      <formula>#REF!</formula>
    </cfRule>
    <cfRule type="cellIs" dxfId="480" priority="2317" operator="equal">
      <formula>#REF!</formula>
    </cfRule>
    <cfRule type="cellIs" dxfId="479" priority="2320" operator="equal">
      <formula>#REF!</formula>
    </cfRule>
    <cfRule type="cellIs" dxfId="478" priority="2321" operator="equal">
      <formula>#REF!</formula>
    </cfRule>
    <cfRule type="cellIs" dxfId="477" priority="2322" operator="equal">
      <formula>#REF!</formula>
    </cfRule>
    <cfRule type="cellIs" dxfId="476" priority="2350" operator="equal">
      <formula>#REF!</formula>
    </cfRule>
    <cfRule type="cellIs" dxfId="475" priority="2351" operator="equal">
      <formula>#REF!</formula>
    </cfRule>
    <cfRule type="cellIs" dxfId="474" priority="2352" operator="equal">
      <formula>#REF!</formula>
    </cfRule>
    <cfRule type="cellIs" dxfId="473" priority="2403" operator="equal">
      <formula>"BAJO"</formula>
    </cfRule>
    <cfRule type="cellIs" dxfId="472" priority="2402" operator="equal">
      <formula>"MODERADO"</formula>
    </cfRule>
    <cfRule type="cellIs" dxfId="471" priority="2401" operator="equal">
      <formula>"ALTO"</formula>
    </cfRule>
    <cfRule type="cellIs" dxfId="470" priority="2400" operator="equal">
      <formula>"EXTREMO"</formula>
    </cfRule>
    <cfRule type="cellIs" dxfId="469" priority="2399" operator="equal">
      <formula>"MODERADO (RC/F)"</formula>
    </cfRule>
    <cfRule type="cellIs" dxfId="468" priority="2398" operator="equal">
      <formula>"ALTO (RC/F)"</formula>
    </cfRule>
    <cfRule type="cellIs" dxfId="467" priority="2360" operator="equal">
      <formula>#REF!</formula>
    </cfRule>
    <cfRule type="cellIs" dxfId="466" priority="2397" operator="equal">
      <formula>"EXTREMO (RC/F)"</formula>
    </cfRule>
    <cfRule type="cellIs" dxfId="465" priority="2396" operator="equal">
      <formula>#REF!</formula>
    </cfRule>
    <cfRule type="cellIs" dxfId="464" priority="2395" operator="equal">
      <formula>#REF!</formula>
    </cfRule>
    <cfRule type="cellIs" dxfId="463" priority="2394" operator="equal">
      <formula>#REF!</formula>
    </cfRule>
    <cfRule type="cellIs" dxfId="462" priority="2393" operator="equal">
      <formula>#REF!</formula>
    </cfRule>
    <cfRule type="cellIs" dxfId="461" priority="2390" operator="equal">
      <formula>#REF!</formula>
    </cfRule>
    <cfRule type="cellIs" dxfId="460" priority="2389" operator="equal">
      <formula>#REF!</formula>
    </cfRule>
    <cfRule type="cellIs" dxfId="459" priority="2388" operator="equal">
      <formula>#REF!</formula>
    </cfRule>
    <cfRule type="cellIs" dxfId="458" priority="2387" operator="equal">
      <formula>#REF!</formula>
    </cfRule>
    <cfRule type="cellIs" dxfId="457" priority="2345" operator="equal">
      <formula>#REF!</formula>
    </cfRule>
    <cfRule type="cellIs" dxfId="456" priority="2344" operator="equal">
      <formula>#REF!</formula>
    </cfRule>
    <cfRule type="cellIs" dxfId="455" priority="2343" operator="equal">
      <formula>#REF!</formula>
    </cfRule>
    <cfRule type="cellIs" dxfId="454" priority="2386" operator="equal">
      <formula>#REF!</formula>
    </cfRule>
    <cfRule type="cellIs" dxfId="453" priority="2385" operator="equal">
      <formula>#REF!</formula>
    </cfRule>
    <cfRule type="cellIs" dxfId="452" priority="2384" operator="equal">
      <formula>#REF!</formula>
    </cfRule>
    <cfRule type="cellIs" dxfId="451" priority="2383" operator="equal">
      <formula>#REF!</formula>
    </cfRule>
    <cfRule type="cellIs" dxfId="450" priority="2392" operator="equal">
      <formula>#REF!</formula>
    </cfRule>
    <cfRule type="cellIs" dxfId="449" priority="2382" operator="equal">
      <formula>#REF!</formula>
    </cfRule>
    <cfRule type="cellIs" dxfId="448" priority="2391" operator="equal">
      <formula>#REF!</formula>
    </cfRule>
    <cfRule type="cellIs" dxfId="447" priority="2342" operator="equal">
      <formula>#REF!</formula>
    </cfRule>
    <cfRule type="cellIs" dxfId="446" priority="2341" operator="equal">
      <formula>#REF!</formula>
    </cfRule>
    <cfRule type="cellIs" dxfId="445" priority="2340" operator="equal">
      <formula>#REF!</formula>
    </cfRule>
    <cfRule type="cellIs" dxfId="444" priority="2339" operator="equal">
      <formula>#REF!</formula>
    </cfRule>
    <cfRule type="cellIs" dxfId="443" priority="2338" operator="equal">
      <formula>#REF!</formula>
    </cfRule>
    <cfRule type="cellIs" dxfId="442" priority="2336" operator="equal">
      <formula>#REF!</formula>
    </cfRule>
    <cfRule type="cellIs" dxfId="441" priority="2335" operator="equal">
      <formula>#REF!</formula>
    </cfRule>
    <cfRule type="cellIs" dxfId="440" priority="2334" operator="equal">
      <formula>#REF!</formula>
    </cfRule>
    <cfRule type="cellIs" dxfId="439" priority="2331" operator="equal">
      <formula>#REF!</formula>
    </cfRule>
    <cfRule type="cellIs" dxfId="438" priority="2330" operator="equal">
      <formula>#REF!</formula>
    </cfRule>
  </conditionalFormatting>
  <conditionalFormatting sqref="AJ168 AJ170">
    <cfRule type="cellIs" dxfId="437" priority="2299" operator="equal">
      <formula>#REF!</formula>
    </cfRule>
    <cfRule type="cellIs" dxfId="436" priority="2300" operator="equal">
      <formula>#REF!</formula>
    </cfRule>
    <cfRule type="cellIs" dxfId="435" priority="2301" operator="equal">
      <formula>#REF!</formula>
    </cfRule>
    <cfRule type="cellIs" dxfId="434" priority="2302" operator="equal">
      <formula>#REF!</formula>
    </cfRule>
    <cfRule type="cellIs" dxfId="433" priority="2303" operator="equal">
      <formula>#REF!</formula>
    </cfRule>
    <cfRule type="cellIs" dxfId="432" priority="2304" operator="equal">
      <formula>#REF!</formula>
    </cfRule>
    <cfRule type="cellIs" dxfId="431" priority="2305" operator="equal">
      <formula>#REF!</formula>
    </cfRule>
    <cfRule type="cellIs" dxfId="430" priority="2306" operator="equal">
      <formula>#REF!</formula>
    </cfRule>
    <cfRule type="cellIs" dxfId="429" priority="2307" operator="equal">
      <formula>#REF!</formula>
    </cfRule>
    <cfRule type="cellIs" dxfId="428" priority="2308" operator="equal">
      <formula>#REF!</formula>
    </cfRule>
    <cfRule type="cellIs" dxfId="427" priority="2309" operator="equal">
      <formula>"EXTREMO (RC/F)"</formula>
    </cfRule>
    <cfRule type="cellIs" dxfId="426" priority="2310" operator="equal">
      <formula>"ALTO (RC/F)"</formula>
    </cfRule>
    <cfRule type="cellIs" dxfId="425" priority="2311" operator="equal">
      <formula>"MODERADO (RC/F)"</formula>
    </cfRule>
    <cfRule type="cellIs" dxfId="424" priority="2312" operator="equal">
      <formula>"EXTREMO"</formula>
    </cfRule>
    <cfRule type="cellIs" dxfId="423" priority="2313" operator="equal">
      <formula>"ALTO"</formula>
    </cfRule>
    <cfRule type="cellIs" dxfId="422" priority="2314" operator="equal">
      <formula>"MODERADO"</formula>
    </cfRule>
    <cfRule type="cellIs" dxfId="421" priority="2315" operator="equal">
      <formula>"BAJO"</formula>
    </cfRule>
    <cfRule type="cellIs" dxfId="420" priority="2198" operator="equal">
      <formula>#REF!</formula>
    </cfRule>
    <cfRule type="cellIs" dxfId="419" priority="2197" operator="equal">
      <formula>#REF!</formula>
    </cfRule>
    <cfRule type="cellIs" dxfId="418" priority="2194" operator="equal">
      <formula>#REF!</formula>
    </cfRule>
    <cfRule type="cellIs" dxfId="417" priority="2199" operator="equal">
      <formula>#REF!</formula>
    </cfRule>
    <cfRule type="cellIs" dxfId="416" priority="2202" operator="equal">
      <formula>#REF!</formula>
    </cfRule>
    <cfRule type="cellIs" dxfId="415" priority="2203" operator="equal">
      <formula>#REF!</formula>
    </cfRule>
    <cfRule type="cellIs" dxfId="414" priority="2204" operator="equal">
      <formula>#REF!</formula>
    </cfRule>
    <cfRule type="cellIs" dxfId="413" priority="2206" operator="equal">
      <formula>#REF!</formula>
    </cfRule>
    <cfRule type="cellIs" dxfId="412" priority="2207" operator="equal">
      <formula>#REF!</formula>
    </cfRule>
    <cfRule type="cellIs" dxfId="411" priority="2208" operator="equal">
      <formula>#REF!</formula>
    </cfRule>
    <cfRule type="cellIs" dxfId="410" priority="2209" operator="equal">
      <formula>#REF!</formula>
    </cfRule>
    <cfRule type="cellIs" dxfId="409" priority="2210" operator="equal">
      <formula>#REF!</formula>
    </cfRule>
    <cfRule type="cellIs" dxfId="408" priority="2211" operator="equal">
      <formula>#REF!</formula>
    </cfRule>
    <cfRule type="cellIs" dxfId="407" priority="2212" operator="equal">
      <formula>#REF!</formula>
    </cfRule>
    <cfRule type="cellIs" dxfId="406" priority="2213" operator="equal">
      <formula>#REF!</formula>
    </cfRule>
    <cfRule type="cellIs" dxfId="405" priority="2214" operator="equal">
      <formula>#REF!</formula>
    </cfRule>
    <cfRule type="cellIs" dxfId="404" priority="2215" operator="equal">
      <formula>#REF!</formula>
    </cfRule>
    <cfRule type="cellIs" dxfId="403" priority="2216" operator="equal">
      <formula>#REF!</formula>
    </cfRule>
    <cfRule type="cellIs" dxfId="402" priority="2217" operator="equal">
      <formula>#REF!</formula>
    </cfRule>
    <cfRule type="cellIs" dxfId="401" priority="2218" operator="equal">
      <formula>#REF!</formula>
    </cfRule>
    <cfRule type="cellIs" dxfId="400" priority="2219" operator="equal">
      <formula>#REF!</formula>
    </cfRule>
    <cfRule type="cellIs" dxfId="399" priority="2220" operator="equal">
      <formula>#REF!</formula>
    </cfRule>
    <cfRule type="cellIs" dxfId="398" priority="2221" operator="equal">
      <formula>"EXTREMO (RC/F)"</formula>
    </cfRule>
    <cfRule type="cellIs" dxfId="397" priority="2222" operator="equal">
      <formula>"ALTO (RC/F)"</formula>
    </cfRule>
    <cfRule type="cellIs" dxfId="396" priority="2223" operator="equal">
      <formula>"MODERADO (RC/F)"</formula>
    </cfRule>
    <cfRule type="cellIs" dxfId="395" priority="2224" operator="equal">
      <formula>"EXTREMO"</formula>
    </cfRule>
    <cfRule type="cellIs" dxfId="394" priority="2225" operator="equal">
      <formula>"ALTO"</formula>
    </cfRule>
    <cfRule type="cellIs" dxfId="393" priority="2226" operator="equal">
      <formula>"MODERADO"</formula>
    </cfRule>
    <cfRule type="cellIs" dxfId="392" priority="2227" operator="equal">
      <formula>"BAJO"</formula>
    </cfRule>
    <cfRule type="cellIs" dxfId="391" priority="2228" operator="equal">
      <formula>#REF!</formula>
    </cfRule>
    <cfRule type="cellIs" dxfId="390" priority="2229" operator="equal">
      <formula>#REF!</formula>
    </cfRule>
    <cfRule type="cellIs" dxfId="389" priority="2232" operator="equal">
      <formula>#REF!</formula>
    </cfRule>
    <cfRule type="cellIs" dxfId="388" priority="2234" operator="equal">
      <formula>#REF!</formula>
    </cfRule>
    <cfRule type="cellIs" dxfId="387" priority="2235" operator="equal">
      <formula>#REF!</formula>
    </cfRule>
    <cfRule type="cellIs" dxfId="386" priority="2236" operator="equal">
      <formula>#REF!</formula>
    </cfRule>
    <cfRule type="cellIs" dxfId="385" priority="2237" operator="equal">
      <formula>#REF!</formula>
    </cfRule>
    <cfRule type="cellIs" dxfId="384" priority="2238" operator="equal">
      <formula>#REF!</formula>
    </cfRule>
    <cfRule type="cellIs" dxfId="383" priority="2193" operator="equal">
      <formula>#REF!</formula>
    </cfRule>
    <cfRule type="cellIs" dxfId="382" priority="2192" operator="equal">
      <formula>#REF!</formula>
    </cfRule>
    <cfRule type="cellIs" dxfId="381" priority="2241" operator="equal">
      <formula>#REF!</formula>
    </cfRule>
    <cfRule type="cellIs" dxfId="380" priority="2242" operator="equal">
      <formula>#REF!</formula>
    </cfRule>
    <cfRule type="cellIs" dxfId="379" priority="2243" operator="equal">
      <formula>#REF!</formula>
    </cfRule>
    <cfRule type="cellIs" dxfId="378" priority="2246" operator="equal">
      <formula>#REF!</formula>
    </cfRule>
    <cfRule type="cellIs" dxfId="377" priority="2247" operator="equal">
      <formula>#REF!</formula>
    </cfRule>
    <cfRule type="cellIs" dxfId="376" priority="2248" operator="equal">
      <formula>#REF!</formula>
    </cfRule>
    <cfRule type="cellIs" dxfId="375" priority="2250" operator="equal">
      <formula>#REF!</formula>
    </cfRule>
    <cfRule type="cellIs" dxfId="374" priority="2251" operator="equal">
      <formula>#REF!</formula>
    </cfRule>
    <cfRule type="cellIs" dxfId="373" priority="2252" operator="equal">
      <formula>#REF!</formula>
    </cfRule>
    <cfRule type="cellIs" dxfId="372" priority="2253" operator="equal">
      <formula>#REF!</formula>
    </cfRule>
    <cfRule type="cellIs" dxfId="371" priority="2254" operator="equal">
      <formula>#REF!</formula>
    </cfRule>
    <cfRule type="cellIs" dxfId="370" priority="2255" operator="equal">
      <formula>#REF!</formula>
    </cfRule>
    <cfRule type="cellIs" dxfId="369" priority="2256" operator="equal">
      <formula>#REF!</formula>
    </cfRule>
    <cfRule type="cellIs" dxfId="368" priority="2257" operator="equal">
      <formula>#REF!</formula>
    </cfRule>
    <cfRule type="cellIs" dxfId="367" priority="2258" operator="equal">
      <formula>#REF!</formula>
    </cfRule>
    <cfRule type="cellIs" dxfId="366" priority="2259" operator="equal">
      <formula>#REF!</formula>
    </cfRule>
    <cfRule type="cellIs" dxfId="365" priority="2260" operator="equal">
      <formula>#REF!</formula>
    </cfRule>
    <cfRule type="cellIs" dxfId="364" priority="2261" operator="equal">
      <formula>#REF!</formula>
    </cfRule>
    <cfRule type="cellIs" dxfId="363" priority="2262" operator="equal">
      <formula>#REF!</formula>
    </cfRule>
    <cfRule type="cellIs" dxfId="362" priority="2263" operator="equal">
      <formula>#REF!</formula>
    </cfRule>
    <cfRule type="cellIs" dxfId="361" priority="2264" operator="equal">
      <formula>#REF!</formula>
    </cfRule>
    <cfRule type="cellIs" dxfId="360" priority="2265" operator="equal">
      <formula>"EXTREMO (RC/F)"</formula>
    </cfRule>
    <cfRule type="cellIs" dxfId="359" priority="2266" operator="equal">
      <formula>"ALTO (RC/F)"</formula>
    </cfRule>
    <cfRule type="cellIs" dxfId="358" priority="2267" operator="equal">
      <formula>"MODERADO (RC/F)"</formula>
    </cfRule>
    <cfRule type="cellIs" dxfId="357" priority="2268" operator="equal">
      <formula>"EXTREMO"</formula>
    </cfRule>
    <cfRule type="cellIs" dxfId="356" priority="2269" operator="equal">
      <formula>"ALTO"</formula>
    </cfRule>
    <cfRule type="cellIs" dxfId="355" priority="2270" operator="equal">
      <formula>"MODERADO"</formula>
    </cfRule>
    <cfRule type="cellIs" dxfId="354" priority="2271" operator="equal">
      <formula>"BAJO"</formula>
    </cfRule>
    <cfRule type="cellIs" dxfId="353" priority="2272" operator="equal">
      <formula>#REF!</formula>
    </cfRule>
    <cfRule type="cellIs" dxfId="352" priority="2273" operator="equal">
      <formula>#REF!</formula>
    </cfRule>
    <cfRule type="cellIs" dxfId="351" priority="2276" operator="equal">
      <formula>#REF!</formula>
    </cfRule>
    <cfRule type="cellIs" dxfId="350" priority="2278" operator="equal">
      <formula>#REF!</formula>
    </cfRule>
    <cfRule type="cellIs" dxfId="349" priority="2279" operator="equal">
      <formula>#REF!</formula>
    </cfRule>
    <cfRule type="cellIs" dxfId="348" priority="2280" operator="equal">
      <formula>#REF!</formula>
    </cfRule>
    <cfRule type="cellIs" dxfId="347" priority="2191" operator="equal">
      <formula>#REF!</formula>
    </cfRule>
    <cfRule type="cellIs" dxfId="346" priority="2190" operator="equal">
      <formula>#REF!</formula>
    </cfRule>
    <cfRule type="cellIs" dxfId="345" priority="2188" operator="equal">
      <formula>#REF!</formula>
    </cfRule>
    <cfRule type="cellIs" dxfId="344" priority="2185" operator="equal">
      <formula>#REF!</formula>
    </cfRule>
    <cfRule type="cellIs" dxfId="343" priority="2184" operator="equal">
      <formula>#REF!</formula>
    </cfRule>
    <cfRule type="cellIs" dxfId="342" priority="2281" operator="equal">
      <formula>#REF!</formula>
    </cfRule>
    <cfRule type="cellIs" dxfId="341" priority="2282" operator="equal">
      <formula>#REF!</formula>
    </cfRule>
    <cfRule type="cellIs" dxfId="340" priority="2285" operator="equal">
      <formula>#REF!</formula>
    </cfRule>
    <cfRule type="cellIs" dxfId="339" priority="2286" operator="equal">
      <formula>#REF!</formula>
    </cfRule>
    <cfRule type="cellIs" dxfId="338" priority="2287" operator="equal">
      <formula>#REF!</formula>
    </cfRule>
    <cfRule type="cellIs" dxfId="337" priority="2290" operator="equal">
      <formula>#REF!</formula>
    </cfRule>
    <cfRule type="cellIs" dxfId="336" priority="2291" operator="equal">
      <formula>#REF!</formula>
    </cfRule>
    <cfRule type="cellIs" dxfId="335" priority="2292" operator="equal">
      <formula>#REF!</formula>
    </cfRule>
    <cfRule type="cellIs" dxfId="334" priority="2294" operator="equal">
      <formula>#REF!</formula>
    </cfRule>
    <cfRule type="cellIs" dxfId="333" priority="2295" operator="equal">
      <formula>#REF!</formula>
    </cfRule>
    <cfRule type="cellIs" dxfId="332" priority="2296" operator="equal">
      <formula>#REF!</formula>
    </cfRule>
    <cfRule type="cellIs" dxfId="331" priority="2297" operator="equal">
      <formula>#REF!</formula>
    </cfRule>
    <cfRule type="cellIs" dxfId="330" priority="2298" operator="equal">
      <formula>#REF!</formula>
    </cfRule>
  </conditionalFormatting>
  <conditionalFormatting sqref="AJ179:AJ181 Q179">
    <cfRule type="cellIs" dxfId="329" priority="669" operator="equal">
      <formula>"BAJO"</formula>
    </cfRule>
    <cfRule type="cellIs" dxfId="328" priority="668" operator="equal">
      <formula>"MODERADO"</formula>
    </cfRule>
    <cfRule type="cellIs" dxfId="327" priority="667" operator="equal">
      <formula>"ALTO"</formula>
    </cfRule>
    <cfRule type="cellIs" dxfId="326" priority="666" operator="equal">
      <formula>"EXTREMO"</formula>
    </cfRule>
    <cfRule type="cellIs" dxfId="325" priority="665" operator="equal">
      <formula>"MODERADO (RC/F)"</formula>
    </cfRule>
    <cfRule type="cellIs" dxfId="324" priority="664" operator="equal">
      <formula>"ALTO (RC/F)"</formula>
    </cfRule>
    <cfRule type="cellIs" dxfId="323" priority="663" operator="equal">
      <formula>"EXTREMO (RC/F)"</formula>
    </cfRule>
  </conditionalFormatting>
  <conditionalFormatting sqref="AJ179:AJ181">
    <cfRule type="cellIs" dxfId="322" priority="626" operator="equal">
      <formula>#REF!</formula>
    </cfRule>
    <cfRule type="cellIs" dxfId="321" priority="637" operator="equal">
      <formula>#REF!</formula>
    </cfRule>
    <cfRule type="cellIs" dxfId="320" priority="639" operator="equal">
      <formula>#REF!</formula>
    </cfRule>
    <cfRule type="cellIs" dxfId="319" priority="653" operator="equal">
      <formula>#REF!</formula>
    </cfRule>
    <cfRule type="cellIs" dxfId="318" priority="622" operator="equal">
      <formula>#REF!</formula>
    </cfRule>
    <cfRule type="cellIs" dxfId="317" priority="623" operator="equal">
      <formula>#REF!</formula>
    </cfRule>
    <cfRule type="cellIs" dxfId="316" priority="624" operator="equal">
      <formula>#REF!</formula>
    </cfRule>
    <cfRule type="cellIs" dxfId="315" priority="634" operator="equal">
      <formula>#REF!</formula>
    </cfRule>
    <cfRule type="cellIs" dxfId="314" priority="652" operator="equal">
      <formula>#REF!</formula>
    </cfRule>
    <cfRule type="cellIs" dxfId="313" priority="636" operator="equal">
      <formula>#REF!</formula>
    </cfRule>
    <cfRule type="cellIs" dxfId="312" priority="638" operator="equal">
      <formula>#REF!</formula>
    </cfRule>
    <cfRule type="cellIs" dxfId="311" priority="617" operator="equal">
      <formula>#REF!</formula>
    </cfRule>
    <cfRule type="cellIs" dxfId="310" priority="635" operator="equal">
      <formula>#REF!</formula>
    </cfRule>
    <cfRule type="cellIs" dxfId="309" priority="642" operator="equal">
      <formula>#REF!</formula>
    </cfRule>
    <cfRule type="cellIs" dxfId="308" priority="641" operator="equal">
      <formula>#REF!</formula>
    </cfRule>
    <cfRule type="cellIs" dxfId="307" priority="625" operator="equal">
      <formula>#REF!</formula>
    </cfRule>
    <cfRule type="cellIs" dxfId="306" priority="640" operator="equal">
      <formula>#REF!</formula>
    </cfRule>
    <cfRule type="cellIs" dxfId="305" priority="633" operator="equal">
      <formula>#REF!</formula>
    </cfRule>
    <cfRule type="cellIs" dxfId="304" priority="643" operator="equal">
      <formula>#REF!</formula>
    </cfRule>
    <cfRule type="cellIs" dxfId="303" priority="632" operator="equal">
      <formula>#REF!</formula>
    </cfRule>
    <cfRule type="cellIs" dxfId="302" priority="631" operator="equal">
      <formula>#REF!</formula>
    </cfRule>
    <cfRule type="cellIs" dxfId="301" priority="630" operator="equal">
      <formula>#REF!</formula>
    </cfRule>
    <cfRule type="cellIs" dxfId="300" priority="621" operator="equal">
      <formula>#REF!</formula>
    </cfRule>
    <cfRule type="cellIs" dxfId="299" priority="627" operator="equal">
      <formula>#REF!</formula>
    </cfRule>
    <cfRule type="cellIs" dxfId="298" priority="651" operator="equal">
      <formula>#REF!</formula>
    </cfRule>
    <cfRule type="cellIs" dxfId="297" priority="650" operator="equal">
      <formula>#REF!</formula>
    </cfRule>
    <cfRule type="cellIs" dxfId="296" priority="649" operator="equal">
      <formula>#REF!</formula>
    </cfRule>
    <cfRule type="cellIs" dxfId="295" priority="648" operator="equal">
      <formula>#REF!</formula>
    </cfRule>
    <cfRule type="cellIs" dxfId="294" priority="647" operator="equal">
      <formula>#REF!</formula>
    </cfRule>
    <cfRule type="cellIs" dxfId="293" priority="646" operator="equal">
      <formula>#REF!</formula>
    </cfRule>
    <cfRule type="cellIs" dxfId="292" priority="645" operator="equal">
      <formula>#REF!</formula>
    </cfRule>
    <cfRule type="cellIs" dxfId="291" priority="644" operator="equal">
      <formula>#REF!</formula>
    </cfRule>
  </conditionalFormatting>
  <conditionalFormatting sqref="AJ179:AJ184">
    <cfRule type="cellIs" dxfId="290" priority="590" operator="equal">
      <formula>#REF!</formula>
    </cfRule>
  </conditionalFormatting>
  <conditionalFormatting sqref="AJ182:AJ184">
    <cfRule type="cellIs" dxfId="289" priority="585" operator="equal">
      <formula>#REF!</formula>
    </cfRule>
    <cfRule type="cellIs" dxfId="288" priority="602" operator="equal">
      <formula>#REF!</formula>
    </cfRule>
    <cfRule type="cellIs" dxfId="287" priority="608" operator="equal">
      <formula>#REF!</formula>
    </cfRule>
    <cfRule type="cellIs" dxfId="286" priority="609" operator="equal">
      <formula>#REF!</formula>
    </cfRule>
    <cfRule type="cellIs" dxfId="285" priority="610" operator="equal">
      <formula>#REF!</formula>
    </cfRule>
    <cfRule type="cellIs" dxfId="284" priority="612" operator="equal">
      <formula>#REF!</formula>
    </cfRule>
    <cfRule type="cellIs" dxfId="283" priority="584" operator="equal">
      <formula>#REF!</formula>
    </cfRule>
    <cfRule type="cellIs" dxfId="282" priority="576" operator="equal">
      <formula>#REF!</formula>
    </cfRule>
    <cfRule type="cellIs" dxfId="281" priority="611" operator="equal">
      <formula>#REF!</formula>
    </cfRule>
    <cfRule type="cellIs" dxfId="280" priority="591" operator="equal">
      <formula>#REF!</formula>
    </cfRule>
    <cfRule type="cellIs" dxfId="279" priority="577" operator="equal">
      <formula>#REF!</formula>
    </cfRule>
    <cfRule type="cellIs" dxfId="278" priority="589" operator="equal">
      <formula>#REF!</formula>
    </cfRule>
    <cfRule type="cellIs" dxfId="277" priority="586" operator="equal">
      <formula>#REF!</formula>
    </cfRule>
    <cfRule type="cellIs" dxfId="276" priority="604" operator="equal">
      <formula>#REF!</formula>
    </cfRule>
    <cfRule type="cellIs" dxfId="275" priority="603" operator="equal">
      <formula>#REF!</formula>
    </cfRule>
    <cfRule type="cellIs" dxfId="274" priority="580" operator="equal">
      <formula>#REF!</formula>
    </cfRule>
    <cfRule type="cellIs" dxfId="273" priority="605" operator="equal">
      <formula>#REF!</formula>
    </cfRule>
    <cfRule type="cellIs" dxfId="272" priority="592" operator="equal">
      <formula>#REF!</formula>
    </cfRule>
    <cfRule type="cellIs" dxfId="271" priority="593" operator="equal">
      <formula>#REF!</formula>
    </cfRule>
    <cfRule type="cellIs" dxfId="270" priority="594" operator="equal">
      <formula>#REF!</formula>
    </cfRule>
    <cfRule type="cellIs" dxfId="269" priority="595" operator="equal">
      <formula>#REF!</formula>
    </cfRule>
    <cfRule type="cellIs" dxfId="268" priority="596" operator="equal">
      <formula>#REF!</formula>
    </cfRule>
    <cfRule type="cellIs" dxfId="267" priority="599" operator="equal">
      <formula>#REF!</formula>
    </cfRule>
    <cfRule type="cellIs" dxfId="266" priority="597" operator="equal">
      <formula>#REF!</formula>
    </cfRule>
    <cfRule type="cellIs" dxfId="265" priority="601" operator="equal">
      <formula>#REF!</formula>
    </cfRule>
    <cfRule type="cellIs" dxfId="264" priority="598" operator="equal">
      <formula>#REF!</formula>
    </cfRule>
    <cfRule type="cellIs" dxfId="263" priority="606" operator="equal">
      <formula>#REF!</formula>
    </cfRule>
    <cfRule type="cellIs" dxfId="262" priority="607" operator="equal">
      <formula>#REF!</formula>
    </cfRule>
    <cfRule type="cellIs" dxfId="261" priority="581" operator="equal">
      <formula>#REF!</formula>
    </cfRule>
    <cfRule type="cellIs" dxfId="260" priority="582" operator="equal">
      <formula>#REF!</formula>
    </cfRule>
    <cfRule type="cellIs" dxfId="259" priority="583" operator="equal">
      <formula>#REF!</formula>
    </cfRule>
    <cfRule type="cellIs" dxfId="258" priority="600" operator="equal">
      <formula>#REF!</formula>
    </cfRule>
  </conditionalFormatting>
  <conditionalFormatting sqref="AJ182:AJ187">
    <cfRule type="cellIs" dxfId="257" priority="566" operator="equal">
      <formula>"ALTO"</formula>
    </cfRule>
    <cfRule type="cellIs" dxfId="256" priority="565" operator="equal">
      <formula>"EXTREMO"</formula>
    </cfRule>
    <cfRule type="cellIs" dxfId="255" priority="564" operator="equal">
      <formula>"MODERADO (RC/F)"</formula>
    </cfRule>
    <cfRule type="cellIs" dxfId="254" priority="562" operator="equal">
      <formula>"EXTREMO (RC/F)"</formula>
    </cfRule>
    <cfRule type="cellIs" dxfId="253" priority="563" operator="equal">
      <formula>"ALTO (RC/F)"</formula>
    </cfRule>
    <cfRule type="cellIs" dxfId="252" priority="568" operator="equal">
      <formula>"BAJO"</formula>
    </cfRule>
    <cfRule type="cellIs" dxfId="251" priority="567" operator="equal">
      <formula>"MODERADO"</formula>
    </cfRule>
  </conditionalFormatting>
  <conditionalFormatting sqref="AJ185:AJ187">
    <cfRule type="cellIs" dxfId="250" priority="538" operator="equal">
      <formula>#REF!</formula>
    </cfRule>
    <cfRule type="cellIs" dxfId="249" priority="552" operator="equal">
      <formula>#REF!</formula>
    </cfRule>
    <cfRule type="cellIs" dxfId="248" priority="553" operator="equal">
      <formula>#REF!</formula>
    </cfRule>
    <cfRule type="cellIs" dxfId="247" priority="547" operator="equal">
      <formula>#REF!</formula>
    </cfRule>
    <cfRule type="cellIs" dxfId="246" priority="548" operator="equal">
      <formula>#REF!</formula>
    </cfRule>
    <cfRule type="cellIs" dxfId="245" priority="549" operator="equal">
      <formula>#REF!</formula>
    </cfRule>
    <cfRule type="cellIs" dxfId="244" priority="550" operator="equal">
      <formula>#REF!</formula>
    </cfRule>
    <cfRule type="cellIs" dxfId="243" priority="551" operator="equal">
      <formula>#REF!</formula>
    </cfRule>
    <cfRule type="cellIs" dxfId="242" priority="554" operator="equal">
      <formula>#REF!</formula>
    </cfRule>
    <cfRule type="cellIs" dxfId="241" priority="555" operator="equal">
      <formula>#REF!</formula>
    </cfRule>
    <cfRule type="cellIs" dxfId="240" priority="556" operator="equal">
      <formula>#REF!</formula>
    </cfRule>
    <cfRule type="cellIs" dxfId="239" priority="546" operator="equal">
      <formula>#REF!</formula>
    </cfRule>
    <cfRule type="cellIs" dxfId="238" priority="545" operator="equal">
      <formula>#REF!</formula>
    </cfRule>
    <cfRule type="cellIs" dxfId="237" priority="544" operator="equal">
      <formula>#REF!</formula>
    </cfRule>
    <cfRule type="cellIs" dxfId="236" priority="543" operator="equal">
      <formula>#REF!</formula>
    </cfRule>
    <cfRule type="cellIs" dxfId="235" priority="542" operator="equal">
      <formula>#REF!</formula>
    </cfRule>
    <cfRule type="cellIs" dxfId="234" priority="541" operator="equal">
      <formula>#REF!</formula>
    </cfRule>
    <cfRule type="cellIs" dxfId="233" priority="540" operator="equal">
      <formula>#REF!</formula>
    </cfRule>
    <cfRule type="cellIs" dxfId="232" priority="539" operator="equal">
      <formula>#REF!</formula>
    </cfRule>
    <cfRule type="cellIs" dxfId="231" priority="537" operator="equal">
      <formula>#REF!</formula>
    </cfRule>
    <cfRule type="cellIs" dxfId="230" priority="536" operator="equal">
      <formula>#REF!</formula>
    </cfRule>
    <cfRule type="cellIs" dxfId="229" priority="535" operator="equal">
      <formula>#REF!</formula>
    </cfRule>
    <cfRule type="cellIs" dxfId="228" priority="533" operator="equal">
      <formula>#REF!</formula>
    </cfRule>
    <cfRule type="cellIs" dxfId="227" priority="530" operator="equal">
      <formula>#REF!</formula>
    </cfRule>
    <cfRule type="cellIs" dxfId="226" priority="529" operator="equal">
      <formula>#REF!</formula>
    </cfRule>
    <cfRule type="cellIs" dxfId="225" priority="528" operator="equal">
      <formula>#REF!</formula>
    </cfRule>
    <cfRule type="cellIs" dxfId="224" priority="527" operator="equal">
      <formula>#REF!</formula>
    </cfRule>
    <cfRule type="cellIs" dxfId="223" priority="526" operator="equal">
      <formula>#REF!</formula>
    </cfRule>
    <cfRule type="cellIs" dxfId="222" priority="525" operator="equal">
      <formula>#REF!</formula>
    </cfRule>
    <cfRule type="cellIs" dxfId="221" priority="524" operator="equal">
      <formula>#REF!</formula>
    </cfRule>
    <cfRule type="cellIs" dxfId="220" priority="521" operator="equal">
      <formula>#REF!</formula>
    </cfRule>
    <cfRule type="cellIs" dxfId="219" priority="520" operator="equal">
      <formula>#REF!</formula>
    </cfRule>
  </conditionalFormatting>
  <conditionalFormatting sqref="AJ185:AJ188">
    <cfRule type="cellIs" dxfId="218" priority="534" operator="equal">
      <formula>#REF!</formula>
    </cfRule>
  </conditionalFormatting>
  <conditionalFormatting sqref="AJ188 AJ194 AJ196 AJ199 AJ202 Q208:Q209 AJ208:AJ209 Q188 Q194 Q199 Q201:Q202">
    <cfRule type="cellIs" dxfId="217" priority="2120" operator="equal">
      <formula>"MODERADO"</formula>
    </cfRule>
    <cfRule type="cellIs" dxfId="216" priority="2119" operator="equal">
      <formula>"ALTO"</formula>
    </cfRule>
    <cfRule type="cellIs" dxfId="215" priority="2118" operator="equal">
      <formula>"EXTREMO"</formula>
    </cfRule>
    <cfRule type="cellIs" dxfId="214" priority="2117" operator="equal">
      <formula>"MODERADO (RC/F)"</formula>
    </cfRule>
    <cfRule type="cellIs" dxfId="213" priority="2116" operator="equal">
      <formula>"ALTO (RC/F)"</formula>
    </cfRule>
    <cfRule type="cellIs" dxfId="212" priority="2115" operator="equal">
      <formula>"EXTREMO (RC/F)"</formula>
    </cfRule>
    <cfRule type="cellIs" dxfId="211" priority="2121" operator="equal">
      <formula>"BAJO"</formula>
    </cfRule>
  </conditionalFormatting>
  <conditionalFormatting sqref="AJ188 AJ194 AJ196 AJ199 AJ202">
    <cfRule type="cellIs" dxfId="210" priority="2083" operator="equal">
      <formula>#REF!</formula>
    </cfRule>
    <cfRule type="cellIs" dxfId="209" priority="2087" operator="equal">
      <formula>#REF!</formula>
    </cfRule>
    <cfRule type="cellIs" dxfId="208" priority="2090" operator="equal">
      <formula>#REF!</formula>
    </cfRule>
    <cfRule type="cellIs" dxfId="207" priority="2094" operator="equal">
      <formula>#REF!</formula>
    </cfRule>
    <cfRule type="cellIs" dxfId="206" priority="2075" operator="equal">
      <formula>#REF!</formula>
    </cfRule>
    <cfRule type="cellIs" dxfId="205" priority="2074" operator="equal">
      <formula>#REF!</formula>
    </cfRule>
    <cfRule type="cellIs" dxfId="204" priority="2100" operator="equal">
      <formula>#REF!</formula>
    </cfRule>
    <cfRule type="cellIs" dxfId="203" priority="2091" operator="equal">
      <formula>#REF!</formula>
    </cfRule>
    <cfRule type="cellIs" dxfId="202" priority="2078" operator="equal">
      <formula>#REF!</formula>
    </cfRule>
    <cfRule type="cellIs" dxfId="201" priority="2082" operator="equal">
      <formula>#REF!</formula>
    </cfRule>
  </conditionalFormatting>
  <conditionalFormatting sqref="AJ188 AJ194 AJ199 AJ202">
    <cfRule type="cellIs" dxfId="200" priority="2068" operator="equal">
      <formula>#REF!</formula>
    </cfRule>
    <cfRule type="cellIs" dxfId="199" priority="2072" operator="equal">
      <formula>#REF!</formula>
    </cfRule>
  </conditionalFormatting>
  <conditionalFormatting sqref="AJ194 AJ199 AJ202">
    <cfRule type="cellIs" dxfId="198" priority="2069" operator="equal">
      <formula>#REF!</formula>
    </cfRule>
  </conditionalFormatting>
  <conditionalFormatting sqref="AJ196:AJ197">
    <cfRule type="cellIs" dxfId="197" priority="1634" operator="equal">
      <formula>#REF!</formula>
    </cfRule>
    <cfRule type="cellIs" dxfId="196" priority="1648" operator="equal">
      <formula>#REF!</formula>
    </cfRule>
    <cfRule type="cellIs" dxfId="195" priority="1660" operator="equal">
      <formula>#REF!</formula>
    </cfRule>
  </conditionalFormatting>
  <conditionalFormatting sqref="AJ197 Q196:Q197">
    <cfRule type="cellIs" dxfId="194" priority="1682" operator="equal">
      <formula>"BAJO"</formula>
    </cfRule>
    <cfRule type="cellIs" dxfId="193" priority="1681" operator="equal">
      <formula>"MODERADO"</formula>
    </cfRule>
    <cfRule type="cellIs" dxfId="192" priority="1680" operator="equal">
      <formula>"ALTO"</formula>
    </cfRule>
    <cfRule type="cellIs" dxfId="191" priority="1679" operator="equal">
      <formula>"EXTREMO"</formula>
    </cfRule>
    <cfRule type="cellIs" dxfId="190" priority="1678" operator="equal">
      <formula>"MODERADO (RC/F)"</formula>
    </cfRule>
    <cfRule type="cellIs" dxfId="189" priority="1677" operator="equal">
      <formula>"ALTO (RC/F)"</formula>
    </cfRule>
    <cfRule type="cellIs" dxfId="188" priority="1676" operator="equal">
      <formula>"EXTREMO (RC/F)"</formula>
    </cfRule>
  </conditionalFormatting>
  <conditionalFormatting sqref="AJ197">
    <cfRule type="cellIs" dxfId="187" priority="1640" operator="equal">
      <formula>#REF!</formula>
    </cfRule>
    <cfRule type="cellIs" dxfId="186" priority="1655" operator="equal">
      <formula>#REF!</formula>
    </cfRule>
    <cfRule type="cellIs" dxfId="185" priority="1654" operator="equal">
      <formula>#REF!</formula>
    </cfRule>
    <cfRule type="cellIs" dxfId="184" priority="1652" operator="equal">
      <formula>#REF!</formula>
    </cfRule>
    <cfRule type="cellIs" dxfId="183" priority="1653" operator="equal">
      <formula>#REF!</formula>
    </cfRule>
    <cfRule type="cellIs" dxfId="182" priority="1663" operator="equal">
      <formula>#REF!</formula>
    </cfRule>
    <cfRule type="cellIs" dxfId="181" priority="1642" operator="equal">
      <formula>#REF!</formula>
    </cfRule>
    <cfRule type="cellIs" dxfId="180" priority="1641" operator="equal">
      <formula>#REF!</formula>
    </cfRule>
    <cfRule type="cellIs" dxfId="179" priority="1638" operator="equal">
      <formula>#REF!</formula>
    </cfRule>
    <cfRule type="cellIs" dxfId="178" priority="1635" operator="equal">
      <formula>#REF!</formula>
    </cfRule>
    <cfRule type="cellIs" dxfId="177" priority="1647" operator="equal">
      <formula>#REF!</formula>
    </cfRule>
    <cfRule type="cellIs" dxfId="176" priority="1658" operator="equal">
      <formula>#REF!</formula>
    </cfRule>
    <cfRule type="cellIs" dxfId="175" priority="1670" operator="equal">
      <formula>#REF!</formula>
    </cfRule>
    <cfRule type="cellIs" dxfId="174" priority="1669" operator="equal">
      <formula>#REF!</formula>
    </cfRule>
    <cfRule type="cellIs" dxfId="173" priority="1668" operator="equal">
      <formula>#REF!</formula>
    </cfRule>
    <cfRule type="cellIs" dxfId="172" priority="1667" operator="equal">
      <formula>#REF!</formula>
    </cfRule>
    <cfRule type="cellIs" dxfId="171" priority="1666" operator="equal">
      <formula>#REF!</formula>
    </cfRule>
    <cfRule type="cellIs" dxfId="170" priority="1657" operator="equal">
      <formula>#REF!</formula>
    </cfRule>
    <cfRule type="cellIs" dxfId="169" priority="1665" operator="equal">
      <formula>#REF!</formula>
    </cfRule>
    <cfRule type="cellIs" dxfId="168" priority="1649" operator="equal">
      <formula>#REF!</formula>
    </cfRule>
    <cfRule type="cellIs" dxfId="167" priority="1664" operator="equal">
      <formula>#REF!</formula>
    </cfRule>
    <cfRule type="cellIs" dxfId="166" priority="1643" operator="equal">
      <formula>#REF!</formula>
    </cfRule>
    <cfRule type="cellIs" dxfId="165" priority="1644" operator="equal">
      <formula>#REF!</formula>
    </cfRule>
    <cfRule type="cellIs" dxfId="164" priority="1659" operator="equal">
      <formula>#REF!</formula>
    </cfRule>
    <cfRule type="cellIs" dxfId="163" priority="1656" operator="equal">
      <formula>#REF!</formula>
    </cfRule>
    <cfRule type="cellIs" dxfId="162" priority="1661" operator="equal">
      <formula>#REF!</formula>
    </cfRule>
    <cfRule type="cellIs" dxfId="161" priority="1662" operator="equal">
      <formula>#REF!</formula>
    </cfRule>
  </conditionalFormatting>
  <conditionalFormatting sqref="AJ199 AJ188 AJ194 AJ202 AJ196">
    <cfRule type="cellIs" dxfId="160" priority="2077" operator="equal">
      <formula>#REF!</formula>
    </cfRule>
    <cfRule type="cellIs" dxfId="159" priority="2098" operator="equal">
      <formula>#REF!</formula>
    </cfRule>
    <cfRule type="cellIs" dxfId="158" priority="2104" operator="equal">
      <formula>#REF!</formula>
    </cfRule>
    <cfRule type="cellIs" dxfId="157" priority="2103" operator="equal">
      <formula>#REF!</formula>
    </cfRule>
    <cfRule type="cellIs" dxfId="156" priority="2102" operator="equal">
      <formula>#REF!</formula>
    </cfRule>
    <cfRule type="cellIs" dxfId="155" priority="2101" operator="equal">
      <formula>#REF!</formula>
    </cfRule>
    <cfRule type="cellIs" dxfId="154" priority="2099" operator="equal">
      <formula>#REF!</formula>
    </cfRule>
    <cfRule type="cellIs" dxfId="153" priority="2097" operator="equal">
      <formula>#REF!</formula>
    </cfRule>
    <cfRule type="cellIs" dxfId="152" priority="2096" operator="equal">
      <formula>#REF!</formula>
    </cfRule>
    <cfRule type="cellIs" dxfId="151" priority="2095" operator="equal">
      <formula>#REF!</formula>
    </cfRule>
    <cfRule type="cellIs" dxfId="150" priority="2076" operator="equal">
      <formula>#REF!</formula>
    </cfRule>
    <cfRule type="cellIs" dxfId="149" priority="2093" operator="equal">
      <formula>#REF!</formula>
    </cfRule>
    <cfRule type="cellIs" dxfId="148" priority="2092" operator="equal">
      <formula>#REF!</formula>
    </cfRule>
    <cfRule type="cellIs" dxfId="147" priority="2088" operator="equal">
      <formula>#REF!</formula>
    </cfRule>
    <cfRule type="cellIs" dxfId="146" priority="2086" operator="equal">
      <formula>#REF!</formula>
    </cfRule>
    <cfRule type="cellIs" dxfId="145" priority="2081" operator="equal">
      <formula>#REF!</formula>
    </cfRule>
  </conditionalFormatting>
  <conditionalFormatting sqref="AJ205 Q208:Q209 AJ208:AJ209">
    <cfRule type="cellIs" dxfId="144" priority="2038" operator="equal">
      <formula>#REF!</formula>
    </cfRule>
    <cfRule type="cellIs" dxfId="143" priority="2022" operator="equal">
      <formula>#REF!</formula>
    </cfRule>
    <cfRule type="cellIs" dxfId="142" priority="2023" operator="equal">
      <formula>#REF!</formula>
    </cfRule>
    <cfRule type="cellIs" dxfId="141" priority="2026" operator="equal">
      <formula>#REF!</formula>
    </cfRule>
    <cfRule type="cellIs" dxfId="140" priority="2027" operator="equal">
      <formula>#REF!</formula>
    </cfRule>
    <cfRule type="cellIs" dxfId="139" priority="2028" operator="equal">
      <formula>#REF!</formula>
    </cfRule>
    <cfRule type="cellIs" dxfId="138" priority="2039" operator="equal">
      <formula>#REF!</formula>
    </cfRule>
    <cfRule type="cellIs" dxfId="137" priority="2031" operator="equal">
      <formula>#REF!</formula>
    </cfRule>
    <cfRule type="cellIs" dxfId="136" priority="2032" operator="equal">
      <formula>#REF!</formula>
    </cfRule>
    <cfRule type="cellIs" dxfId="135" priority="2033" operator="equal">
      <formula>#REF!</formula>
    </cfRule>
    <cfRule type="cellIs" dxfId="134" priority="2040" operator="equal">
      <formula>#REF!</formula>
    </cfRule>
    <cfRule type="cellIs" dxfId="133" priority="2041" operator="equal">
      <formula>#REF!</formula>
    </cfRule>
    <cfRule type="cellIs" dxfId="132" priority="2042" operator="equal">
      <formula>#REF!</formula>
    </cfRule>
    <cfRule type="cellIs" dxfId="131" priority="2035" operator="equal">
      <formula>#REF!</formula>
    </cfRule>
    <cfRule type="cellIs" dxfId="130" priority="2020" operator="equal">
      <formula>#REF!</formula>
    </cfRule>
    <cfRule type="cellIs" dxfId="129" priority="2043" operator="equal">
      <formula>#REF!</formula>
    </cfRule>
    <cfRule type="cellIs" dxfId="128" priority="2046" operator="equal">
      <formula>#REF!</formula>
    </cfRule>
    <cfRule type="cellIs" dxfId="127" priority="2044" operator="equal">
      <formula>#REF!</formula>
    </cfRule>
    <cfRule type="cellIs" dxfId="126" priority="2045" operator="equal">
      <formula>#REF!</formula>
    </cfRule>
    <cfRule type="cellIs" dxfId="125" priority="2047" operator="equal">
      <formula>#REF!</formula>
    </cfRule>
    <cfRule type="cellIs" dxfId="124" priority="2048" operator="equal">
      <formula>#REF!</formula>
    </cfRule>
    <cfRule type="cellIs" dxfId="123" priority="2049" operator="equal">
      <formula>#REF!</formula>
    </cfRule>
    <cfRule type="cellIs" dxfId="122" priority="2036" operator="equal">
      <formula>#REF!</formula>
    </cfRule>
    <cfRule type="cellIs" dxfId="121" priority="2037" operator="equal">
      <formula>#REF!</formula>
    </cfRule>
    <cfRule type="cellIs" dxfId="120" priority="2017" operator="equal">
      <formula>#REF!</formula>
    </cfRule>
    <cfRule type="cellIs" dxfId="119" priority="2019" operator="equal">
      <formula>#REF!</formula>
    </cfRule>
    <cfRule type="cellIs" dxfId="118" priority="2021" operator="equal">
      <formula>#REF!</formula>
    </cfRule>
  </conditionalFormatting>
  <conditionalFormatting sqref="AJ205">
    <cfRule type="cellIs" dxfId="117" priority="2058" operator="equal">
      <formula>"EXTREMO"</formula>
    </cfRule>
    <cfRule type="cellIs" dxfId="116" priority="2057" operator="equal">
      <formula>"MODERADO (RC/F)"</formula>
    </cfRule>
    <cfRule type="cellIs" dxfId="115" priority="2056" operator="equal">
      <formula>"ALTO (RC/F)"</formula>
    </cfRule>
    <cfRule type="cellIs" dxfId="114" priority="2055" operator="equal">
      <formula>"EXTREMO (RC/F)"</formula>
    </cfRule>
    <cfRule type="cellIs" dxfId="113" priority="2060" operator="equal">
      <formula>"MODERADO"</formula>
    </cfRule>
    <cfRule type="cellIs" dxfId="112" priority="2061" operator="equal">
      <formula>"BAJO"</formula>
    </cfRule>
    <cfRule type="cellIs" dxfId="111" priority="2059" operator="equal">
      <formula>"ALTO"</formula>
    </cfRule>
  </conditionalFormatting>
  <conditionalFormatting sqref="AJ209 Q209">
    <cfRule type="cellIs" dxfId="110" priority="1787" operator="equal">
      <formula>"BAJO"</formula>
    </cfRule>
    <cfRule type="cellIs" dxfId="109" priority="1783" operator="equal">
      <formula>"MODERADO (RC/F)"</formula>
    </cfRule>
    <cfRule type="cellIs" dxfId="108" priority="1786" operator="equal">
      <formula>"MODERADO"</formula>
    </cfRule>
    <cfRule type="cellIs" dxfId="107" priority="1785" operator="equal">
      <formula>"ALTO"</formula>
    </cfRule>
    <cfRule type="cellIs" dxfId="106" priority="1784" operator="equal">
      <formula>"EXTREMO"</formula>
    </cfRule>
    <cfRule type="cellIs" dxfId="105" priority="1782" operator="equal">
      <formula>"ALTO (RC/F)"</formula>
    </cfRule>
    <cfRule type="cellIs" dxfId="104" priority="1781" operator="equal">
      <formula>"EXTREMO (RC/F)"</formula>
    </cfRule>
  </conditionalFormatting>
  <conditionalFormatting sqref="AJ209">
    <cfRule type="cellIs" dxfId="103" priority="1764" operator="equal">
      <formula>#REF!</formula>
    </cfRule>
    <cfRule type="cellIs" dxfId="102" priority="1765" operator="equal">
      <formula>#REF!</formula>
    </cfRule>
    <cfRule type="cellIs" dxfId="101" priority="1767" operator="equal">
      <formula>#REF!</formula>
    </cfRule>
    <cfRule type="cellIs" dxfId="100" priority="1739" operator="equal">
      <formula>#REF!</formula>
    </cfRule>
    <cfRule type="cellIs" dxfId="99" priority="1740" operator="equal">
      <formula>#REF!</formula>
    </cfRule>
    <cfRule type="cellIs" dxfId="98" priority="1743" operator="equal">
      <formula>#REF!</formula>
    </cfRule>
    <cfRule type="cellIs" dxfId="97" priority="1745" operator="equal">
      <formula>#REF!</formula>
    </cfRule>
    <cfRule type="cellIs" dxfId="96" priority="1771" operator="equal">
      <formula>#REF!</formula>
    </cfRule>
    <cfRule type="cellIs" dxfId="95" priority="1747" operator="equal">
      <formula>#REF!</formula>
    </cfRule>
    <cfRule type="cellIs" dxfId="94" priority="1748" operator="equal">
      <formula>#REF!</formula>
    </cfRule>
    <cfRule type="cellIs" dxfId="93" priority="1749" operator="equal">
      <formula>#REF!</formula>
    </cfRule>
    <cfRule type="cellIs" dxfId="92" priority="1752" operator="equal">
      <formula>#REF!</formula>
    </cfRule>
    <cfRule type="cellIs" dxfId="91" priority="1766" operator="equal">
      <formula>#REF!</formula>
    </cfRule>
    <cfRule type="cellIs" dxfId="90" priority="1768" operator="equal">
      <formula>#REF!</formula>
    </cfRule>
    <cfRule type="cellIs" dxfId="89" priority="1769" operator="equal">
      <formula>#REF!</formula>
    </cfRule>
    <cfRule type="cellIs" dxfId="88" priority="1770" operator="equal">
      <formula>#REF!</formula>
    </cfRule>
    <cfRule type="cellIs" dxfId="87" priority="1774" operator="equal">
      <formula>#REF!</formula>
    </cfRule>
    <cfRule type="cellIs" dxfId="86" priority="1773" operator="equal">
      <formula>#REF!</formula>
    </cfRule>
    <cfRule type="cellIs" dxfId="85" priority="1772" operator="equal">
      <formula>#REF!</formula>
    </cfRule>
    <cfRule type="cellIs" dxfId="84" priority="1753" operator="equal">
      <formula>#REF!</formula>
    </cfRule>
    <cfRule type="cellIs" dxfId="83" priority="1754" operator="equal">
      <formula>#REF!</formula>
    </cfRule>
    <cfRule type="cellIs" dxfId="82" priority="1746" operator="equal">
      <formula>#REF!</formula>
    </cfRule>
    <cfRule type="cellIs" dxfId="81" priority="1759" operator="equal">
      <formula>#REF!</formula>
    </cfRule>
    <cfRule type="cellIs" dxfId="80" priority="1761" operator="equal">
      <formula>#REF!</formula>
    </cfRule>
    <cfRule type="cellIs" dxfId="79" priority="1758" operator="equal">
      <formula>#REF!</formula>
    </cfRule>
    <cfRule type="cellIs" dxfId="78" priority="1762" operator="equal">
      <formula>#REF!</formula>
    </cfRule>
    <cfRule type="cellIs" dxfId="77" priority="1763" operator="equal">
      <formula>#REF!</formula>
    </cfRule>
    <cfRule type="cellIs" dxfId="76" priority="1775" operator="equal">
      <formula>#REF!</formula>
    </cfRule>
    <cfRule type="cellIs" dxfId="75" priority="1757" operator="equal">
      <formula>#REF!</formula>
    </cfRule>
  </conditionalFormatting>
  <conditionalFormatting sqref="AJ213 Q213">
    <cfRule type="cellIs" dxfId="74" priority="1573" operator="equal">
      <formula>"MODERADO (RC/F)"</formula>
    </cfRule>
    <cfRule type="cellIs" dxfId="73" priority="1577" operator="equal">
      <formula>"BAJO"</formula>
    </cfRule>
    <cfRule type="cellIs" dxfId="72" priority="1571" operator="equal">
      <formula>"EXTREMO (RC/F)"</formula>
    </cfRule>
    <cfRule type="cellIs" dxfId="71" priority="1576" operator="equal">
      <formula>"MODERADO"</formula>
    </cfRule>
    <cfRule type="cellIs" dxfId="70" priority="1575" operator="equal">
      <formula>"ALTO"</formula>
    </cfRule>
    <cfRule type="cellIs" dxfId="69" priority="1574" operator="equal">
      <formula>"EXTREMO"</formula>
    </cfRule>
    <cfRule type="cellIs" dxfId="68" priority="1572" operator="equal">
      <formula>"ALTO (RC/F)"</formula>
    </cfRule>
  </conditionalFormatting>
  <conditionalFormatting sqref="AJ213">
    <cfRule type="cellIs" dxfId="67" priority="1544" operator="equal">
      <formula>#REF!</formula>
    </cfRule>
    <cfRule type="cellIs" dxfId="66" priority="1546" operator="equal">
      <formula>#REF!</formula>
    </cfRule>
    <cfRule type="cellIs" dxfId="65" priority="1547" operator="equal">
      <formula>#REF!</formula>
    </cfRule>
    <cfRule type="cellIs" dxfId="64" priority="1548" operator="equal">
      <formula>#REF!</formula>
    </cfRule>
    <cfRule type="cellIs" dxfId="63" priority="1549" operator="equal">
      <formula>#REF!</formula>
    </cfRule>
    <cfRule type="cellIs" dxfId="62" priority="1550" operator="equal">
      <formula>#REF!</formula>
    </cfRule>
    <cfRule type="cellIs" dxfId="61" priority="1551" operator="equal">
      <formula>#REF!</formula>
    </cfRule>
    <cfRule type="cellIs" dxfId="60" priority="1553" operator="equal">
      <formula>#REF!</formula>
    </cfRule>
    <cfRule type="cellIs" dxfId="59" priority="1554" operator="equal">
      <formula>#REF!</formula>
    </cfRule>
    <cfRule type="cellIs" dxfId="58" priority="1555" operator="equal">
      <formula>#REF!</formula>
    </cfRule>
    <cfRule type="cellIs" dxfId="57" priority="1556" operator="equal">
      <formula>#REF!</formula>
    </cfRule>
    <cfRule type="cellIs" dxfId="56" priority="1557" operator="equal">
      <formula>#REF!</formula>
    </cfRule>
    <cfRule type="cellIs" dxfId="55" priority="1558" operator="equal">
      <formula>#REF!</formula>
    </cfRule>
    <cfRule type="cellIs" dxfId="54" priority="1559" operator="equal">
      <formula>#REF!</formula>
    </cfRule>
    <cfRule type="cellIs" dxfId="53" priority="1560" operator="equal">
      <formula>#REF!</formula>
    </cfRule>
    <cfRule type="cellIs" dxfId="52" priority="1552" operator="equal">
      <formula>#REF!</formula>
    </cfRule>
    <cfRule type="cellIs" dxfId="51" priority="1525" operator="equal">
      <formula>#REF!</formula>
    </cfRule>
    <cfRule type="cellIs" dxfId="50" priority="1528" operator="equal">
      <formula>#REF!</formula>
    </cfRule>
    <cfRule type="cellIs" dxfId="49" priority="1530" operator="equal">
      <formula>#REF!</formula>
    </cfRule>
    <cfRule type="cellIs" dxfId="48" priority="1531" operator="equal">
      <formula>#REF!</formula>
    </cfRule>
    <cfRule type="cellIs" dxfId="47" priority="1532" operator="equal">
      <formula>#REF!</formula>
    </cfRule>
    <cfRule type="cellIs" dxfId="46" priority="1533" operator="equal">
      <formula>#REF!</formula>
    </cfRule>
    <cfRule type="cellIs" dxfId="45" priority="1534" operator="equal">
      <formula>#REF!</formula>
    </cfRule>
    <cfRule type="cellIs" dxfId="44" priority="1537" operator="equal">
      <formula>#REF!</formula>
    </cfRule>
    <cfRule type="cellIs" dxfId="43" priority="1538" operator="equal">
      <formula>#REF!</formula>
    </cfRule>
    <cfRule type="cellIs" dxfId="42" priority="1539" operator="equal">
      <formula>#REF!</formula>
    </cfRule>
    <cfRule type="cellIs" dxfId="41" priority="1540" operator="equal">
      <formula>#REF!</formula>
    </cfRule>
    <cfRule type="cellIs" dxfId="40" priority="1524" operator="equal">
      <formula>#REF!</formula>
    </cfRule>
    <cfRule type="cellIs" dxfId="39" priority="1541" operator="equal">
      <formula>#REF!</formula>
    </cfRule>
    <cfRule type="cellIs" dxfId="38" priority="1542" operator="equal">
      <formula>#REF!</formula>
    </cfRule>
    <cfRule type="cellIs" dxfId="37" priority="1543" operator="equal">
      <formula>#REF!</formula>
    </cfRule>
  </conditionalFormatting>
  <conditionalFormatting sqref="AJ216:AJ219 Q216:Q219">
    <cfRule type="cellIs" dxfId="36" priority="1886" operator="equal">
      <formula>"MODERADO"</formula>
    </cfRule>
    <cfRule type="cellIs" dxfId="35" priority="1887" operator="equal">
      <formula>"BAJO"</formula>
    </cfRule>
    <cfRule type="cellIs" dxfId="34" priority="1883" operator="equal">
      <formula>"MODERADO (RC/F)"</formula>
    </cfRule>
    <cfRule type="cellIs" dxfId="33" priority="1882" operator="equal">
      <formula>"ALTO (RC/F)"</formula>
    </cfRule>
    <cfRule type="cellIs" dxfId="32" priority="1881" operator="equal">
      <formula>"EXTREMO (RC/F)"</formula>
    </cfRule>
    <cfRule type="cellIs" dxfId="31" priority="1884" operator="equal">
      <formula>"EXTREMO"</formula>
    </cfRule>
    <cfRule type="cellIs" dxfId="30" priority="1885" operator="equal">
      <formula>"ALTO"</formula>
    </cfRule>
  </conditionalFormatting>
  <conditionalFormatting sqref="AJ218:AJ219">
    <cfRule type="cellIs" dxfId="29" priority="1863" operator="equal">
      <formula>#REF!</formula>
    </cfRule>
    <cfRule type="cellIs" dxfId="28" priority="1862" operator="equal">
      <formula>#REF!</formula>
    </cfRule>
    <cfRule type="cellIs" dxfId="27" priority="1861" operator="equal">
      <formula>#REF!</formula>
    </cfRule>
    <cfRule type="cellIs" dxfId="26" priority="1859" operator="equal">
      <formula>#REF!</formula>
    </cfRule>
    <cfRule type="cellIs" dxfId="25" priority="1858" operator="equal">
      <formula>#REF!</formula>
    </cfRule>
    <cfRule type="cellIs" dxfId="24" priority="1857" operator="equal">
      <formula>#REF!</formula>
    </cfRule>
    <cfRule type="cellIs" dxfId="23" priority="1872" operator="equal">
      <formula>#REF!</formula>
    </cfRule>
    <cfRule type="cellIs" dxfId="22" priority="1854" operator="equal">
      <formula>#REF!</formula>
    </cfRule>
    <cfRule type="cellIs" dxfId="21" priority="1853" operator="equal">
      <formula>#REF!</formula>
    </cfRule>
    <cfRule type="cellIs" dxfId="20" priority="1852" operator="equal">
      <formula>#REF!</formula>
    </cfRule>
    <cfRule type="cellIs" dxfId="19" priority="1849" operator="equal">
      <formula>#REF!</formula>
    </cfRule>
    <cfRule type="cellIs" dxfId="18" priority="1848" operator="equal">
      <formula>#REF!</formula>
    </cfRule>
    <cfRule type="cellIs" dxfId="17" priority="1866" operator="equal">
      <formula>#REF!</formula>
    </cfRule>
    <cfRule type="cellIs" dxfId="16" priority="1865" operator="equal">
      <formula>#REF!</formula>
    </cfRule>
    <cfRule type="cellIs" dxfId="15" priority="1873" operator="equal">
      <formula>#REF!</formula>
    </cfRule>
    <cfRule type="cellIs" dxfId="14" priority="1875" operator="equal">
      <formula>#REF!</formula>
    </cfRule>
    <cfRule type="cellIs" dxfId="13" priority="1874" operator="equal">
      <formula>#REF!</formula>
    </cfRule>
    <cfRule type="cellIs" dxfId="12" priority="1864" operator="equal">
      <formula>#REF!</formula>
    </cfRule>
    <cfRule type="cellIs" dxfId="11" priority="1870" operator="equal">
      <formula>#REF!</formula>
    </cfRule>
    <cfRule type="cellIs" dxfId="10" priority="1869" operator="equal">
      <formula>#REF!</formula>
    </cfRule>
    <cfRule type="cellIs" dxfId="9" priority="1868" operator="equal">
      <formula>#REF!</formula>
    </cfRule>
    <cfRule type="cellIs" dxfId="8" priority="1846" operator="equal">
      <formula>#REF!</formula>
    </cfRule>
    <cfRule type="cellIs" dxfId="7" priority="1839" operator="equal">
      <formula>#REF!</formula>
    </cfRule>
    <cfRule type="cellIs" dxfId="6" priority="1840" operator="equal">
      <formula>#REF!</formula>
    </cfRule>
    <cfRule type="cellIs" dxfId="5" priority="1843" operator="equal">
      <formula>#REF!</formula>
    </cfRule>
    <cfRule type="cellIs" dxfId="4" priority="1845" operator="equal">
      <formula>#REF!</formula>
    </cfRule>
    <cfRule type="cellIs" dxfId="3" priority="1871" operator="equal">
      <formula>#REF!</formula>
    </cfRule>
    <cfRule type="cellIs" dxfId="2" priority="1847" operator="equal">
      <formula>#REF!</formula>
    </cfRule>
    <cfRule type="cellIs" dxfId="1" priority="1867" operator="equal">
      <formula>#REF!</formula>
    </cfRule>
  </conditionalFormatting>
  <conditionalFormatting sqref="AK58:BH58">
    <cfRule type="cellIs" dxfId="0" priority="1" operator="equal">
      <formula>#REF!</formula>
    </cfRule>
  </conditionalFormatting>
  <dataValidations count="3">
    <dataValidation type="list" allowBlank="1" showInputMessage="1" showErrorMessage="1" sqref="AJ101:AJ103 AJ128:AJ129" xr:uid="{F22A3C1D-A8B9-4229-82B7-143256BFC56B}">
      <formula1>"EXTREMO,ALTO,MODERADO,BAJO"</formula1>
    </dataValidation>
    <dataValidation type="list" allowBlank="1" showInputMessage="1" showErrorMessage="1" sqref="N128:N129" xr:uid="{4FB692BE-6AB2-4E08-A245-66CFB0D73BCC}">
      <formula1>"LEVE,MENOR,MODERADO,MAYOR,CATASTROFICO"</formula1>
    </dataValidation>
    <dataValidation type="list" allowBlank="1" showInputMessage="1" showErrorMessage="1" sqref="Z204 AB196 L202 X196 Z196 S204 AB204 S196 X204 U204:V204 L43:L57 N43:N57 Q43:Q57 J43:J57 U43:V57 X43:X57 F43:F57 S43:S57 AB43:AB57 Z43:Z57 AJ43:AK57" xr:uid="{D94D9DB2-B484-460B-A195-24C0D8D25B54}">
      <formula1>#REF!</formula1>
    </dataValidation>
  </dataValidations>
  <hyperlinks>
    <hyperlink ref="AC15" r:id="rId1" xr:uid="{87C5CDE7-0BF4-422E-8A04-435D152ADDE7}"/>
    <hyperlink ref="AC16" r:id="rId2" xr:uid="{3CEAB33C-5981-4F77-8A74-D48C446B3B41}"/>
    <hyperlink ref="AC17" r:id="rId3" xr:uid="{45576598-1499-4031-847F-220788404846}"/>
    <hyperlink ref="AC18" r:id="rId4" xr:uid="{561D986C-3644-447A-B195-E304E3AFB556}"/>
    <hyperlink ref="AC19" r:id="rId5" xr:uid="{CFC6BF63-584C-49D2-A97C-001963E07991}"/>
    <hyperlink ref="AC20" r:id="rId6" xr:uid="{384E8A14-2555-44BB-ABAC-BCC40E04049F}"/>
    <hyperlink ref="AC21" r:id="rId7" xr:uid="{C6BC8400-3B5E-4D48-BEE4-EE1FB3EEEB1C}"/>
    <hyperlink ref="AC22" r:id="rId8" xr:uid="{FD4321C6-1F0C-4604-B252-89A5E7307372}"/>
    <hyperlink ref="AC23" r:id="rId9" xr:uid="{B5A27234-4964-4293-AA2D-113DE38A0BEB}"/>
    <hyperlink ref="AC24" r:id="rId10" xr:uid="{8A05D0FF-D464-4D2C-B6CB-CFF1442B1EA6}"/>
    <hyperlink ref="AC25" r:id="rId11" xr:uid="{7C31E28B-3F48-4E08-8CF1-7CF63FE1AF39}"/>
    <hyperlink ref="AC26" r:id="rId12" xr:uid="{B5C0106F-6085-4574-9486-E5BC89CC0DBB}"/>
    <hyperlink ref="AC27" r:id="rId13" xr:uid="{5AD5BBB2-0DDB-489C-B140-5EAB5CE389A6}"/>
    <hyperlink ref="AC28" r:id="rId14" xr:uid="{13372488-2D83-48E2-BD07-D6A5C6F906F0}"/>
    <hyperlink ref="AC29" r:id="rId15" xr:uid="{9EAAF2FF-B646-47E3-BC82-7611A99AAF9F}"/>
    <hyperlink ref="AC30" r:id="rId16" xr:uid="{B28568B5-553A-44F6-8D3A-F30A563B5803}"/>
    <hyperlink ref="AC31" r:id="rId17" xr:uid="{8B5BC5DB-FCC5-4B16-8FAB-0E29B47375CA}"/>
    <hyperlink ref="AC32" r:id="rId18" xr:uid="{5D97F665-84D0-4270-BFB3-AF0977E882DA}"/>
    <hyperlink ref="AC33" r:id="rId19" display="RIESGOS/GR-R1/SASI COMPROBANTE EGRESO O INGRESO" xr:uid="{7CFC556D-4C93-4F01-9BC8-FACB5633E611}"/>
    <hyperlink ref="AC34" r:id="rId20" xr:uid="{54D878C2-0048-4272-A58C-DD9BC10492EB}"/>
    <hyperlink ref="AC35" r:id="rId21" xr:uid="{1C5584ED-E940-44BD-9228-69EC372558F2}"/>
    <hyperlink ref="AC36" r:id="rId22" xr:uid="{52E7601B-0DF8-4138-9761-F2BD9CA36410}"/>
    <hyperlink ref="AC37:AC38" r:id="rId23" display="Informe de visita" xr:uid="{07CCA31D-DB50-4BC6-BCF6-18CDDDC21918}"/>
    <hyperlink ref="AC39" r:id="rId24" xr:uid="{3CD54B17-685B-464A-8D1B-7BFF452BCD6F}"/>
    <hyperlink ref="AC40" r:id="rId25" xr:uid="{8A5EFF6F-A471-4A87-89DC-3455C2546F18}"/>
    <hyperlink ref="AC41" r:id="rId26" xr:uid="{F2ACF3D8-BF1A-44EB-B72B-B67B6390F7EE}"/>
    <hyperlink ref="AC42" r:id="rId27" display="RIESGOS/SG-R4/MATRIZ AMBIENTAL_ CORREOS" xr:uid="{1FA4633D-2724-46F8-BFC0-7DAE6240D91E}"/>
    <hyperlink ref="AC43:AC44" r:id="rId28" display="Certificación expedida" xr:uid="{3F6EE7C5-D0CC-482E-A590-799F8CD538E2}"/>
    <hyperlink ref="AC45" r:id="rId29" xr:uid="{1E6745C9-ABD8-4813-AFB7-8A57F4EC2D10}"/>
    <hyperlink ref="AC46" r:id="rId30" xr:uid="{828CAF24-04D6-4290-A8B0-7ED6309AC2CA}"/>
    <hyperlink ref="AC47" r:id="rId31" xr:uid="{B2F2B04E-1CC9-482C-A983-D33818669728}"/>
    <hyperlink ref="AC48" r:id="rId32" xr:uid="{3E2FEDAF-6808-42DB-8DEC-CDE19EB612F3}"/>
    <hyperlink ref="AC49" r:id="rId33" xr:uid="{3D7396AF-B830-4112-96F6-26EB2FEE7E9E}"/>
    <hyperlink ref="AC50" r:id="rId34" xr:uid="{26004A5B-8C3A-41CE-B55A-365FA8300C73}"/>
    <hyperlink ref="AC51" r:id="rId35" xr:uid="{A2FCF30A-22B5-45DA-B922-41E6C7897660}"/>
    <hyperlink ref="AC52" r:id="rId36" xr:uid="{8148B156-B462-465C-AA23-9E7EC58DE46D}"/>
    <hyperlink ref="AC53" r:id="rId37" xr:uid="{E7931B0A-F909-4957-AAF1-EE955F496D9D}"/>
    <hyperlink ref="AC54" r:id="rId38" xr:uid="{F4C80320-F781-47F7-BB6A-EECC2A4DB102}"/>
    <hyperlink ref="AC55" r:id="rId39" xr:uid="{ED5D4219-D4B5-47E8-B364-EBC50A6ECC0E}"/>
    <hyperlink ref="AC56" r:id="rId40" xr:uid="{DF5D6273-3D89-4A89-8827-A9675FF25B64}"/>
    <hyperlink ref="AC57" r:id="rId41" xr:uid="{8C440CB2-0069-43DC-96B3-E97E5A38187F}"/>
    <hyperlink ref="AC58" r:id="rId42" display="Correos" xr:uid="{E9F9B7C1-6965-44C4-8137-2AF211E7D5A1}"/>
    <hyperlink ref="AC60" r:id="rId43" display="Correos" xr:uid="{683C2B34-EF81-4CD2-AF48-F79E112DC7C3}"/>
    <hyperlink ref="AC61" r:id="rId44" display="Correos" xr:uid="{FBF24E65-2D0F-4DE5-9485-6C2AC26D0678}"/>
    <hyperlink ref="AC62" r:id="rId45" display="Correos" xr:uid="{6C5F9A91-69F2-4479-8A7E-53B7231373B7}"/>
    <hyperlink ref="AC63" r:id="rId46" display="Correos electrónicos" xr:uid="{FECC7C8D-FB8B-4DE0-B707-0B7FCCAADD59}"/>
    <hyperlink ref="AC64" r:id="rId47" display="Correos electrónicos" xr:uid="{D3E93F71-3EFE-4515-8946-809BD900D0B5}"/>
    <hyperlink ref="AC65:AC67" r:id="rId48" display="Atención al ciudadano-caracterización de usuarios" xr:uid="{6813EDAE-F38B-408A-A14C-C97D6A7F7800}"/>
    <hyperlink ref="AC68" r:id="rId49" display="RIESGOS/IC-R4/INFORME CARACTERIZACION_COMITE" xr:uid="{30C90861-BFB2-4A3B-90B0-D8A54DD1D6C6}"/>
    <hyperlink ref="AC69" r:id="rId50" xr:uid="{02AAF5F3-C026-4119-830F-0A2D3C61EC9F}"/>
    <hyperlink ref="AC70" r:id="rId51" xr:uid="{3A47C559-CE88-4C47-8602-B8E36B3F0540}"/>
    <hyperlink ref="AC71" r:id="rId52" xr:uid="{56671ADA-3982-4ABA-95F0-BCE2D6780081}"/>
    <hyperlink ref="AC72" r:id="rId53" xr:uid="{35D2DF32-CB71-4452-96E1-56AB94A23B24}"/>
    <hyperlink ref="AC73" r:id="rId54" xr:uid="{E827FF09-AA70-46DF-ACE1-458D28E8FF04}"/>
    <hyperlink ref="AC74" r:id="rId55" xr:uid="{414B67E6-BD31-4826-8BE0-48E6198A3E5F}"/>
    <hyperlink ref="AC75" r:id="rId56" xr:uid="{874517EB-3DA2-4B0C-A56E-B28F41DB5B64}"/>
    <hyperlink ref="AC76" r:id="rId57" xr:uid="{E55FA1EC-D9BF-4F17-9C41-498801DF7BA7}"/>
    <hyperlink ref="AC77" r:id="rId58" xr:uid="{BD7F2074-EAD1-4672-9A4E-F66F0E4A2E56}"/>
    <hyperlink ref="AC78" r:id="rId59" xr:uid="{E135B51F-2588-4A50-ABDC-AB152902548F}"/>
    <hyperlink ref="AC79" r:id="rId60" xr:uid="{FF242763-F960-46DA-8E1B-FD7BCAA347DC}"/>
    <hyperlink ref="AC80" r:id="rId61" xr:uid="{5456C781-3EA0-4524-B669-9D6762746386}"/>
    <hyperlink ref="AC81" r:id="rId62" xr:uid="{548EB28D-F962-4565-AEBC-AED33853EEC3}"/>
    <hyperlink ref="AC82" r:id="rId63" xr:uid="{ADA7A0F0-DBE9-4104-A957-FB3ECE6944E6}"/>
    <hyperlink ref="AC83" r:id="rId64" xr:uid="{95386F4D-8887-4F32-BBDF-7226C12EDE75}"/>
    <hyperlink ref="AC84" r:id="rId65" xr:uid="{E0719082-BB6E-482E-BF9B-3730E1D6A4D8}"/>
    <hyperlink ref="AC85" r:id="rId66" xr:uid="{0547FE1D-5594-4CAC-A539-518AD122334C}"/>
    <hyperlink ref="AC86" r:id="rId67" xr:uid="{06A6E119-9631-4C56-BC53-74BAA2EBCAE4}"/>
    <hyperlink ref="AC87" r:id="rId68" xr:uid="{69C52B61-6EA1-43AD-9CC2-96368C333533}"/>
    <hyperlink ref="AC88" r:id="rId69" xr:uid="{717D334B-48EC-4C77-B0D9-702174E1A276}"/>
    <hyperlink ref="AC89" r:id="rId70" xr:uid="{45D8FE57-C3DA-4C93-80BA-B52491520E5B}"/>
    <hyperlink ref="AC90" r:id="rId71" display="RIESGOS/BS-R4/CORREOS MEMORANDO MATRIZ" xr:uid="{AAB0D8A1-C477-4C2D-9AC0-4585689D511B}"/>
    <hyperlink ref="AC91" r:id="rId72" xr:uid="{365EC6A0-7ADA-4127-983F-B99731ADD5FD}"/>
    <hyperlink ref="AC92:AC93" r:id="rId73" display="Autorización comisión de servicios" xr:uid="{B4B670D1-C932-4748-A5E1-FBFB5DF84163}"/>
    <hyperlink ref="AC94" r:id="rId74" xr:uid="{F318B4AD-FDA4-47C1-A83A-E35906F17BBB}"/>
    <hyperlink ref="AC95" r:id="rId75" xr:uid="{15A08F52-9BE4-40D1-AF42-2DF752F1E2CC}"/>
    <hyperlink ref="AC96" r:id="rId76" xr:uid="{6261664B-A4FB-4F84-8EFB-B72CE11F2458}"/>
    <hyperlink ref="AC97" r:id="rId77" xr:uid="{56E46E2F-069B-44DC-8315-BED86F7C440B}"/>
    <hyperlink ref="AC99" r:id="rId78" xr:uid="{87F11540-35CE-4515-A2AF-F6717041BE33}"/>
    <hyperlink ref="AC100" r:id="rId79" xr:uid="{1F709AB2-7414-476B-9F1C-F0CE4D81D70D}"/>
    <hyperlink ref="AC101" r:id="rId80" xr:uid="{D8B05838-B825-45AA-A0ED-A13EA87BC42E}"/>
    <hyperlink ref="AC102" r:id="rId81" xr:uid="{5846C9AD-F0C0-4278-B9AB-3816364A1924}"/>
    <hyperlink ref="AC103" r:id="rId82" xr:uid="{1307EA7A-F45F-4AE6-9958-F7F20D2322CA}"/>
    <hyperlink ref="AC104" r:id="rId83" display="RIESGOS/TH-R4/LISTA CHEQUEO INCLUSION NOVEDADES" xr:uid="{3E66031B-D31E-4044-A92C-929E1BF14F0B}"/>
    <hyperlink ref="AC105" r:id="rId84" xr:uid="{F36EA5C7-D2BC-4997-9F68-34455AE942B4}"/>
    <hyperlink ref="AC106" r:id="rId85" xr:uid="{D638D9FB-EB54-4F84-8A96-4B4E285F33C1}"/>
    <hyperlink ref="AC107" r:id="rId86" xr:uid="{3F6491C7-B09F-49C9-8C70-6058A1B8681C}"/>
    <hyperlink ref="AC108" r:id="rId87" xr:uid="{049AE0DC-AE49-4D89-ABF2-37B7C97D5A40}"/>
    <hyperlink ref="AC109" r:id="rId88" xr:uid="{4DB01825-7C06-4606-97B3-8A0C65007D4D}"/>
    <hyperlink ref="AC110" r:id="rId89" xr:uid="{F51CE5BE-BA99-4758-A6D4-7B26C8010449}"/>
    <hyperlink ref="AC111" r:id="rId90" xr:uid="{83B95231-9C82-467D-A843-99DF60334BEA}"/>
    <hyperlink ref="AC112" r:id="rId91" xr:uid="{587DBBFD-895D-40BB-82BB-967FBF881290}"/>
    <hyperlink ref="AC113" r:id="rId92" xr:uid="{524958A5-B6B7-43FF-AB20-6741578C0744}"/>
    <hyperlink ref="AC114" r:id="rId93" xr:uid="{DAAD95AE-6E46-4AC8-BAFD-DEFB46740661}"/>
    <hyperlink ref="AC117" r:id="rId94" xr:uid="{1EF070C5-40CB-4506-AFDC-C7B84AD31806}"/>
    <hyperlink ref="AC118" r:id="rId95" xr:uid="{F70AC09F-5BFD-4372-8571-612F28ACCC82}"/>
    <hyperlink ref="AC119" r:id="rId96" xr:uid="{C340E3A9-A55B-4362-8019-DBE7C44D745A}"/>
    <hyperlink ref="AC120" r:id="rId97" xr:uid="{F58812F4-2621-40F1-AD0B-812DDE7E07D7}"/>
    <hyperlink ref="AC122" r:id="rId98" xr:uid="{15FD3F0A-962B-46B0-942B-E5E358DD2AF5}"/>
    <hyperlink ref="AC123" r:id="rId99" display="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 xr:uid="{5AD793B5-0C7D-4F7C-9D32-964A5105730F}"/>
    <hyperlink ref="AC124" r:id="rId100" display="RIESGOS/TH-R7/INFORME AUDITORIA" xr:uid="{2218009A-3243-43D3-AB04-7890DAD7606A}"/>
    <hyperlink ref="AC125" r:id="rId101" xr:uid="{76E0474A-4DB5-4245-9A4A-F0EB384F51BF}"/>
    <hyperlink ref="AC126" r:id="rId102" xr:uid="{7E848807-4858-4026-B741-F2F68CE63DF6}"/>
    <hyperlink ref="AC128" r:id="rId103" display="RIESGOS/GJ-R1/AGENDA REGULATORIA_LISTA D ECHEQUEO" xr:uid="{2FC568E5-861A-46C5-963B-ADD2EAF2C3D2}"/>
    <hyperlink ref="AC129" r:id="rId104" display="RIESGOS/GJ-R1/MEMO INTERNO_LISTA CHEQUEO BASE DATOS" xr:uid="{1180BE73-D2A2-46DE-8AE3-6F64CFB64108}"/>
    <hyperlink ref="AC130" r:id="rId105" display="RIESGOS/GJ-R2/REPORTE SISTEMA EKOGUI_BASE DE DATOS" xr:uid="{DE6DD713-A648-4091-A102-277C8BEA9D55}"/>
    <hyperlink ref="AC131" r:id="rId106" display="RIESGOS/GJ-R3/REPORTE SISTEMA EKOGUI_COREO ELECTRONICO" xr:uid="{F1C2FD25-96D2-42F8-82A7-620961E2D733}"/>
    <hyperlink ref="AC132" r:id="rId107" display="RIESGOS/GJ-R3/REPORTE SISTEMA EKOGUI_COREO ELECTRONICO_CONCILIACIONES" xr:uid="{ACD30BA2-3949-40F0-90EB-D806E4B3EEC9}"/>
    <hyperlink ref="AC133" r:id="rId108" xr:uid="{8D7E9938-8023-4C30-ACEE-C102F78B02C5}"/>
    <hyperlink ref="AC134" r:id="rId109" xr:uid="{6771C298-4689-419C-A30F-3CF9DBBD6A5C}"/>
    <hyperlink ref="AC135" r:id="rId110" xr:uid="{86FA8474-290C-4FFD-AB74-6BF032137E7D}"/>
    <hyperlink ref="AC136" r:id="rId111" display="RIESGOS/FC-R1/VUCE_OFICIO APROBACION" xr:uid="{F0C2FAC2-D0E1-4D36-924D-4AD3706259FB}"/>
    <hyperlink ref="AC137" r:id="rId112" display="RIESGOS/FC-R1/INFORMACION REVISADA_REGISTRO APLICATIVO SEIEX" xr:uid="{0E99DA94-BF11-4EA2-9D9C-8FB1ED6E3C06}"/>
    <hyperlink ref="AC138" r:id="rId113" xr:uid="{FA180235-279A-43C0-9110-6C00BD99041A}"/>
    <hyperlink ref="AC139" r:id="rId114" xr:uid="{C4DAE43D-DCFC-4907-870C-58D19859300B}"/>
    <hyperlink ref="AC140" r:id="rId115" xr:uid="{EA90D3D7-1FB1-47AF-8990-D0726DD1879F}"/>
    <hyperlink ref="AC141" r:id="rId116" xr:uid="{E096467B-46AA-4529-8C30-78760736D724}"/>
    <hyperlink ref="AC142" r:id="rId117" xr:uid="{97D8B451-1EAB-4375-B6B8-7EFE0D69B522}"/>
    <hyperlink ref="AC143" r:id="rId118" xr:uid="{EC2C2A51-62CE-48AB-98FC-3E2452BE8B94}"/>
    <hyperlink ref="AC144" r:id="rId119" xr:uid="{5B98B709-A940-45D0-A17B-DD1E8A33D1E3}"/>
    <hyperlink ref="AC145" r:id="rId120" xr:uid="{D14350F1-AF5E-4B8E-B726-4002C60A597E}"/>
    <hyperlink ref="AC146" r:id="rId121" xr:uid="{A64AED1B-022F-4AAC-80CD-2CB9D748D55C}"/>
    <hyperlink ref="AC147" r:id="rId122" xr:uid="{8FD3B7FA-568F-4565-983D-8743CE8787B1}"/>
    <hyperlink ref="AC148" r:id="rId123" xr:uid="{203E3189-E340-40B4-AA0C-A439A609C9BE}"/>
    <hyperlink ref="AC149" r:id="rId124" display="RIESGOS/FC-R3/SOLICITUD ELECTORNICA VO BO" xr:uid="{8F36638E-681E-4E71-9929-DBE2700F95D4}"/>
    <hyperlink ref="AC150" r:id="rId125" display="RIESGOS/FC-R3/REGISTRO PCC BIENES NACIONALES" xr:uid="{D15DFF02-34BA-4844-9A62-6F9957F1D0EA}"/>
    <hyperlink ref="AC151" r:id="rId126" xr:uid="{C3BC9E28-95A6-4E4A-B303-F3B6822DFDA9}"/>
    <hyperlink ref="AC152" r:id="rId127" xr:uid="{2691F6E9-451B-41BF-980C-8E6C79C426F3}"/>
    <hyperlink ref="AC153" r:id="rId128" display="RIESGOS/FC-R3/PLANILLA A_CALIFICACION MOTOPARTE" xr:uid="{2D45B704-9787-4662-9724-E839C35B4F45}"/>
    <hyperlink ref="AC154" r:id="rId129" xr:uid="{308EB76E-5E59-428E-9108-A9CF60F363FB}"/>
    <hyperlink ref="AC155" r:id="rId130" display="RIESGOS/FC-R3/SOLICITUD EVALUADA_LISTA ASISTENCIA_ACTO ADMITIVO" xr:uid="{76402C1C-8BD5-4D9D-856E-97B802BD267B}"/>
    <hyperlink ref="AC156" r:id="rId131" xr:uid="{28B1FEE9-B4BE-40E7-8329-6E357D67D87A}"/>
    <hyperlink ref="AC157" r:id="rId132" xr:uid="{A8B01800-509F-4AB9-A12A-AA819FC21AFD}"/>
    <hyperlink ref="AC158" r:id="rId133" xr:uid="{394122FF-426C-4C42-BE54-93056BD471C2}"/>
    <hyperlink ref="AC159" r:id="rId134" xr:uid="{00AE3DEF-FAC9-42FA-A34C-0BD5EB990902}"/>
    <hyperlink ref="AC160" r:id="rId135" xr:uid="{0498B4AD-0CF2-492D-A3FC-139D15CD5A16}"/>
    <hyperlink ref="AC161" r:id="rId136" xr:uid="{3628539F-3EFD-408A-B843-9C5364CFD97A}"/>
    <hyperlink ref="AC162" r:id="rId137" xr:uid="{8E857A75-8043-4545-9950-6054F264DCED}"/>
    <hyperlink ref="AC163" r:id="rId138" xr:uid="{08A69781-609E-40DA-A8BC-62983AB224B9}"/>
    <hyperlink ref="AC164" r:id="rId139" xr:uid="{4E75682B-4E5E-457A-B574-A20936763694}"/>
    <hyperlink ref="AC165" r:id="rId140" xr:uid="{14A766F9-8E2A-4590-B295-72C6CFF7FCD7}"/>
    <hyperlink ref="AC166" r:id="rId141" xr:uid="{A24DECDE-FA62-4439-A060-4D301C12360A}"/>
    <hyperlink ref="AC167" r:id="rId142" xr:uid="{AF3C0B24-78A2-49FB-B17B-BDE5E19F660A}"/>
    <hyperlink ref="AC168" r:id="rId143" xr:uid="{7642F00A-2A0F-4EE1-BA14-0CABAD347BD1}"/>
    <hyperlink ref="AC169" r:id="rId144" xr:uid="{2CDCF248-08EE-42C1-A2B1-053EA6D72388}"/>
    <hyperlink ref="AC170" r:id="rId145" xr:uid="{743C0764-6718-4AEB-9907-1B85DEE35078}"/>
    <hyperlink ref="AC171" r:id="rId146" xr:uid="{9E702990-F552-47FB-8480-0B5825D6C883}"/>
    <hyperlink ref="AC172:AC173" r:id="rId147" display="Formato de notificación diligenciado." xr:uid="{5F006660-A25B-484E-8A39-589A3C114ABC}"/>
    <hyperlink ref="AC174" r:id="rId148" xr:uid="{8CC20526-C465-44C9-92CD-DEDAA6151260}"/>
    <hyperlink ref="AC175:AC176" r:id="rId149" display="Correo electrónico solicitando la notificación definitiva, adjuntando el formato de notificación y el acto administrativo adoptado." xr:uid="{81F6E134-1CBA-4B00-A588-FB33F43EC30D}"/>
    <hyperlink ref="AC177:AC178" r:id="rId150" display="Registro de la aplicación de control: -Registros de asistencia a las capacitaciones." xr:uid="{30BDB905-1481-4470-871B-666BF99ED659}"/>
    <hyperlink ref="AC179:AC180" r:id="rId151" display="Listas de asistencia, ayudas de memoria" xr:uid="{93715DF3-6D42-4088-A6C6-6CC2B4A5FF3C}"/>
    <hyperlink ref="AC181" r:id="rId152" xr:uid="{F419945A-C8B8-4D72-BC80-5952FF8029A4}"/>
    <hyperlink ref="AC182" r:id="rId153" xr:uid="{E07A5B95-2454-493F-83BD-F9C0D74A6BEB}"/>
    <hyperlink ref="AC183" r:id="rId154" xr:uid="{384F8510-8E9F-447C-AB78-4744CC31E84A}"/>
    <hyperlink ref="AC184" r:id="rId155" xr:uid="{BA41DF2E-E737-41F1-877B-72ED0A5047C0}"/>
    <hyperlink ref="AC185" r:id="rId156" xr:uid="{3FA838DE-47A8-431D-80DD-36A7509A1FAF}"/>
    <hyperlink ref="AC186" r:id="rId157" xr:uid="{F8563B80-E0B7-423E-A234-4D756CB0ABEC}"/>
    <hyperlink ref="AC187" r:id="rId158" xr:uid="{677E73FF-5302-4DEB-8EDE-944E995D827B}"/>
    <hyperlink ref="AC188" r:id="rId159" xr:uid="{DA4A7A69-F514-4648-A8CC-ADADCB7A0C4E}"/>
    <hyperlink ref="AC189:AC190" r:id="rId160" display="Informes - Diagnóstico - Correos electrónicos - Actas - Listas de Asistencia - Reportes de Gestión - Memorias" xr:uid="{E30F26FD-1705-4C10-A85C-EDD914BFD427}"/>
    <hyperlink ref="AC191:AC193" r:id="rId161" display="Informes - Actas - Correos electrónicos - Fichas de intervención - Reportes de Gestión " xr:uid="{965EF1F8-FA92-4242-8F8A-FD707CAE8305}"/>
    <hyperlink ref="AC194" r:id="rId162" xr:uid="{3934F259-936E-4FAA-A914-EE138B597442}"/>
    <hyperlink ref="AC195" r:id="rId163" display="RIESGOS/PI-R2/CORREOS ELECTRONICOS_LISTAS ASISTENCIA" xr:uid="{65533B13-29F0-4312-B88C-27F1281F7071}"/>
    <hyperlink ref="AC196" r:id="rId164" xr:uid="{83ED7B26-014E-49F8-9CD1-43649050A5D0}"/>
    <hyperlink ref="AC198" r:id="rId165" display="RIESGOS/PI-R4" xr:uid="{F3806DFC-E9E1-43FC-B68E-16CE959A9E12}"/>
    <hyperlink ref="AC199" r:id="rId166" xr:uid="{6199CC06-9BD0-400F-88E0-CDBFCAA26DCB}"/>
    <hyperlink ref="AC200" r:id="rId167" xr:uid="{DF89C814-FDCA-413A-9584-41E2BF9B0950}"/>
    <hyperlink ref="AC201" r:id="rId168" xr:uid="{7E86B579-5563-464D-84F1-DEEA069FDCAE}"/>
    <hyperlink ref="AC202" r:id="rId169" xr:uid="{41754068-DFCA-46CC-948C-A7BA5A0B3ACF}"/>
    <hyperlink ref="AC203" r:id="rId170" xr:uid="{F7DE3656-6D42-427C-B315-F51DD0E40AF3}"/>
    <hyperlink ref="AC205" r:id="rId171" xr:uid="{F0E256EB-698A-4D8A-9D38-9A7F919BB1C5}"/>
    <hyperlink ref="AC206" r:id="rId172" xr:uid="{B04E8DF5-F270-43A1-A10C-727EB500194E}"/>
    <hyperlink ref="AC208" r:id="rId173" xr:uid="{2F5A2C08-F6F1-483A-B818-C33FBED6EB08}"/>
    <hyperlink ref="AC209" r:id="rId174" xr:uid="{9A0D96AC-F75E-49A4-95DD-1DD84C601E91}"/>
    <hyperlink ref="AC210" r:id="rId175" xr:uid="{750FBB73-8F62-4C5B-BFB2-2DF2D92243FF}"/>
    <hyperlink ref="AC211" r:id="rId176" xr:uid="{5A147889-5DAA-45F7-AFE8-1B05288DAB82}"/>
    <hyperlink ref="AC212" r:id="rId177" xr:uid="{56D5180E-6259-43D1-8E74-2E86AA21EE72}"/>
    <hyperlink ref="AC213" r:id="rId178" xr:uid="{5514063C-21D7-4AEE-B3AD-5EF02EDD041D}"/>
    <hyperlink ref="AC214" r:id="rId179" xr:uid="{61F15B58-F018-4592-9AFB-7EAB44F27D81}"/>
    <hyperlink ref="AC215" r:id="rId180" xr:uid="{0B0DA8DB-6623-461F-8010-FB77AE0D3245}"/>
    <hyperlink ref="AC216" r:id="rId181" xr:uid="{82770487-ACF0-4150-B4EF-891C60A7D349}"/>
    <hyperlink ref="AC217" r:id="rId182" display="RIESGOS/PI-R12/REPORTE SEGUIMIENTO MENSUAL SPI" xr:uid="{0F7BB63A-7395-425D-AC5F-C3CD861B9367}"/>
    <hyperlink ref="AC218" r:id="rId183" xr:uid="{FBBF229C-36CD-4715-9C59-1657FFF2C4C8}"/>
    <hyperlink ref="AC219" r:id="rId184" xr:uid="{32BA6BB4-8985-498D-8C18-22E068827BBF}"/>
    <hyperlink ref="AC220" r:id="rId185" display="RIESGOS/PI-R14/INFORME SUPERVISION_REGISTRO SPI" xr:uid="{69388478-F7AD-4FBC-842C-35743F3ADCE8}"/>
    <hyperlink ref="AD41" r:id="rId186" xr:uid="{DD126A99-C503-4C09-A3C3-E0B9A2750BDD}"/>
    <hyperlink ref="AC121" r:id="rId187" xr:uid="{DE4BAA7B-B2C3-4A9E-A0F6-4F973DFAE233}"/>
    <hyperlink ref="AD121" r:id="rId188" xr:uid="{72F2C7C0-C999-43BB-86DB-A7F3482DB04E}"/>
    <hyperlink ref="AD79" r:id="rId189" display="../../../../../../../../../../../:f:/g/personal/rjimenez_mincit_gov_co/EptL-JC0yt1FtV8eEzEfjGwBCtloBgSjRTqapv6PD2kfDA?e=zXrPNO" xr:uid="{6F2E08B2-D215-4129-AF7D-B33B203E59D0}"/>
    <hyperlink ref="AD80" r:id="rId190" display="../../../../../../../../../../../:f:/g/personal/rjimenez_mincit_gov_co/EnajS58urKVFr233fqZzCUwBBNZ7kxef0nGPtb6a_VbfTg?e=98G9HG" xr:uid="{D327F185-6456-499D-85CF-4FA628FBC192}"/>
    <hyperlink ref="AD81" r:id="rId191" xr:uid="{5DCF6A04-8B1B-4692-9191-AF5DF788403E}"/>
    <hyperlink ref="AD82" r:id="rId192" xr:uid="{675E7E92-A748-445C-AE4C-36A65AD20047}"/>
    <hyperlink ref="AD77" r:id="rId193" xr:uid="{AA966676-3BFC-47C8-9AA0-B5E645E60DCE}"/>
    <hyperlink ref="AD78" r:id="rId194" display="../../../../../../../../../../../:f:/g/personal/rjimenez_mincit_gov_co/EkzGMVGD6SpKp9fXwxLWCHIBGo86SAWVVzhtWInkbfVIgQ?e=5U7U2R" xr:uid="{63F4285E-8B0D-4C61-8DC4-F75FCF0052E1}"/>
    <hyperlink ref="AD127" r:id="rId195" xr:uid="{FA3D2F88-17D5-4B91-846F-69793B648C48}"/>
    <hyperlink ref="AD140" r:id="rId196" xr:uid="{3E5D43EE-42A4-41B0-97A4-C9CC5A32FAE2}"/>
    <hyperlink ref="AD141" r:id="rId197" xr:uid="{0A1651C8-2363-4F46-870F-6EE99DC52AC7}"/>
    <hyperlink ref="AD142" r:id="rId198" xr:uid="{F72E5655-78C2-4104-98D9-16961E9EBD17}"/>
    <hyperlink ref="AD152" r:id="rId199" xr:uid="{D31641C0-A299-4955-89B6-F202BFA45CF5}"/>
    <hyperlink ref="AD153" r:id="rId200" xr:uid="{B1E991D0-A955-454D-A627-06CDA3CC768A}"/>
    <hyperlink ref="AD16" r:id="rId201" display="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1&amp;FolderCTID=0x0120004B2DC0E36C28544D9F411259F79C23E9&amp;view=0" xr:uid="{EE6B7FE0-1928-4148-9613-D751E46588D5}"/>
    <hyperlink ref="AD17" r:id="rId202" display="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2&amp;FolderCTID=0x0120004B2DC0E36C28544D9F411259F79C23E9&amp;view=0" xr:uid="{2D4443BA-51C0-4A93-A7BD-E82423EA32BF}"/>
    <hyperlink ref="AD18" r:id="rId203" display="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3&amp;FolderCTID=0x0120004B2DC0E36C28544D9F411259F79C23E9&amp;view=0" xr:uid="{2B73949E-9036-49F8-8C77-6805C9472901}"/>
    <hyperlink ref="AD19" r:id="rId204" display="https://mincitco-my.sharepoint.com/personal/rjimenez_mincit_gov_co/_layouts/15/onedrive.aspx?id=%2Fpersonal%2Frjimenez%5Fmincit%5Fgov%5Fco%2FDocuments%2FMINCOMERCIO%2FOAPS%2FRIESGOS%2FA%C3%91O%202024%2FSEGUIMIENTO%20Y%20MONITOREO%2FGESTION%2F1ER%20SEMESTRE%2FMATRIZ%2FRIESGOS%2FAP%2DR2%2FCORREOS%20OFICIOS%20SOFTWARE%20SAC%5F3&amp;FolderCTID=0x0120004B2DC0E36C28544D9F411259F79C23E9&amp;view=0" xr:uid="{6C8586C1-D689-4CD7-BA94-C6CABB317C61}"/>
    <hyperlink ref="AD144" r:id="rId205" display="https://mincitco-my.sharepoint.com/:f:/g/personal/grodriguezc_mincit_gov_co/EpYB14cfnGlOvJRCbxUhnDUBSjTBg8urnfsj40csTi2Qqg?e=p1exgb" xr:uid="{DCE7B0FF-8A88-42D9-8166-15706A086EB1}"/>
    <hyperlink ref="AD151" r:id="rId206" xr:uid="{66330DF0-C6C2-47DE-8D8C-BCA0B8EE1CA6}"/>
    <hyperlink ref="AD150" r:id="rId207" xr:uid="{B302CF76-F195-4CD0-A220-5E2DF66FC94B}"/>
    <hyperlink ref="AD149" r:id="rId208" xr:uid="{097FC367-F3F1-42AE-8DDC-05B2A4CBB0A8}"/>
    <hyperlink ref="AD145:AD147" r:id="rId209" display="https://mincitco-my.sharepoint.com/:f:/g/personal/grodriguezc_mincit_gov_co/EpYB14cfnGlOvJRCbxUhnDUBSjTBg8urnfsj40csTi2Qqg?e=p1exgb" xr:uid="{2E64703B-DC4B-4BAD-B93E-21847C441F2A}"/>
    <hyperlink ref="AD148" r:id="rId210" display="https://mincitco-my.sharepoint.com/:f:/g/personal/grodriguezc_mincit_gov_co/EpYB14cfnGlOvJRCbxUhnDUBSjTBg8urnfsj40csTi2Qqg?e=p1exgb" xr:uid="{76CFECF9-C8AD-4F6C-AF2F-CBA7C084DAD6}"/>
    <hyperlink ref="AD136" r:id="rId211" xr:uid="{6B29D4B9-0764-4A40-928E-1DBB7CA41CC1}"/>
    <hyperlink ref="AD164" r:id="rId212" xr:uid="{08A70703-90DC-4A69-AF3F-6EE01D78FFE2}"/>
    <hyperlink ref="AD154" r:id="rId213" xr:uid="{E66783EE-4B71-40EC-8ED1-C600D3C7CA2D}"/>
    <hyperlink ref="AD165" r:id="rId214" xr:uid="{D112B283-FE84-4F0D-BD2D-B440F1F666F1}"/>
    <hyperlink ref="AD155" r:id="rId215" xr:uid="{1AD761CB-CE31-4B4B-AF38-B3CCF5ABB49C}"/>
    <hyperlink ref="AD203" r:id="rId216" xr:uid="{C8E4A9BC-1930-49FD-B345-A8C7A26BEB1E}"/>
    <hyperlink ref="AD202" r:id="rId217" xr:uid="{10D6BEAE-8C9C-49BB-B1E5-30E5CFDBB029}"/>
    <hyperlink ref="AD205" r:id="rId218" xr:uid="{B8881CAB-DA3B-4939-9F50-0ABD6BE7CAD4}"/>
    <hyperlink ref="AD209" r:id="rId219" xr:uid="{18211EEE-18C2-41FA-AD58-6BAF76FD2796}"/>
    <hyperlink ref="AD210" r:id="rId220" xr:uid="{74B65B3B-036D-46D3-BA1E-9D009EA87252}"/>
    <hyperlink ref="AD211" r:id="rId221" xr:uid="{09B02B81-39AE-44E3-A161-82CCE123BA18}"/>
    <hyperlink ref="AD212" r:id="rId222" xr:uid="{BF3A4453-0D3F-4786-8D1A-DFDA9A777DB5}"/>
    <hyperlink ref="AD156" r:id="rId223" xr:uid="{70926FBD-3378-43F5-A56B-0F9C9D5D7E28}"/>
    <hyperlink ref="AD213" r:id="rId224" xr:uid="{24239671-2244-4E09-81A6-4901C774EA80}"/>
    <hyperlink ref="AC59" r:id="rId225" display="RIESGOS/IC-R2/CORREO ELECTRONICO_2" xr:uid="{028246EB-BBAD-4AED-99E4-294AFC5CF474}"/>
    <hyperlink ref="AD215" r:id="rId226" xr:uid="{DFC86FEC-9D34-49E2-8EF3-3E885DF5C085}"/>
    <hyperlink ref="AD214" r:id="rId227" xr:uid="{95BBDF23-E352-4E28-959E-F4CD9C7E502C}"/>
    <hyperlink ref="AD92" r:id="rId228" xr:uid="{7C0B91F3-85FA-4463-99C5-1F73E5CF553F}"/>
    <hyperlink ref="AD94" r:id="rId229" xr:uid="{9496D451-39E4-4FE6-8E9D-927C7CE208F0}"/>
    <hyperlink ref="AD95" r:id="rId230" xr:uid="{BE4160D4-0E73-49B0-90F8-92D285C2E626}"/>
  </hyperlinks>
  <pageMargins left="0.7" right="0.7" top="0.75" bottom="0.75" header="0.3" footer="0.3"/>
  <drawing r:id="rId231"/>
  <legacyDrawing r:id="rId23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202"/>
  <sheetViews>
    <sheetView showGridLines="0" tabSelected="1" showRuler="0" showWhiteSpace="0" zoomScale="40" zoomScaleNormal="40" zoomScaleSheetLayoutView="110" workbookViewId="0">
      <pane xSplit="7" ySplit="9" topLeftCell="AG10" activePane="bottomRight" state="frozen"/>
      <selection pane="topRight" activeCell="H1" sqref="H1"/>
      <selection pane="bottomLeft" activeCell="A10" sqref="A10"/>
      <selection pane="bottomRight" activeCell="AK10" sqref="AK10:AK11"/>
    </sheetView>
  </sheetViews>
  <sheetFormatPr baseColWidth="10" defaultColWidth="11.453125" defaultRowHeight="14" x14ac:dyDescent="0.3"/>
  <cols>
    <col min="1" max="1" width="12.54296875" style="66" customWidth="1"/>
    <col min="2" max="2" width="23.453125" style="66" customWidth="1"/>
    <col min="3" max="3" width="22.1796875" style="11" customWidth="1"/>
    <col min="4" max="4" width="21.1796875" style="66" customWidth="1"/>
    <col min="5" max="5" width="12" style="41" customWidth="1"/>
    <col min="6" max="6" width="13.81640625" style="66" customWidth="1"/>
    <col min="7" max="7" width="21" style="66" customWidth="1"/>
    <col min="8" max="8" width="46.26953125" style="66" customWidth="1"/>
    <col min="9" max="9" width="45.453125" style="66" customWidth="1"/>
    <col min="10" max="10" width="16.7265625" style="41" customWidth="1"/>
    <col min="11" max="11" width="31" style="66" customWidth="1"/>
    <col min="12" max="12" width="18.1796875" style="66" customWidth="1"/>
    <col min="13" max="13" width="17.1796875" style="76" hidden="1" customWidth="1"/>
    <col min="14" max="14" width="17.1796875" style="66" customWidth="1"/>
    <col min="15" max="15" width="17.1796875" style="76" hidden="1" customWidth="1"/>
    <col min="16" max="16" width="17.1796875" style="66" customWidth="1"/>
    <col min="17" max="17" width="20.1796875" style="66" customWidth="1"/>
    <col min="18" max="18" width="88.81640625" style="11" customWidth="1"/>
    <col min="19" max="19" width="24.26953125" style="11" customWidth="1"/>
    <col min="20" max="20" width="27.54296875" style="66" customWidth="1"/>
    <col min="21" max="21" width="24.7265625" style="66" customWidth="1"/>
    <col min="22" max="22" width="18" style="66" customWidth="1"/>
    <col min="23" max="23" width="33.26953125" style="66" customWidth="1"/>
    <col min="24" max="24" width="6.81640625" style="75" customWidth="1"/>
    <col min="25" max="25" width="25.453125" style="66" customWidth="1"/>
    <col min="26" max="26" width="6" style="75" customWidth="1"/>
    <col min="27" max="27" width="25.81640625" style="11" customWidth="1"/>
    <col min="28" max="28" width="64.26953125" style="137" customWidth="1"/>
    <col min="29" max="29" width="16.453125" style="220" customWidth="1"/>
    <col min="30" max="31" width="37" style="4" customWidth="1"/>
    <col min="32" max="32" width="17.1796875" style="66" customWidth="1"/>
    <col min="33" max="33" width="16.81640625" style="66" customWidth="1"/>
    <col min="34" max="34" width="15" style="66" customWidth="1"/>
    <col min="35" max="35" width="16" style="66" customWidth="1"/>
    <col min="36" max="36" width="14.453125" style="66" customWidth="1"/>
    <col min="37" max="37" width="18.08984375" style="66" customWidth="1"/>
    <col min="38" max="38" width="18.453125" style="66" customWidth="1"/>
    <col min="39" max="39" width="30.7265625" style="171" customWidth="1"/>
    <col min="40" max="40" width="33.26953125" style="172" customWidth="1"/>
    <col min="41" max="42" width="5.7265625" style="173" customWidth="1"/>
    <col min="43" max="43" width="39" style="172" customWidth="1"/>
    <col min="44" max="45" width="5.7265625" style="173" customWidth="1"/>
    <col min="46" max="46" width="43.1796875" style="172" customWidth="1"/>
    <col min="47" max="48" width="5.7265625" style="173" customWidth="1"/>
    <col min="49" max="49" width="39.1796875" style="172" customWidth="1"/>
    <col min="50" max="51" width="5.7265625" style="173" customWidth="1"/>
    <col min="52" max="52" width="41.1796875" style="7" customWidth="1"/>
    <col min="53" max="53" width="46.81640625" style="173" customWidth="1"/>
    <col min="54" max="54" width="55.81640625" style="11" customWidth="1"/>
    <col min="55" max="16327" width="11.453125" style="11"/>
    <col min="16328" max="16377" width="11.453125" style="11" bestFit="1"/>
    <col min="16378" max="16384" width="11.453125" style="11"/>
  </cols>
  <sheetData>
    <row r="1" spans="1:54" ht="74.150000000000006" customHeight="1" x14ac:dyDescent="0.3">
      <c r="A1" s="693"/>
      <c r="B1" s="693"/>
      <c r="C1" s="693"/>
      <c r="D1" s="675" t="s">
        <v>1689</v>
      </c>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6"/>
      <c r="AK1" s="676"/>
      <c r="AL1" s="676"/>
      <c r="AM1" s="676"/>
      <c r="AN1" s="676"/>
      <c r="AO1" s="676"/>
      <c r="AP1" s="676"/>
      <c r="AQ1" s="676"/>
      <c r="AR1" s="676"/>
      <c r="AS1" s="676"/>
      <c r="AT1" s="676"/>
      <c r="AU1" s="676"/>
      <c r="AV1" s="676"/>
      <c r="AW1" s="676"/>
      <c r="AX1" s="676"/>
      <c r="AY1" s="676"/>
      <c r="AZ1" s="677"/>
      <c r="BA1" s="673" t="s">
        <v>1690</v>
      </c>
      <c r="BB1" s="674"/>
    </row>
    <row r="2" spans="1:54" ht="23.15" customHeight="1" x14ac:dyDescent="0.3">
      <c r="B2" s="11"/>
      <c r="D2" s="11"/>
      <c r="H2" s="11"/>
      <c r="I2" s="11"/>
      <c r="K2" s="11"/>
      <c r="T2" s="11"/>
      <c r="U2" s="11"/>
      <c r="AM2" s="66"/>
      <c r="AN2" s="137"/>
      <c r="AO2" s="137"/>
      <c r="AP2" s="41"/>
      <c r="AQ2" s="41"/>
      <c r="AR2" s="11"/>
      <c r="AS2" s="66"/>
      <c r="AT2" s="41"/>
      <c r="AU2" s="41"/>
      <c r="AV2" s="136"/>
      <c r="AW2" s="66"/>
      <c r="AX2" s="66"/>
      <c r="AY2" s="11"/>
      <c r="AZ2" s="136"/>
      <c r="BA2" s="66"/>
    </row>
    <row r="3" spans="1:54" s="3" customFormat="1" ht="38.15" hidden="1" customHeight="1" x14ac:dyDescent="0.25">
      <c r="A3" s="45"/>
      <c r="B3" s="8"/>
      <c r="C3" s="13"/>
      <c r="D3" s="13"/>
      <c r="E3" s="91"/>
      <c r="F3" s="91"/>
      <c r="G3" s="91"/>
      <c r="H3" s="13"/>
      <c r="I3" s="13"/>
      <c r="J3" s="91"/>
      <c r="K3" s="9"/>
      <c r="L3" s="6"/>
      <c r="M3" s="74"/>
      <c r="N3" s="6"/>
      <c r="O3" s="74"/>
      <c r="P3" s="6"/>
      <c r="Q3" s="6"/>
      <c r="R3" s="9"/>
      <c r="S3" s="9"/>
      <c r="T3" s="9"/>
      <c r="U3" s="9"/>
      <c r="V3" s="6"/>
      <c r="W3" s="6"/>
      <c r="X3" s="74"/>
      <c r="Y3" s="91"/>
      <c r="Z3" s="90"/>
      <c r="AA3" s="13"/>
      <c r="AB3" s="139"/>
      <c r="AC3" s="221"/>
      <c r="AD3" s="91"/>
      <c r="AE3" s="91"/>
      <c r="AF3" s="91"/>
      <c r="AG3" s="6"/>
      <c r="AH3" s="6"/>
      <c r="AI3" s="6"/>
      <c r="AJ3" s="6"/>
      <c r="AK3" s="6"/>
      <c r="AL3" s="91"/>
      <c r="AM3" s="6"/>
      <c r="AN3" s="140"/>
      <c r="AO3" s="140"/>
      <c r="AP3" s="6"/>
      <c r="AQ3" s="6"/>
      <c r="AR3" s="7"/>
      <c r="AS3" s="7"/>
      <c r="AT3" s="7"/>
      <c r="AU3" s="7"/>
      <c r="AV3" s="141"/>
      <c r="AW3" s="7"/>
      <c r="AX3" s="7"/>
      <c r="AZ3" s="138"/>
      <c r="BA3" s="45"/>
    </row>
    <row r="4" spans="1:54" s="3" customFormat="1" ht="35.15" hidden="1" customHeight="1" x14ac:dyDescent="0.25">
      <c r="A4" s="10" t="s">
        <v>9</v>
      </c>
      <c r="C4" s="10"/>
      <c r="D4" s="702">
        <v>45440</v>
      </c>
      <c r="E4" s="703"/>
      <c r="F4" s="141"/>
      <c r="G4" s="141"/>
      <c r="H4" s="10"/>
      <c r="I4" s="701" t="s">
        <v>10</v>
      </c>
      <c r="J4" s="701"/>
      <c r="K4" s="218">
        <v>12</v>
      </c>
      <c r="L4" s="6"/>
      <c r="M4" s="74"/>
      <c r="N4" s="6"/>
      <c r="O4" s="74"/>
      <c r="P4" s="6"/>
      <c r="Q4" s="6"/>
      <c r="R4" s="31"/>
      <c r="S4" s="9"/>
      <c r="T4" s="9"/>
      <c r="U4" s="9"/>
      <c r="V4" s="6"/>
      <c r="W4" s="695"/>
      <c r="X4" s="695"/>
      <c r="Y4" s="695"/>
      <c r="Z4" s="695"/>
      <c r="AA4" s="695"/>
      <c r="AB4" s="695"/>
      <c r="AC4" s="695"/>
      <c r="AD4" s="695"/>
      <c r="AE4" s="695"/>
      <c r="AF4" s="695"/>
      <c r="AG4" s="695"/>
      <c r="AH4" s="695"/>
      <c r="AI4" s="695"/>
      <c r="AJ4" s="695"/>
      <c r="AK4" s="695"/>
      <c r="AL4" s="6"/>
      <c r="AM4" s="6"/>
      <c r="AN4" s="140"/>
      <c r="AO4" s="140"/>
      <c r="AP4" s="6"/>
      <c r="AQ4" s="6"/>
      <c r="AR4" s="7"/>
      <c r="AS4" s="7"/>
      <c r="AT4" s="7"/>
      <c r="AU4" s="7"/>
      <c r="AV4" s="141"/>
      <c r="AW4" s="7"/>
      <c r="AX4" s="45"/>
      <c r="AZ4" s="138"/>
      <c r="BA4" s="45"/>
    </row>
    <row r="5" spans="1:54" s="3" customFormat="1" ht="19" customHeight="1" x14ac:dyDescent="0.25">
      <c r="A5" s="45"/>
      <c r="B5" s="10"/>
      <c r="C5" s="5"/>
      <c r="D5" s="6"/>
      <c r="E5" s="6"/>
      <c r="F5" s="6"/>
      <c r="G5" s="6"/>
      <c r="H5" s="6"/>
      <c r="I5" s="6"/>
      <c r="J5" s="6"/>
      <c r="K5" s="6"/>
      <c r="L5" s="6"/>
      <c r="M5" s="74"/>
      <c r="N5" s="6"/>
      <c r="O5" s="74"/>
      <c r="P5" s="6"/>
      <c r="Q5" s="6"/>
      <c r="R5" s="6"/>
      <c r="S5" s="6"/>
      <c r="T5" s="6"/>
      <c r="U5" s="6"/>
      <c r="V5" s="6"/>
      <c r="W5" s="6"/>
      <c r="X5" s="74"/>
      <c r="Y5" s="6"/>
      <c r="Z5" s="74"/>
      <c r="AA5" s="6"/>
      <c r="AB5" s="140"/>
      <c r="AC5" s="6"/>
      <c r="AD5" s="6"/>
      <c r="AE5" s="6"/>
      <c r="AF5" s="6"/>
      <c r="AG5" s="6"/>
      <c r="AH5" s="6"/>
      <c r="AI5" s="6"/>
      <c r="AJ5" s="6"/>
      <c r="AK5" s="6"/>
      <c r="AL5" s="6"/>
      <c r="AM5" s="6"/>
      <c r="AN5" s="140"/>
      <c r="AO5" s="140"/>
      <c r="AP5" s="6"/>
      <c r="AQ5" s="6"/>
      <c r="AR5" s="7"/>
      <c r="AS5" s="7"/>
      <c r="AT5" s="7"/>
      <c r="AU5" s="7"/>
      <c r="AV5" s="141"/>
      <c r="AW5" s="7"/>
      <c r="AX5" s="45"/>
      <c r="AZ5" s="138"/>
      <c r="BA5" s="45"/>
    </row>
    <row r="6" spans="1:54" ht="54" customHeight="1" x14ac:dyDescent="0.3">
      <c r="A6" s="696" t="s">
        <v>1691</v>
      </c>
      <c r="B6" s="696"/>
      <c r="C6" s="696"/>
      <c r="D6" s="696"/>
      <c r="E6" s="696"/>
      <c r="F6" s="696"/>
      <c r="G6" s="696"/>
      <c r="H6" s="696"/>
      <c r="I6" s="696"/>
      <c r="J6" s="696"/>
      <c r="K6" s="696"/>
      <c r="L6" s="694" t="s">
        <v>2364</v>
      </c>
      <c r="M6" s="694"/>
      <c r="N6" s="694"/>
      <c r="O6" s="694"/>
      <c r="P6" s="694"/>
      <c r="Q6" s="680" t="s">
        <v>1692</v>
      </c>
      <c r="R6" s="680" t="s">
        <v>13</v>
      </c>
      <c r="S6" s="680"/>
      <c r="T6" s="680"/>
      <c r="U6" s="680"/>
      <c r="V6" s="680"/>
      <c r="W6" s="680"/>
      <c r="X6" s="680"/>
      <c r="Y6" s="680"/>
      <c r="Z6" s="680"/>
      <c r="AA6" s="680"/>
      <c r="AB6" s="680"/>
      <c r="AC6" s="680"/>
      <c r="AD6" s="680"/>
      <c r="AE6" s="680"/>
      <c r="AF6" s="680"/>
      <c r="AG6" s="688" t="s">
        <v>2365</v>
      </c>
      <c r="AH6" s="688"/>
      <c r="AI6" s="688"/>
      <c r="AJ6" s="688"/>
      <c r="AK6" s="688"/>
      <c r="AL6" s="688"/>
      <c r="AM6" s="692" t="s">
        <v>1693</v>
      </c>
      <c r="AN6" s="679"/>
      <c r="AO6" s="679"/>
      <c r="AP6" s="679"/>
      <c r="AQ6" s="679"/>
      <c r="AR6" s="679"/>
      <c r="AS6" s="679"/>
      <c r="AT6" s="679"/>
      <c r="AU6" s="679"/>
      <c r="AV6" s="679"/>
      <c r="AW6" s="679"/>
      <c r="AX6" s="679"/>
      <c r="AY6" s="679"/>
      <c r="AZ6" s="679"/>
      <c r="BA6" s="679"/>
      <c r="BB6" s="678" t="s">
        <v>1694</v>
      </c>
    </row>
    <row r="7" spans="1:54" ht="27.75" customHeight="1" x14ac:dyDescent="0.3">
      <c r="A7" s="697" t="s">
        <v>1695</v>
      </c>
      <c r="B7" s="697" t="s">
        <v>1696</v>
      </c>
      <c r="C7" s="696" t="s">
        <v>21</v>
      </c>
      <c r="D7" s="696" t="s">
        <v>2366</v>
      </c>
      <c r="E7" s="699" t="s">
        <v>1697</v>
      </c>
      <c r="F7" s="699" t="s">
        <v>1698</v>
      </c>
      <c r="G7" s="696" t="s">
        <v>1699</v>
      </c>
      <c r="H7" s="696" t="s">
        <v>1700</v>
      </c>
      <c r="I7" s="696" t="s">
        <v>2367</v>
      </c>
      <c r="J7" s="696" t="s">
        <v>2368</v>
      </c>
      <c r="K7" s="696" t="s">
        <v>1701</v>
      </c>
      <c r="L7" s="694" t="s">
        <v>29</v>
      </c>
      <c r="M7" s="704" t="s">
        <v>30</v>
      </c>
      <c r="N7" s="694" t="s">
        <v>31</v>
      </c>
      <c r="O7" s="704" t="s">
        <v>32</v>
      </c>
      <c r="P7" s="698" t="s">
        <v>1702</v>
      </c>
      <c r="Q7" s="680"/>
      <c r="R7" s="680" t="s">
        <v>2369</v>
      </c>
      <c r="S7" s="700" t="s">
        <v>36</v>
      </c>
      <c r="T7" s="700"/>
      <c r="U7" s="680" t="s">
        <v>1703</v>
      </c>
      <c r="V7" s="680"/>
      <c r="W7" s="680" t="s">
        <v>1704</v>
      </c>
      <c r="X7" s="680"/>
      <c r="Y7" s="680" t="s">
        <v>39</v>
      </c>
      <c r="Z7" s="680"/>
      <c r="AA7" s="680" t="s">
        <v>40</v>
      </c>
      <c r="AB7" s="680"/>
      <c r="AC7" s="680" t="s">
        <v>41</v>
      </c>
      <c r="AD7" s="680"/>
      <c r="AE7" s="426" t="s">
        <v>42</v>
      </c>
      <c r="AF7" s="687" t="s">
        <v>43</v>
      </c>
      <c r="AG7" s="688" t="s">
        <v>29</v>
      </c>
      <c r="AH7" s="689" t="s">
        <v>30</v>
      </c>
      <c r="AI7" s="688" t="s">
        <v>31</v>
      </c>
      <c r="AJ7" s="688" t="s">
        <v>32</v>
      </c>
      <c r="AK7" s="690" t="s">
        <v>44</v>
      </c>
      <c r="AL7" s="690" t="s">
        <v>1705</v>
      </c>
      <c r="AM7" s="691" t="s">
        <v>1706</v>
      </c>
      <c r="AN7" s="679" t="s">
        <v>1707</v>
      </c>
      <c r="AO7" s="679" t="s">
        <v>2370</v>
      </c>
      <c r="AP7" s="679"/>
      <c r="AQ7" s="679"/>
      <c r="AR7" s="679" t="s">
        <v>2371</v>
      </c>
      <c r="AS7" s="679"/>
      <c r="AT7" s="679"/>
      <c r="AU7" s="679" t="s">
        <v>2372</v>
      </c>
      <c r="AV7" s="679"/>
      <c r="AW7" s="679"/>
      <c r="AX7" s="679" t="s">
        <v>2373</v>
      </c>
      <c r="AY7" s="679"/>
      <c r="AZ7" s="679"/>
      <c r="BA7" s="679" t="s">
        <v>54</v>
      </c>
      <c r="BB7" s="678"/>
    </row>
    <row r="8" spans="1:54" s="41" customFormat="1" ht="39.65" customHeight="1" x14ac:dyDescent="0.35">
      <c r="A8" s="697"/>
      <c r="B8" s="697"/>
      <c r="C8" s="696"/>
      <c r="D8" s="696"/>
      <c r="E8" s="699"/>
      <c r="F8" s="699"/>
      <c r="G8" s="696"/>
      <c r="H8" s="696"/>
      <c r="I8" s="696"/>
      <c r="J8" s="696"/>
      <c r="K8" s="696"/>
      <c r="L8" s="694"/>
      <c r="M8" s="704"/>
      <c r="N8" s="694"/>
      <c r="O8" s="704"/>
      <c r="P8" s="698"/>
      <c r="Q8" s="680"/>
      <c r="R8" s="680"/>
      <c r="S8" s="428" t="s">
        <v>1708</v>
      </c>
      <c r="T8" s="428" t="s">
        <v>1709</v>
      </c>
      <c r="U8" s="428" t="s">
        <v>2374</v>
      </c>
      <c r="V8" s="428" t="s">
        <v>1710</v>
      </c>
      <c r="W8" s="687" t="s">
        <v>1711</v>
      </c>
      <c r="X8" s="687"/>
      <c r="Y8" s="687" t="s">
        <v>1712</v>
      </c>
      <c r="Z8" s="687"/>
      <c r="AA8" s="428" t="s">
        <v>1713</v>
      </c>
      <c r="AB8" s="428" t="s">
        <v>1714</v>
      </c>
      <c r="AC8" s="428" t="s">
        <v>1715</v>
      </c>
      <c r="AD8" s="428" t="s">
        <v>1716</v>
      </c>
      <c r="AE8" s="428" t="s">
        <v>65</v>
      </c>
      <c r="AF8" s="687"/>
      <c r="AG8" s="688"/>
      <c r="AH8" s="689"/>
      <c r="AI8" s="688"/>
      <c r="AJ8" s="688"/>
      <c r="AK8" s="690"/>
      <c r="AL8" s="690"/>
      <c r="AM8" s="691" t="s">
        <v>46</v>
      </c>
      <c r="AN8" s="679"/>
      <c r="AO8" s="427" t="s">
        <v>66</v>
      </c>
      <c r="AP8" s="427" t="s">
        <v>67</v>
      </c>
      <c r="AQ8" s="427" t="s">
        <v>68</v>
      </c>
      <c r="AR8" s="427" t="s">
        <v>66</v>
      </c>
      <c r="AS8" s="427" t="s">
        <v>67</v>
      </c>
      <c r="AT8" s="427" t="s">
        <v>68</v>
      </c>
      <c r="AU8" s="427" t="s">
        <v>66</v>
      </c>
      <c r="AV8" s="427" t="s">
        <v>67</v>
      </c>
      <c r="AW8" s="427" t="s">
        <v>68</v>
      </c>
      <c r="AX8" s="427" t="s">
        <v>66</v>
      </c>
      <c r="AY8" s="427" t="s">
        <v>67</v>
      </c>
      <c r="AZ8" s="427" t="s">
        <v>68</v>
      </c>
      <c r="BA8" s="679"/>
      <c r="BB8" s="678"/>
    </row>
    <row r="9" spans="1:54" ht="15" customHeight="1" x14ac:dyDescent="0.3">
      <c r="A9" s="429"/>
      <c r="B9" s="430"/>
      <c r="C9" s="431"/>
      <c r="D9" s="431"/>
      <c r="E9" s="432"/>
      <c r="F9" s="432"/>
      <c r="G9" s="432"/>
      <c r="H9" s="431"/>
      <c r="I9" s="431"/>
      <c r="J9" s="431"/>
      <c r="K9" s="431"/>
      <c r="L9" s="432"/>
      <c r="M9" s="433" t="e">
        <v>#N/A</v>
      </c>
      <c r="N9" s="434"/>
      <c r="O9" s="435" t="e">
        <v>#N/A</v>
      </c>
      <c r="P9" s="436"/>
      <c r="Q9" s="437"/>
      <c r="R9" s="431"/>
      <c r="S9" s="438"/>
      <c r="T9" s="431"/>
      <c r="U9" s="431"/>
      <c r="V9" s="429"/>
      <c r="W9" s="429"/>
      <c r="X9" s="439" t="e">
        <v>#N/A</v>
      </c>
      <c r="Y9" s="342"/>
      <c r="Z9" s="439" t="e">
        <v>#N/A</v>
      </c>
      <c r="AA9" s="438"/>
      <c r="AB9" s="430"/>
      <c r="AC9" s="430"/>
      <c r="AD9" s="430"/>
      <c r="AE9" s="430"/>
      <c r="AF9" s="440" t="e">
        <f t="shared" ref="AF9:AF58" si="0">+X9+Z9</f>
        <v>#N/A</v>
      </c>
      <c r="AG9" s="441" t="e">
        <f>IF(AH9&lt;=20%,"MUY BAJA",IF(AH9&lt;=40%,"BAJA",IF(AH9&lt;=60%,"MEDIA",IF(AH9&lt;=80%,"ALTA","MUY ALTA"))))</f>
        <v>#N/A</v>
      </c>
      <c r="AH9" s="441" t="e">
        <f>IF(OR(W9="prevenir",W9="detectar"),(M9-(M9*AF9)), M9)</f>
        <v>#N/A</v>
      </c>
      <c r="AI9" s="441" t="e">
        <f t="shared" ref="AI9:AI58" si="1">IF(AJ9&lt;=20%,"LEVE",IF(AJ9&lt;=40%,"MENOR",IF(AJ9&lt;=60%,"MODERADO",IF(AJ9&lt;=80%,"MAYOR","CATASTROFICO"))))</f>
        <v>#N/A</v>
      </c>
      <c r="AJ9" s="441" t="e">
        <f>IF(W9="corregir",(O9-(O9*AF9)), O9)</f>
        <v>#N/A</v>
      </c>
      <c r="AK9" s="436"/>
      <c r="AL9" s="432"/>
      <c r="AM9" s="442"/>
      <c r="AN9" s="443"/>
      <c r="AO9" s="444"/>
      <c r="AP9" s="445"/>
      <c r="AQ9" s="446"/>
      <c r="AR9" s="447"/>
      <c r="AS9" s="447"/>
      <c r="AT9" s="446"/>
      <c r="AU9" s="447"/>
      <c r="AV9" s="447"/>
      <c r="AW9" s="448"/>
      <c r="AX9" s="447"/>
      <c r="AY9" s="447"/>
      <c r="AZ9" s="449"/>
      <c r="BA9" s="450"/>
      <c r="BB9" s="471"/>
    </row>
    <row r="10" spans="1:54" s="44" customFormat="1" ht="71.25" customHeight="1" x14ac:dyDescent="0.35">
      <c r="A10" s="668" t="s">
        <v>1717</v>
      </c>
      <c r="B10" s="659" t="s">
        <v>1718</v>
      </c>
      <c r="C10" s="659" t="s">
        <v>1719</v>
      </c>
      <c r="D10" s="665" t="s">
        <v>774</v>
      </c>
      <c r="E10" s="659" t="s">
        <v>1720</v>
      </c>
      <c r="F10" s="665" t="s">
        <v>1721</v>
      </c>
      <c r="G10" s="665" t="s">
        <v>1722</v>
      </c>
      <c r="H10" s="672" t="s">
        <v>1723</v>
      </c>
      <c r="I10" s="451" t="s">
        <v>1724</v>
      </c>
      <c r="J10" s="432" t="s">
        <v>72</v>
      </c>
      <c r="K10" s="452" t="s">
        <v>1725</v>
      </c>
      <c r="L10" s="665" t="s">
        <v>78</v>
      </c>
      <c r="M10" s="666">
        <v>0.6</v>
      </c>
      <c r="N10" s="662" t="s">
        <v>81</v>
      </c>
      <c r="O10" s="667">
        <v>0.6</v>
      </c>
      <c r="P10" s="663" t="s">
        <v>81</v>
      </c>
      <c r="Q10" s="436" t="s">
        <v>1726</v>
      </c>
      <c r="R10" s="453" t="s">
        <v>1727</v>
      </c>
      <c r="S10" s="429" t="s">
        <v>1728</v>
      </c>
      <c r="T10" s="429" t="s">
        <v>1729</v>
      </c>
      <c r="U10" s="342" t="s">
        <v>1730</v>
      </c>
      <c r="V10" s="429" t="s">
        <v>1731</v>
      </c>
      <c r="W10" s="429" t="s">
        <v>1732</v>
      </c>
      <c r="X10" s="439">
        <v>0.15</v>
      </c>
      <c r="Y10" s="342" t="s">
        <v>1733</v>
      </c>
      <c r="Z10" s="439">
        <v>0.15</v>
      </c>
      <c r="AA10" s="454" t="s">
        <v>1734</v>
      </c>
      <c r="AB10" s="455"/>
      <c r="AC10" s="456" t="s">
        <v>1735</v>
      </c>
      <c r="AD10" s="417" t="s">
        <v>1736</v>
      </c>
      <c r="AE10" s="417"/>
      <c r="AF10" s="440">
        <f t="shared" si="0"/>
        <v>0.3</v>
      </c>
      <c r="AG10" s="441" t="str">
        <f>IF(AH10&lt;=20%,"MUY BAJA",IF(AH10&lt;=40%,"BAJA",IF(AH10&lt;=60%,"MEDIA",IF(AH10&lt;=80%,"ALTA","MUY ALTA"))))</f>
        <v>MEDIA</v>
      </c>
      <c r="AH10" s="441">
        <f>IF(OR(W10="prevenir",W10="detectar"),(M10-(M10*AF10)), M10)</f>
        <v>0.42</v>
      </c>
      <c r="AI10" s="664" t="str">
        <f t="shared" si="1"/>
        <v>MODERADO</v>
      </c>
      <c r="AJ10" s="664">
        <f>IF(W10="corregir",(O10-(O10*AF10)), O10)</f>
        <v>0.6</v>
      </c>
      <c r="AK10" s="663" t="s">
        <v>81</v>
      </c>
      <c r="AL10" s="665" t="s">
        <v>91</v>
      </c>
      <c r="AM10" s="660">
        <v>45481</v>
      </c>
      <c r="AN10" s="473" t="s">
        <v>1737</v>
      </c>
      <c r="AO10" s="658" t="s">
        <v>489</v>
      </c>
      <c r="AP10" s="658" t="s">
        <v>4</v>
      </c>
      <c r="AQ10" s="659" t="s">
        <v>1738</v>
      </c>
      <c r="AR10" s="454" t="s">
        <v>4</v>
      </c>
      <c r="AS10" s="454" t="s">
        <v>489</v>
      </c>
      <c r="AT10" s="456" t="s">
        <v>1739</v>
      </c>
      <c r="AU10" s="454" t="s">
        <v>489</v>
      </c>
      <c r="AV10" s="454" t="s">
        <v>4</v>
      </c>
      <c r="AW10" s="456" t="s">
        <v>1740</v>
      </c>
      <c r="AX10" s="658" t="s">
        <v>4</v>
      </c>
      <c r="AY10" s="658" t="s">
        <v>489</v>
      </c>
      <c r="AZ10" s="659" t="s">
        <v>790</v>
      </c>
      <c r="BA10" s="467"/>
      <c r="BB10" s="654" t="s">
        <v>1741</v>
      </c>
    </row>
    <row r="11" spans="1:54" s="44" customFormat="1" ht="101.25" customHeight="1" x14ac:dyDescent="0.35">
      <c r="A11" s="668"/>
      <c r="B11" s="659"/>
      <c r="C11" s="659"/>
      <c r="D11" s="665"/>
      <c r="E11" s="659"/>
      <c r="F11" s="665"/>
      <c r="G11" s="665"/>
      <c r="H11" s="672"/>
      <c r="I11" s="451" t="s">
        <v>1742</v>
      </c>
      <c r="J11" s="432" t="s">
        <v>72</v>
      </c>
      <c r="K11" s="452" t="s">
        <v>1743</v>
      </c>
      <c r="L11" s="665"/>
      <c r="M11" s="666"/>
      <c r="N11" s="662"/>
      <c r="O11" s="667"/>
      <c r="P11" s="663"/>
      <c r="Q11" s="436" t="s">
        <v>1744</v>
      </c>
      <c r="R11" s="453" t="s">
        <v>1745</v>
      </c>
      <c r="S11" s="429" t="s">
        <v>1728</v>
      </c>
      <c r="T11" s="342" t="s">
        <v>1746</v>
      </c>
      <c r="U11" s="342" t="s">
        <v>1747</v>
      </c>
      <c r="V11" s="429" t="s">
        <v>1731</v>
      </c>
      <c r="W11" s="429" t="s">
        <v>1748</v>
      </c>
      <c r="X11" s="439">
        <v>0.25</v>
      </c>
      <c r="Y11" s="342" t="s">
        <v>1733</v>
      </c>
      <c r="Z11" s="439">
        <v>0.15</v>
      </c>
      <c r="AA11" s="454" t="s">
        <v>1734</v>
      </c>
      <c r="AB11" s="455"/>
      <c r="AC11" s="456" t="s">
        <v>1735</v>
      </c>
      <c r="AD11" s="417" t="s">
        <v>1749</v>
      </c>
      <c r="AE11" s="417"/>
      <c r="AF11" s="440">
        <f t="shared" si="0"/>
        <v>0.4</v>
      </c>
      <c r="AG11" s="441" t="str">
        <f t="shared" ref="AG11" si="2">IF(AH11&lt;=20%,"MUY BAJA",IF(AH11&lt;=40%,"BAJA",IF(AH11&lt;=60%,"MEDIA",IF(AH11&lt;=80%,"ALTA","MUY ALTA"))))</f>
        <v>BAJA</v>
      </c>
      <c r="AH11" s="441">
        <f>+AH10-(AH10*AF11)</f>
        <v>0.252</v>
      </c>
      <c r="AI11" s="664"/>
      <c r="AJ11" s="664"/>
      <c r="AK11" s="663"/>
      <c r="AL11" s="665"/>
      <c r="AM11" s="660"/>
      <c r="AN11" s="473" t="s">
        <v>1750</v>
      </c>
      <c r="AO11" s="658"/>
      <c r="AP11" s="658"/>
      <c r="AQ11" s="659"/>
      <c r="AR11" s="454" t="s">
        <v>489</v>
      </c>
      <c r="AS11" s="454" t="s">
        <v>4</v>
      </c>
      <c r="AT11" s="456" t="s">
        <v>1751</v>
      </c>
      <c r="AU11" s="454" t="s">
        <v>4</v>
      </c>
      <c r="AV11" s="454" t="s">
        <v>489</v>
      </c>
      <c r="AW11" s="456" t="s">
        <v>1752</v>
      </c>
      <c r="AX11" s="658"/>
      <c r="AY11" s="658"/>
      <c r="AZ11" s="659"/>
      <c r="BA11" s="467"/>
      <c r="BB11" s="654"/>
    </row>
    <row r="12" spans="1:54" s="44" customFormat="1" ht="150" customHeight="1" x14ac:dyDescent="0.35">
      <c r="A12" s="429" t="s">
        <v>1717</v>
      </c>
      <c r="B12" s="456" t="s">
        <v>1718</v>
      </c>
      <c r="C12" s="456" t="s">
        <v>1719</v>
      </c>
      <c r="D12" s="456" t="s">
        <v>774</v>
      </c>
      <c r="E12" s="456" t="s">
        <v>1753</v>
      </c>
      <c r="F12" s="432" t="s">
        <v>1721</v>
      </c>
      <c r="G12" s="432" t="s">
        <v>1722</v>
      </c>
      <c r="H12" s="451" t="s">
        <v>1754</v>
      </c>
      <c r="I12" s="451" t="s">
        <v>1755</v>
      </c>
      <c r="J12" s="432" t="s">
        <v>72</v>
      </c>
      <c r="K12" s="452" t="s">
        <v>1756</v>
      </c>
      <c r="L12" s="432" t="s">
        <v>78</v>
      </c>
      <c r="M12" s="433">
        <v>0.6</v>
      </c>
      <c r="N12" s="434" t="s">
        <v>315</v>
      </c>
      <c r="O12" s="435">
        <v>0.2</v>
      </c>
      <c r="P12" s="436" t="s">
        <v>81</v>
      </c>
      <c r="Q12" s="436" t="s">
        <v>1757</v>
      </c>
      <c r="R12" s="122" t="s">
        <v>1758</v>
      </c>
      <c r="S12" s="429" t="s">
        <v>1728</v>
      </c>
      <c r="T12" s="342" t="s">
        <v>1759</v>
      </c>
      <c r="U12" s="342" t="s">
        <v>1760</v>
      </c>
      <c r="V12" s="429" t="s">
        <v>1731</v>
      </c>
      <c r="W12" s="429" t="s">
        <v>1732</v>
      </c>
      <c r="X12" s="439">
        <v>0.15</v>
      </c>
      <c r="Y12" s="342" t="s">
        <v>1733</v>
      </c>
      <c r="Z12" s="439">
        <v>0.15</v>
      </c>
      <c r="AA12" s="454" t="s">
        <v>1734</v>
      </c>
      <c r="AB12" s="455"/>
      <c r="AC12" s="456" t="s">
        <v>1735</v>
      </c>
      <c r="AD12" s="417" t="s">
        <v>1761</v>
      </c>
      <c r="AE12" s="417"/>
      <c r="AF12" s="440">
        <f t="shared" si="0"/>
        <v>0.3</v>
      </c>
      <c r="AG12" s="441" t="str">
        <f t="shared" ref="AG12:AG58" si="3">IF(AH12&lt;=20%,"MUY BAJA",IF(AH12&lt;=40%,"BAJA",IF(AH12&lt;=60%,"MEDIA",IF(AH12&lt;=80%,"ALTA","MUY ALTA"))))</f>
        <v>MEDIA</v>
      </c>
      <c r="AH12" s="441">
        <f>IF(OR(W12="prevenir",W12="detectar"),(M12-(M12*AF12)), M12)</f>
        <v>0.42</v>
      </c>
      <c r="AI12" s="441" t="str">
        <f t="shared" si="1"/>
        <v>LEVE</v>
      </c>
      <c r="AJ12" s="441">
        <f>IF(W12="corregir",(O12-(O12*AF12)), O12)</f>
        <v>0.2</v>
      </c>
      <c r="AK12" s="436" t="s">
        <v>81</v>
      </c>
      <c r="AL12" s="432" t="s">
        <v>91</v>
      </c>
      <c r="AM12" s="472">
        <v>45481</v>
      </c>
      <c r="AN12" s="473" t="s">
        <v>1762</v>
      </c>
      <c r="AO12" s="474" t="s">
        <v>489</v>
      </c>
      <c r="AP12" s="454" t="s">
        <v>4</v>
      </c>
      <c r="AQ12" s="456" t="s">
        <v>1763</v>
      </c>
      <c r="AR12" s="454" t="s">
        <v>4</v>
      </c>
      <c r="AS12" s="454" t="s">
        <v>489</v>
      </c>
      <c r="AT12" s="456" t="s">
        <v>1764</v>
      </c>
      <c r="AU12" s="454" t="s">
        <v>4</v>
      </c>
      <c r="AV12" s="454" t="s">
        <v>489</v>
      </c>
      <c r="AW12" s="456" t="s">
        <v>1765</v>
      </c>
      <c r="AX12" s="454" t="s">
        <v>4</v>
      </c>
      <c r="AY12" s="454" t="s">
        <v>489</v>
      </c>
      <c r="AZ12" s="456" t="s">
        <v>790</v>
      </c>
      <c r="BA12" s="467"/>
      <c r="BB12" s="122" t="s">
        <v>1766</v>
      </c>
    </row>
    <row r="13" spans="1:54" s="148" customFormat="1" ht="92.25" customHeight="1" x14ac:dyDescent="0.3">
      <c r="A13" s="668" t="s">
        <v>1717</v>
      </c>
      <c r="B13" s="659" t="s">
        <v>1767</v>
      </c>
      <c r="C13" s="659" t="s">
        <v>1768</v>
      </c>
      <c r="D13" s="665" t="s">
        <v>1769</v>
      </c>
      <c r="E13" s="659" t="s">
        <v>1770</v>
      </c>
      <c r="F13" s="665" t="s">
        <v>1721</v>
      </c>
      <c r="G13" s="665" t="s">
        <v>1771</v>
      </c>
      <c r="H13" s="672" t="s">
        <v>1772</v>
      </c>
      <c r="I13" s="451" t="s">
        <v>1773</v>
      </c>
      <c r="J13" s="432" t="s">
        <v>72</v>
      </c>
      <c r="K13" s="669" t="s">
        <v>1774</v>
      </c>
      <c r="L13" s="665" t="s">
        <v>230</v>
      </c>
      <c r="M13" s="666">
        <v>0.4</v>
      </c>
      <c r="N13" s="662" t="s">
        <v>81</v>
      </c>
      <c r="O13" s="667">
        <v>0.6</v>
      </c>
      <c r="P13" s="663" t="s">
        <v>81</v>
      </c>
      <c r="Q13" s="436" t="s">
        <v>1775</v>
      </c>
      <c r="R13" s="453" t="s">
        <v>1776</v>
      </c>
      <c r="S13" s="429" t="s">
        <v>1728</v>
      </c>
      <c r="T13" s="342" t="s">
        <v>1777</v>
      </c>
      <c r="U13" s="342" t="s">
        <v>1778</v>
      </c>
      <c r="V13" s="429" t="s">
        <v>1731</v>
      </c>
      <c r="W13" s="429" t="s">
        <v>1732</v>
      </c>
      <c r="X13" s="439">
        <v>0.15</v>
      </c>
      <c r="Y13" s="342" t="s">
        <v>1733</v>
      </c>
      <c r="Z13" s="439">
        <v>0.15</v>
      </c>
      <c r="AA13" s="429" t="s">
        <v>1779</v>
      </c>
      <c r="AB13" s="457" t="s">
        <v>1780</v>
      </c>
      <c r="AC13" s="456" t="s">
        <v>1735</v>
      </c>
      <c r="AD13" s="417" t="s">
        <v>793</v>
      </c>
      <c r="AE13" s="425" t="s">
        <v>1781</v>
      </c>
      <c r="AF13" s="440">
        <f>+X13+Z13</f>
        <v>0.3</v>
      </c>
      <c r="AG13" s="441" t="str">
        <f>IF(AH13&lt;=20%,"MUY BAJA",IF(AH13&lt;=40%,"BAJA",IF(AH13&lt;=60%,"MEDIA",IF(AH13&lt;=80%,"ALTA","MUY ALTA"))))</f>
        <v>BAJA</v>
      </c>
      <c r="AH13" s="441">
        <f>IF(OR(W13="prevenir",W13="detectar"),(M13-(M13*AF13)), M13)</f>
        <v>0.28000000000000003</v>
      </c>
      <c r="AI13" s="664" t="str">
        <f t="shared" si="1"/>
        <v>MODERADO</v>
      </c>
      <c r="AJ13" s="664">
        <f>IF(W13="corregir",(O13-(O13*AF13)), O13)</f>
        <v>0.6</v>
      </c>
      <c r="AK13" s="663" t="s">
        <v>81</v>
      </c>
      <c r="AL13" s="665" t="s">
        <v>91</v>
      </c>
      <c r="AM13" s="458">
        <v>45473</v>
      </c>
      <c r="AN13" s="188" t="s">
        <v>1782</v>
      </c>
      <c r="AO13" s="468"/>
      <c r="AP13" s="459" t="s">
        <v>4</v>
      </c>
      <c r="AQ13" s="467" t="s">
        <v>1783</v>
      </c>
      <c r="AR13" s="459" t="s">
        <v>4</v>
      </c>
      <c r="AS13" s="459"/>
      <c r="AT13" s="467" t="s">
        <v>1784</v>
      </c>
      <c r="AU13" s="459"/>
      <c r="AV13" s="459" t="s">
        <v>4</v>
      </c>
      <c r="AW13" s="467" t="s">
        <v>1785</v>
      </c>
      <c r="AX13" s="459"/>
      <c r="AY13" s="459" t="s">
        <v>4</v>
      </c>
      <c r="AZ13" s="467" t="s">
        <v>1786</v>
      </c>
      <c r="BA13" s="467"/>
      <c r="BB13" s="656" t="s">
        <v>1787</v>
      </c>
    </row>
    <row r="14" spans="1:54" s="148" customFormat="1" ht="99.75" customHeight="1" x14ac:dyDescent="0.3">
      <c r="A14" s="668"/>
      <c r="B14" s="659"/>
      <c r="C14" s="659"/>
      <c r="D14" s="665"/>
      <c r="E14" s="659"/>
      <c r="F14" s="665"/>
      <c r="G14" s="665"/>
      <c r="H14" s="672"/>
      <c r="I14" s="451" t="s">
        <v>1788</v>
      </c>
      <c r="J14" s="432" t="s">
        <v>72</v>
      </c>
      <c r="K14" s="669"/>
      <c r="L14" s="665"/>
      <c r="M14" s="666"/>
      <c r="N14" s="662"/>
      <c r="O14" s="667"/>
      <c r="P14" s="663"/>
      <c r="Q14" s="436" t="s">
        <v>1789</v>
      </c>
      <c r="R14" s="453" t="s">
        <v>1790</v>
      </c>
      <c r="S14" s="429" t="s">
        <v>1728</v>
      </c>
      <c r="T14" s="342" t="s">
        <v>1777</v>
      </c>
      <c r="U14" s="342" t="s">
        <v>1778</v>
      </c>
      <c r="V14" s="429" t="s">
        <v>1731</v>
      </c>
      <c r="W14" s="429" t="s">
        <v>1732</v>
      </c>
      <c r="X14" s="439">
        <v>0.15</v>
      </c>
      <c r="Y14" s="342" t="s">
        <v>1733</v>
      </c>
      <c r="Z14" s="439">
        <v>0.15</v>
      </c>
      <c r="AA14" s="429" t="s">
        <v>1779</v>
      </c>
      <c r="AB14" s="457" t="s">
        <v>1780</v>
      </c>
      <c r="AC14" s="456" t="s">
        <v>1735</v>
      </c>
      <c r="AD14" s="417" t="s">
        <v>793</v>
      </c>
      <c r="AE14" s="425" t="s">
        <v>1791</v>
      </c>
      <c r="AF14" s="440">
        <f t="shared" ref="AF14:AF26" si="4">+X14+Z14</f>
        <v>0.3</v>
      </c>
      <c r="AG14" s="441" t="str">
        <f>IF(AH14&lt;=20%,"MUY BAJA",IF(AH14&lt;=40%,"BAJA",IF(AH14&lt;=60%,"MEDIA",IF(AH14&lt;=80%,"ALTA","MUY ALTA"))))</f>
        <v>MUY BAJA</v>
      </c>
      <c r="AH14" s="441">
        <f>+AH13-(AH13*AF14)</f>
        <v>0.19600000000000001</v>
      </c>
      <c r="AI14" s="664"/>
      <c r="AJ14" s="664"/>
      <c r="AK14" s="663"/>
      <c r="AL14" s="665"/>
      <c r="AM14" s="458">
        <v>45473</v>
      </c>
      <c r="AN14" s="188" t="s">
        <v>1782</v>
      </c>
      <c r="AO14" s="459"/>
      <c r="AP14" s="459" t="s">
        <v>4</v>
      </c>
      <c r="AQ14" s="467" t="s">
        <v>1783</v>
      </c>
      <c r="AR14" s="459" t="s">
        <v>4</v>
      </c>
      <c r="AS14" s="459"/>
      <c r="AT14" s="467" t="s">
        <v>1784</v>
      </c>
      <c r="AU14" s="459"/>
      <c r="AV14" s="459" t="s">
        <v>4</v>
      </c>
      <c r="AW14" s="467" t="s">
        <v>1785</v>
      </c>
      <c r="AX14" s="459"/>
      <c r="AY14" s="459" t="s">
        <v>4</v>
      </c>
      <c r="AZ14" s="467" t="s">
        <v>1786</v>
      </c>
      <c r="BA14" s="467"/>
      <c r="BB14" s="656"/>
    </row>
    <row r="15" spans="1:54" s="148" customFormat="1" ht="92.25" customHeight="1" x14ac:dyDescent="0.3">
      <c r="A15" s="668"/>
      <c r="B15" s="659"/>
      <c r="C15" s="659"/>
      <c r="D15" s="665"/>
      <c r="E15" s="659"/>
      <c r="F15" s="665"/>
      <c r="G15" s="665"/>
      <c r="H15" s="672"/>
      <c r="I15" s="672" t="s">
        <v>1792</v>
      </c>
      <c r="J15" s="665" t="s">
        <v>72</v>
      </c>
      <c r="K15" s="669"/>
      <c r="L15" s="665"/>
      <c r="M15" s="666"/>
      <c r="N15" s="662"/>
      <c r="O15" s="667"/>
      <c r="P15" s="663"/>
      <c r="Q15" s="436" t="s">
        <v>1793</v>
      </c>
      <c r="R15" s="453" t="s">
        <v>1794</v>
      </c>
      <c r="S15" s="429" t="s">
        <v>1728</v>
      </c>
      <c r="T15" s="342" t="s">
        <v>1795</v>
      </c>
      <c r="U15" s="342" t="s">
        <v>1796</v>
      </c>
      <c r="V15" s="429" t="s">
        <v>1731</v>
      </c>
      <c r="W15" s="429" t="s">
        <v>1748</v>
      </c>
      <c r="X15" s="439">
        <v>0.25</v>
      </c>
      <c r="Y15" s="342" t="s">
        <v>1733</v>
      </c>
      <c r="Z15" s="439">
        <v>0.15</v>
      </c>
      <c r="AA15" s="429" t="s">
        <v>1779</v>
      </c>
      <c r="AB15" s="457" t="s">
        <v>1780</v>
      </c>
      <c r="AC15" s="456" t="s">
        <v>1735</v>
      </c>
      <c r="AD15" s="417" t="s">
        <v>1797</v>
      </c>
      <c r="AE15" s="425" t="s">
        <v>1798</v>
      </c>
      <c r="AF15" s="440">
        <f t="shared" si="4"/>
        <v>0.4</v>
      </c>
      <c r="AG15" s="441" t="str">
        <f t="shared" ref="AG15:AG26" si="5">IF(AH15&lt;=20%,"MUY BAJA",IF(AH15&lt;=40%,"BAJA",IF(AH15&lt;=60%,"MEDIA",IF(AH15&lt;=80%,"ALTA","MUY ALTA"))))</f>
        <v>MUY BAJA</v>
      </c>
      <c r="AH15" s="441">
        <f>+AH14-(AH14*AF15)</f>
        <v>0.1176</v>
      </c>
      <c r="AI15" s="664"/>
      <c r="AJ15" s="664"/>
      <c r="AK15" s="663"/>
      <c r="AL15" s="665"/>
      <c r="AM15" s="458">
        <v>45473</v>
      </c>
      <c r="AN15" s="188" t="s">
        <v>1782</v>
      </c>
      <c r="AO15" s="459"/>
      <c r="AP15" s="459" t="s">
        <v>4</v>
      </c>
      <c r="AQ15" s="467" t="s">
        <v>1783</v>
      </c>
      <c r="AR15" s="459" t="s">
        <v>4</v>
      </c>
      <c r="AS15" s="459"/>
      <c r="AT15" s="467" t="s">
        <v>1784</v>
      </c>
      <c r="AU15" s="459"/>
      <c r="AV15" s="459" t="s">
        <v>4</v>
      </c>
      <c r="AW15" s="467" t="s">
        <v>1785</v>
      </c>
      <c r="AX15" s="459"/>
      <c r="AY15" s="459" t="s">
        <v>4</v>
      </c>
      <c r="AZ15" s="467" t="s">
        <v>1786</v>
      </c>
      <c r="BA15" s="467" t="s">
        <v>1799</v>
      </c>
      <c r="BB15" s="656"/>
    </row>
    <row r="16" spans="1:54" s="148" customFormat="1" ht="71.25" customHeight="1" x14ac:dyDescent="0.3">
      <c r="A16" s="668"/>
      <c r="B16" s="659"/>
      <c r="C16" s="659"/>
      <c r="D16" s="665"/>
      <c r="E16" s="659"/>
      <c r="F16" s="665"/>
      <c r="G16" s="665"/>
      <c r="H16" s="672"/>
      <c r="I16" s="672"/>
      <c r="J16" s="665"/>
      <c r="K16" s="669"/>
      <c r="L16" s="665"/>
      <c r="M16" s="666"/>
      <c r="N16" s="662"/>
      <c r="O16" s="667"/>
      <c r="P16" s="663"/>
      <c r="Q16" s="436" t="s">
        <v>1800</v>
      </c>
      <c r="R16" s="453" t="s">
        <v>1801</v>
      </c>
      <c r="S16" s="429" t="s">
        <v>1728</v>
      </c>
      <c r="T16" s="342" t="s">
        <v>1802</v>
      </c>
      <c r="U16" s="342" t="s">
        <v>1803</v>
      </c>
      <c r="V16" s="429" t="s">
        <v>1731</v>
      </c>
      <c r="W16" s="429" t="s">
        <v>1748</v>
      </c>
      <c r="X16" s="439">
        <v>0.25</v>
      </c>
      <c r="Y16" s="342" t="s">
        <v>1733</v>
      </c>
      <c r="Z16" s="439">
        <v>0.15</v>
      </c>
      <c r="AA16" s="429" t="s">
        <v>1779</v>
      </c>
      <c r="AB16" s="457" t="s">
        <v>1780</v>
      </c>
      <c r="AC16" s="456" t="s">
        <v>1735</v>
      </c>
      <c r="AD16" s="417" t="s">
        <v>1804</v>
      </c>
      <c r="AE16" s="467" t="s">
        <v>1805</v>
      </c>
      <c r="AF16" s="440">
        <f t="shared" si="4"/>
        <v>0.4</v>
      </c>
      <c r="AG16" s="441" t="str">
        <f t="shared" si="5"/>
        <v>MUY BAJA</v>
      </c>
      <c r="AH16" s="441">
        <f t="shared" ref="AH16:AH19" si="6">+AH15-(AH15*AF16)</f>
        <v>7.0559999999999998E-2</v>
      </c>
      <c r="AI16" s="664"/>
      <c r="AJ16" s="664"/>
      <c r="AK16" s="663"/>
      <c r="AL16" s="665"/>
      <c r="AM16" s="458">
        <v>45473</v>
      </c>
      <c r="AN16" s="188" t="s">
        <v>1782</v>
      </c>
      <c r="AO16" s="467"/>
      <c r="AP16" s="459" t="s">
        <v>4</v>
      </c>
      <c r="AQ16" s="467" t="s">
        <v>1783</v>
      </c>
      <c r="AR16" s="459" t="s">
        <v>4</v>
      </c>
      <c r="AS16" s="459"/>
      <c r="AT16" s="467" t="s">
        <v>1784</v>
      </c>
      <c r="AU16" s="459"/>
      <c r="AV16" s="459" t="s">
        <v>4</v>
      </c>
      <c r="AW16" s="467" t="s">
        <v>1785</v>
      </c>
      <c r="AX16" s="459"/>
      <c r="AY16" s="459" t="s">
        <v>4</v>
      </c>
      <c r="AZ16" s="467" t="s">
        <v>1786</v>
      </c>
      <c r="BA16" s="467" t="s">
        <v>1805</v>
      </c>
      <c r="BB16" s="656"/>
    </row>
    <row r="17" spans="1:54" s="148" customFormat="1" ht="105.75" customHeight="1" x14ac:dyDescent="0.3">
      <c r="A17" s="668"/>
      <c r="B17" s="659"/>
      <c r="C17" s="659"/>
      <c r="D17" s="665"/>
      <c r="E17" s="659"/>
      <c r="F17" s="665"/>
      <c r="G17" s="665"/>
      <c r="H17" s="672"/>
      <c r="I17" s="451" t="s">
        <v>1806</v>
      </c>
      <c r="J17" s="432" t="s">
        <v>72</v>
      </c>
      <c r="K17" s="669"/>
      <c r="L17" s="665"/>
      <c r="M17" s="666"/>
      <c r="N17" s="662"/>
      <c r="O17" s="667"/>
      <c r="P17" s="663"/>
      <c r="Q17" s="436" t="s">
        <v>1807</v>
      </c>
      <c r="R17" s="453" t="s">
        <v>1808</v>
      </c>
      <c r="S17" s="432" t="s">
        <v>1728</v>
      </c>
      <c r="T17" s="342" t="s">
        <v>1809</v>
      </c>
      <c r="U17" s="342" t="s">
        <v>1810</v>
      </c>
      <c r="V17" s="429" t="s">
        <v>1731</v>
      </c>
      <c r="W17" s="429" t="s">
        <v>1748</v>
      </c>
      <c r="X17" s="439">
        <v>0.25</v>
      </c>
      <c r="Y17" s="342" t="s">
        <v>1733</v>
      </c>
      <c r="Z17" s="439">
        <v>0.15</v>
      </c>
      <c r="AA17" s="429" t="s">
        <v>1779</v>
      </c>
      <c r="AB17" s="457" t="s">
        <v>1780</v>
      </c>
      <c r="AC17" s="456" t="s">
        <v>1735</v>
      </c>
      <c r="AD17" s="417" t="s">
        <v>793</v>
      </c>
      <c r="AE17" s="425" t="s">
        <v>1811</v>
      </c>
      <c r="AF17" s="440">
        <f t="shared" si="4"/>
        <v>0.4</v>
      </c>
      <c r="AG17" s="441" t="str">
        <f t="shared" si="5"/>
        <v>MUY BAJA</v>
      </c>
      <c r="AH17" s="441">
        <f t="shared" si="6"/>
        <v>4.2335999999999999E-2</v>
      </c>
      <c r="AI17" s="664"/>
      <c r="AJ17" s="664"/>
      <c r="AK17" s="663"/>
      <c r="AL17" s="665"/>
      <c r="AM17" s="458">
        <v>45473</v>
      </c>
      <c r="AN17" s="188" t="s">
        <v>1782</v>
      </c>
      <c r="AO17" s="459"/>
      <c r="AP17" s="459" t="s">
        <v>4</v>
      </c>
      <c r="AQ17" s="467" t="s">
        <v>1783</v>
      </c>
      <c r="AR17" s="459" t="s">
        <v>4</v>
      </c>
      <c r="AS17" s="459"/>
      <c r="AT17" s="467" t="s">
        <v>1784</v>
      </c>
      <c r="AU17" s="459"/>
      <c r="AV17" s="459" t="s">
        <v>4</v>
      </c>
      <c r="AW17" s="467" t="s">
        <v>1785</v>
      </c>
      <c r="AX17" s="459"/>
      <c r="AY17" s="459" t="s">
        <v>4</v>
      </c>
      <c r="AZ17" s="467" t="s">
        <v>1786</v>
      </c>
      <c r="BA17" s="467"/>
      <c r="BB17" s="656"/>
    </row>
    <row r="18" spans="1:54" s="148" customFormat="1" ht="87.75" customHeight="1" x14ac:dyDescent="0.3">
      <c r="A18" s="668"/>
      <c r="B18" s="659"/>
      <c r="C18" s="659"/>
      <c r="D18" s="665"/>
      <c r="E18" s="659"/>
      <c r="F18" s="665"/>
      <c r="G18" s="665"/>
      <c r="H18" s="672"/>
      <c r="I18" s="451" t="s">
        <v>1812</v>
      </c>
      <c r="J18" s="432" t="s">
        <v>72</v>
      </c>
      <c r="K18" s="669"/>
      <c r="L18" s="665"/>
      <c r="M18" s="666"/>
      <c r="N18" s="662"/>
      <c r="O18" s="667"/>
      <c r="P18" s="663"/>
      <c r="Q18" s="436" t="s">
        <v>1813</v>
      </c>
      <c r="R18" s="453" t="s">
        <v>1814</v>
      </c>
      <c r="S18" s="429" t="s">
        <v>1728</v>
      </c>
      <c r="T18" s="342" t="s">
        <v>1815</v>
      </c>
      <c r="U18" s="342" t="s">
        <v>1816</v>
      </c>
      <c r="V18" s="429" t="s">
        <v>1731</v>
      </c>
      <c r="W18" s="429" t="s">
        <v>1748</v>
      </c>
      <c r="X18" s="439">
        <v>0.25</v>
      </c>
      <c r="Y18" s="342" t="s">
        <v>1733</v>
      </c>
      <c r="Z18" s="439">
        <v>0.15</v>
      </c>
      <c r="AA18" s="429" t="s">
        <v>1779</v>
      </c>
      <c r="AB18" s="457" t="s">
        <v>1780</v>
      </c>
      <c r="AC18" s="456" t="s">
        <v>1735</v>
      </c>
      <c r="AD18" s="417" t="s">
        <v>1817</v>
      </c>
      <c r="AE18" s="425" t="s">
        <v>1818</v>
      </c>
      <c r="AF18" s="440">
        <f t="shared" si="4"/>
        <v>0.4</v>
      </c>
      <c r="AG18" s="441" t="str">
        <f t="shared" si="5"/>
        <v>MUY BAJA</v>
      </c>
      <c r="AH18" s="441">
        <f t="shared" si="6"/>
        <v>2.54016E-2</v>
      </c>
      <c r="AI18" s="664"/>
      <c r="AJ18" s="664"/>
      <c r="AK18" s="663"/>
      <c r="AL18" s="665"/>
      <c r="AM18" s="458">
        <v>45473</v>
      </c>
      <c r="AN18" s="188" t="s">
        <v>1782</v>
      </c>
      <c r="AO18" s="459"/>
      <c r="AP18" s="459" t="s">
        <v>4</v>
      </c>
      <c r="AQ18" s="467" t="s">
        <v>1783</v>
      </c>
      <c r="AR18" s="459" t="s">
        <v>4</v>
      </c>
      <c r="AS18" s="459"/>
      <c r="AT18" s="467" t="s">
        <v>1784</v>
      </c>
      <c r="AU18" s="459"/>
      <c r="AV18" s="459" t="s">
        <v>4</v>
      </c>
      <c r="AW18" s="467" t="s">
        <v>1785</v>
      </c>
      <c r="AX18" s="459"/>
      <c r="AY18" s="459" t="s">
        <v>4</v>
      </c>
      <c r="AZ18" s="467" t="s">
        <v>1786</v>
      </c>
      <c r="BA18" s="467"/>
      <c r="BB18" s="656"/>
    </row>
    <row r="19" spans="1:54" s="148" customFormat="1" ht="103.5" customHeight="1" x14ac:dyDescent="0.3">
      <c r="A19" s="668"/>
      <c r="B19" s="659"/>
      <c r="C19" s="659"/>
      <c r="D19" s="665"/>
      <c r="E19" s="659"/>
      <c r="F19" s="665"/>
      <c r="G19" s="665"/>
      <c r="H19" s="672"/>
      <c r="I19" s="451" t="s">
        <v>1819</v>
      </c>
      <c r="J19" s="432" t="s">
        <v>147</v>
      </c>
      <c r="K19" s="669"/>
      <c r="L19" s="665"/>
      <c r="M19" s="666"/>
      <c r="N19" s="662"/>
      <c r="O19" s="667"/>
      <c r="P19" s="663"/>
      <c r="Q19" s="436" t="s">
        <v>1820</v>
      </c>
      <c r="R19" s="453" t="s">
        <v>1821</v>
      </c>
      <c r="S19" s="429" t="s">
        <v>1728</v>
      </c>
      <c r="T19" s="342" t="s">
        <v>1822</v>
      </c>
      <c r="U19" s="342" t="s">
        <v>1747</v>
      </c>
      <c r="V19" s="429" t="s">
        <v>1731</v>
      </c>
      <c r="W19" s="429" t="s">
        <v>1748</v>
      </c>
      <c r="X19" s="439">
        <v>0.25</v>
      </c>
      <c r="Y19" s="342" t="s">
        <v>1733</v>
      </c>
      <c r="Z19" s="439">
        <v>0.15</v>
      </c>
      <c r="AA19" s="429" t="s">
        <v>1779</v>
      </c>
      <c r="AB19" s="457" t="s">
        <v>1780</v>
      </c>
      <c r="AC19" s="456" t="s">
        <v>1735</v>
      </c>
      <c r="AD19" s="417" t="s">
        <v>1823</v>
      </c>
      <c r="AE19" s="425" t="s">
        <v>1824</v>
      </c>
      <c r="AF19" s="440">
        <f t="shared" si="4"/>
        <v>0.4</v>
      </c>
      <c r="AG19" s="441" t="str">
        <f t="shared" si="5"/>
        <v>MUY BAJA</v>
      </c>
      <c r="AH19" s="441">
        <f t="shared" si="6"/>
        <v>1.524096E-2</v>
      </c>
      <c r="AI19" s="664"/>
      <c r="AJ19" s="664"/>
      <c r="AK19" s="663"/>
      <c r="AL19" s="665"/>
      <c r="AM19" s="458">
        <v>45473</v>
      </c>
      <c r="AN19" s="188" t="s">
        <v>1782</v>
      </c>
      <c r="AO19" s="459"/>
      <c r="AP19" s="459" t="s">
        <v>4</v>
      </c>
      <c r="AQ19" s="467" t="s">
        <v>1783</v>
      </c>
      <c r="AR19" s="459" t="s">
        <v>4</v>
      </c>
      <c r="AS19" s="459"/>
      <c r="AT19" s="467" t="s">
        <v>1784</v>
      </c>
      <c r="AU19" s="459"/>
      <c r="AV19" s="459" t="s">
        <v>4</v>
      </c>
      <c r="AW19" s="467" t="s">
        <v>1785</v>
      </c>
      <c r="AX19" s="459"/>
      <c r="AY19" s="459" t="s">
        <v>4</v>
      </c>
      <c r="AZ19" s="467" t="s">
        <v>1786</v>
      </c>
      <c r="BA19" s="467"/>
      <c r="BB19" s="656"/>
    </row>
    <row r="20" spans="1:54" ht="93.65" customHeight="1" x14ac:dyDescent="0.3">
      <c r="A20" s="668" t="s">
        <v>1717</v>
      </c>
      <c r="B20" s="659" t="s">
        <v>1767</v>
      </c>
      <c r="C20" s="659" t="s">
        <v>1768</v>
      </c>
      <c r="D20" s="659" t="s">
        <v>1769</v>
      </c>
      <c r="E20" s="659" t="s">
        <v>1825</v>
      </c>
      <c r="F20" s="665" t="s">
        <v>1721</v>
      </c>
      <c r="G20" s="665" t="s">
        <v>1771</v>
      </c>
      <c r="H20" s="672" t="s">
        <v>1826</v>
      </c>
      <c r="I20" s="451" t="s">
        <v>1827</v>
      </c>
      <c r="J20" s="432" t="s">
        <v>72</v>
      </c>
      <c r="K20" s="669" t="s">
        <v>1774</v>
      </c>
      <c r="L20" s="665" t="s">
        <v>230</v>
      </c>
      <c r="M20" s="666">
        <v>0.4</v>
      </c>
      <c r="N20" s="662" t="s">
        <v>81</v>
      </c>
      <c r="O20" s="667">
        <v>0.6</v>
      </c>
      <c r="P20" s="663" t="s">
        <v>81</v>
      </c>
      <c r="Q20" s="436" t="s">
        <v>1828</v>
      </c>
      <c r="R20" s="453" t="s">
        <v>1829</v>
      </c>
      <c r="S20" s="429" t="s">
        <v>1728</v>
      </c>
      <c r="T20" s="342" t="s">
        <v>1830</v>
      </c>
      <c r="U20" s="342" t="s">
        <v>1730</v>
      </c>
      <c r="V20" s="429" t="s">
        <v>1731</v>
      </c>
      <c r="W20" s="429" t="s">
        <v>1748</v>
      </c>
      <c r="X20" s="439">
        <v>0.25</v>
      </c>
      <c r="Y20" s="342" t="s">
        <v>1733</v>
      </c>
      <c r="Z20" s="439">
        <v>0.15</v>
      </c>
      <c r="AA20" s="429" t="s">
        <v>1779</v>
      </c>
      <c r="AB20" s="457" t="s">
        <v>1831</v>
      </c>
      <c r="AC20" s="456" t="s">
        <v>1735</v>
      </c>
      <c r="AD20" s="417" t="s">
        <v>793</v>
      </c>
      <c r="AE20" s="425" t="s">
        <v>1832</v>
      </c>
      <c r="AF20" s="440">
        <f t="shared" si="4"/>
        <v>0.4</v>
      </c>
      <c r="AG20" s="441" t="str">
        <f t="shared" si="5"/>
        <v>BAJA</v>
      </c>
      <c r="AH20" s="441">
        <f>IF(OR(W20="prevenir",W20="detectar"),(M20-(M20*AF20)), M20)</f>
        <v>0.24</v>
      </c>
      <c r="AI20" s="664" t="str">
        <f t="shared" si="1"/>
        <v>MODERADO</v>
      </c>
      <c r="AJ20" s="664">
        <f>IF(W20="corregir",(O20-(O20*AF20)), O20)</f>
        <v>0.6</v>
      </c>
      <c r="AK20" s="663" t="s">
        <v>81</v>
      </c>
      <c r="AL20" s="665" t="s">
        <v>91</v>
      </c>
      <c r="AM20" s="458">
        <v>45473</v>
      </c>
      <c r="AN20" s="188" t="s">
        <v>1782</v>
      </c>
      <c r="AO20" s="459"/>
      <c r="AP20" s="459" t="s">
        <v>4</v>
      </c>
      <c r="AQ20" s="467" t="s">
        <v>1783</v>
      </c>
      <c r="AR20" s="459" t="s">
        <v>4</v>
      </c>
      <c r="AS20" s="459"/>
      <c r="AT20" s="467" t="s">
        <v>1784</v>
      </c>
      <c r="AU20" s="459"/>
      <c r="AV20" s="459" t="s">
        <v>4</v>
      </c>
      <c r="AW20" s="467" t="s">
        <v>1785</v>
      </c>
      <c r="AX20" s="459"/>
      <c r="AY20" s="459" t="s">
        <v>4</v>
      </c>
      <c r="AZ20" s="467" t="s">
        <v>1786</v>
      </c>
      <c r="BA20" s="467"/>
      <c r="BB20" s="654" t="s">
        <v>1787</v>
      </c>
    </row>
    <row r="21" spans="1:54" ht="71.25" customHeight="1" x14ac:dyDescent="0.3">
      <c r="A21" s="668"/>
      <c r="B21" s="659"/>
      <c r="C21" s="659"/>
      <c r="D21" s="659"/>
      <c r="E21" s="659"/>
      <c r="F21" s="665"/>
      <c r="G21" s="665"/>
      <c r="H21" s="672"/>
      <c r="I21" s="451" t="s">
        <v>1833</v>
      </c>
      <c r="J21" s="432" t="s">
        <v>72</v>
      </c>
      <c r="K21" s="669"/>
      <c r="L21" s="665"/>
      <c r="M21" s="666"/>
      <c r="N21" s="662"/>
      <c r="O21" s="667"/>
      <c r="P21" s="663"/>
      <c r="Q21" s="436" t="s">
        <v>1834</v>
      </c>
      <c r="R21" s="453" t="s">
        <v>1835</v>
      </c>
      <c r="S21" s="429" t="s">
        <v>1728</v>
      </c>
      <c r="T21" s="342" t="s">
        <v>1777</v>
      </c>
      <c r="U21" s="342" t="s">
        <v>1730</v>
      </c>
      <c r="V21" s="429" t="s">
        <v>1731</v>
      </c>
      <c r="W21" s="429" t="s">
        <v>1732</v>
      </c>
      <c r="X21" s="439">
        <v>0.15</v>
      </c>
      <c r="Y21" s="342" t="s">
        <v>1733</v>
      </c>
      <c r="Z21" s="439">
        <v>0.15</v>
      </c>
      <c r="AA21" s="429" t="s">
        <v>1779</v>
      </c>
      <c r="AB21" s="457" t="s">
        <v>1831</v>
      </c>
      <c r="AC21" s="456" t="s">
        <v>1735</v>
      </c>
      <c r="AD21" s="417" t="s">
        <v>793</v>
      </c>
      <c r="AE21" s="425" t="s">
        <v>1836</v>
      </c>
      <c r="AF21" s="440">
        <f t="shared" si="4"/>
        <v>0.3</v>
      </c>
      <c r="AG21" s="441" t="str">
        <f t="shared" si="5"/>
        <v>MUY BAJA</v>
      </c>
      <c r="AH21" s="441">
        <f>+AH20-(AH20*AF21)</f>
        <v>0.16799999999999998</v>
      </c>
      <c r="AI21" s="664"/>
      <c r="AJ21" s="664"/>
      <c r="AK21" s="663"/>
      <c r="AL21" s="665"/>
      <c r="AM21" s="458">
        <v>45473</v>
      </c>
      <c r="AN21" s="188" t="s">
        <v>1782</v>
      </c>
      <c r="AO21" s="447"/>
      <c r="AP21" s="447" t="s">
        <v>4</v>
      </c>
      <c r="AQ21" s="467" t="s">
        <v>1783</v>
      </c>
      <c r="AR21" s="447" t="s">
        <v>4</v>
      </c>
      <c r="AS21" s="447"/>
      <c r="AT21" s="467" t="s">
        <v>1784</v>
      </c>
      <c r="AU21" s="447"/>
      <c r="AV21" s="447" t="s">
        <v>4</v>
      </c>
      <c r="AW21" s="467" t="s">
        <v>1785</v>
      </c>
      <c r="AX21" s="447"/>
      <c r="AY21" s="447" t="s">
        <v>4</v>
      </c>
      <c r="AZ21" s="467" t="s">
        <v>1786</v>
      </c>
      <c r="BA21" s="466"/>
      <c r="BB21" s="654"/>
    </row>
    <row r="22" spans="1:54" ht="107.5" customHeight="1" x14ac:dyDescent="0.3">
      <c r="A22" s="668"/>
      <c r="B22" s="659"/>
      <c r="C22" s="659"/>
      <c r="D22" s="659"/>
      <c r="E22" s="659"/>
      <c r="F22" s="665"/>
      <c r="G22" s="665"/>
      <c r="H22" s="672"/>
      <c r="I22" s="451" t="s">
        <v>1837</v>
      </c>
      <c r="J22" s="432" t="s">
        <v>147</v>
      </c>
      <c r="K22" s="669"/>
      <c r="L22" s="665"/>
      <c r="M22" s="666"/>
      <c r="N22" s="662"/>
      <c r="O22" s="667"/>
      <c r="P22" s="663"/>
      <c r="Q22" s="436" t="s">
        <v>1838</v>
      </c>
      <c r="R22" s="453" t="s">
        <v>1821</v>
      </c>
      <c r="S22" s="429" t="s">
        <v>1728</v>
      </c>
      <c r="T22" s="342" t="s">
        <v>1839</v>
      </c>
      <c r="U22" s="342" t="s">
        <v>1747</v>
      </c>
      <c r="V22" s="429" t="s">
        <v>1731</v>
      </c>
      <c r="W22" s="429" t="s">
        <v>1748</v>
      </c>
      <c r="X22" s="439">
        <v>0.25</v>
      </c>
      <c r="Y22" s="342" t="s">
        <v>1733</v>
      </c>
      <c r="Z22" s="439">
        <v>0.15</v>
      </c>
      <c r="AA22" s="429" t="s">
        <v>1779</v>
      </c>
      <c r="AB22" s="457" t="s">
        <v>1831</v>
      </c>
      <c r="AC22" s="456" t="s">
        <v>1735</v>
      </c>
      <c r="AD22" s="417" t="s">
        <v>1823</v>
      </c>
      <c r="AE22" s="425" t="s">
        <v>1840</v>
      </c>
      <c r="AF22" s="440">
        <f t="shared" si="4"/>
        <v>0.4</v>
      </c>
      <c r="AG22" s="441" t="str">
        <f t="shared" si="5"/>
        <v>MUY BAJA</v>
      </c>
      <c r="AH22" s="441">
        <f>+AH21-(AH21*AF22)</f>
        <v>0.10079999999999999</v>
      </c>
      <c r="AI22" s="664"/>
      <c r="AJ22" s="664"/>
      <c r="AK22" s="663"/>
      <c r="AL22" s="665"/>
      <c r="AM22" s="458">
        <v>45473</v>
      </c>
      <c r="AN22" s="188" t="s">
        <v>1782</v>
      </c>
      <c r="AO22" s="447"/>
      <c r="AP22" s="447" t="s">
        <v>4</v>
      </c>
      <c r="AQ22" s="467" t="s">
        <v>1783</v>
      </c>
      <c r="AR22" s="447" t="s">
        <v>4</v>
      </c>
      <c r="AS22" s="447"/>
      <c r="AT22" s="467" t="s">
        <v>1784</v>
      </c>
      <c r="AU22" s="447"/>
      <c r="AV22" s="447" t="s">
        <v>4</v>
      </c>
      <c r="AW22" s="467" t="s">
        <v>1785</v>
      </c>
      <c r="AX22" s="447"/>
      <c r="AY22" s="447" t="s">
        <v>4</v>
      </c>
      <c r="AZ22" s="467" t="s">
        <v>1786</v>
      </c>
      <c r="BA22" s="466" t="s">
        <v>1841</v>
      </c>
      <c r="BB22" s="654"/>
    </row>
    <row r="23" spans="1:54" s="44" customFormat="1" ht="71.25" customHeight="1" x14ac:dyDescent="0.35">
      <c r="A23" s="668" t="s">
        <v>1717</v>
      </c>
      <c r="B23" s="659" t="s">
        <v>1767</v>
      </c>
      <c r="C23" s="659" t="s">
        <v>1842</v>
      </c>
      <c r="D23" s="659" t="s">
        <v>1843</v>
      </c>
      <c r="E23" s="659" t="s">
        <v>1844</v>
      </c>
      <c r="F23" s="665" t="s">
        <v>1721</v>
      </c>
      <c r="G23" s="665" t="s">
        <v>1771</v>
      </c>
      <c r="H23" s="672" t="s">
        <v>1845</v>
      </c>
      <c r="I23" s="451" t="s">
        <v>1846</v>
      </c>
      <c r="J23" s="432" t="s">
        <v>72</v>
      </c>
      <c r="K23" s="669" t="s">
        <v>1847</v>
      </c>
      <c r="L23" s="665" t="s">
        <v>230</v>
      </c>
      <c r="M23" s="666">
        <v>0.4</v>
      </c>
      <c r="N23" s="662" t="s">
        <v>81</v>
      </c>
      <c r="O23" s="667">
        <v>0.6</v>
      </c>
      <c r="P23" s="663" t="s">
        <v>81</v>
      </c>
      <c r="Q23" s="436" t="s">
        <v>1848</v>
      </c>
      <c r="R23" s="453" t="s">
        <v>1849</v>
      </c>
      <c r="S23" s="429" t="s">
        <v>1728</v>
      </c>
      <c r="T23" s="456" t="s">
        <v>1850</v>
      </c>
      <c r="U23" s="456" t="s">
        <v>1760</v>
      </c>
      <c r="V23" s="429" t="s">
        <v>1731</v>
      </c>
      <c r="W23" s="429" t="s">
        <v>1748</v>
      </c>
      <c r="X23" s="439">
        <v>0.25</v>
      </c>
      <c r="Y23" s="342" t="s">
        <v>1733</v>
      </c>
      <c r="Z23" s="439">
        <v>0.15</v>
      </c>
      <c r="AA23" s="429" t="s">
        <v>1779</v>
      </c>
      <c r="AB23" s="457" t="s">
        <v>1851</v>
      </c>
      <c r="AC23" s="456" t="s">
        <v>1735</v>
      </c>
      <c r="AD23" s="417" t="s">
        <v>1852</v>
      </c>
      <c r="AE23" s="425" t="s">
        <v>1853</v>
      </c>
      <c r="AF23" s="440">
        <f t="shared" si="4"/>
        <v>0.4</v>
      </c>
      <c r="AG23" s="441" t="str">
        <f t="shared" si="5"/>
        <v>BAJA</v>
      </c>
      <c r="AH23" s="441">
        <f>IF(OR(W23="prevenir",W23="detectar"),(M23-(M23*AF23)), M23)</f>
        <v>0.24</v>
      </c>
      <c r="AI23" s="664" t="str">
        <f t="shared" si="1"/>
        <v>MODERADO</v>
      </c>
      <c r="AJ23" s="664">
        <f>IF(W23="corregir",(O23-(O23*AF23)), O23)</f>
        <v>0.6</v>
      </c>
      <c r="AK23" s="663" t="s">
        <v>81</v>
      </c>
      <c r="AL23" s="665" t="s">
        <v>91</v>
      </c>
      <c r="AM23" s="460">
        <v>45477</v>
      </c>
      <c r="AN23" s="456" t="s">
        <v>1854</v>
      </c>
      <c r="AO23" s="461"/>
      <c r="AP23" s="461" t="s">
        <v>4</v>
      </c>
      <c r="AQ23" s="432" t="s">
        <v>1855</v>
      </c>
      <c r="AR23" s="461" t="s">
        <v>4</v>
      </c>
      <c r="AS23" s="461"/>
      <c r="AT23" s="432" t="s">
        <v>1856</v>
      </c>
      <c r="AU23" s="461"/>
      <c r="AV23" s="461" t="s">
        <v>4</v>
      </c>
      <c r="AW23" s="432" t="s">
        <v>1857</v>
      </c>
      <c r="AX23" s="461"/>
      <c r="AY23" s="461" t="s">
        <v>4</v>
      </c>
      <c r="AZ23" s="467" t="s">
        <v>1786</v>
      </c>
      <c r="BA23" s="432"/>
      <c r="BB23" s="654" t="s">
        <v>1787</v>
      </c>
    </row>
    <row r="24" spans="1:54" s="44" customFormat="1" ht="71.25" customHeight="1" x14ac:dyDescent="0.35">
      <c r="A24" s="668"/>
      <c r="B24" s="659"/>
      <c r="C24" s="659"/>
      <c r="D24" s="659"/>
      <c r="E24" s="659"/>
      <c r="F24" s="665"/>
      <c r="G24" s="665"/>
      <c r="H24" s="672"/>
      <c r="I24" s="672" t="s">
        <v>1858</v>
      </c>
      <c r="J24" s="665" t="s">
        <v>72</v>
      </c>
      <c r="K24" s="669"/>
      <c r="L24" s="665"/>
      <c r="M24" s="666"/>
      <c r="N24" s="662"/>
      <c r="O24" s="667"/>
      <c r="P24" s="663"/>
      <c r="Q24" s="436" t="s">
        <v>1859</v>
      </c>
      <c r="R24" s="453" t="s">
        <v>1849</v>
      </c>
      <c r="S24" s="429" t="s">
        <v>1728</v>
      </c>
      <c r="T24" s="456" t="s">
        <v>1850</v>
      </c>
      <c r="U24" s="456" t="s">
        <v>1760</v>
      </c>
      <c r="V24" s="429" t="s">
        <v>1731</v>
      </c>
      <c r="W24" s="429" t="s">
        <v>1748</v>
      </c>
      <c r="X24" s="439">
        <v>0.25</v>
      </c>
      <c r="Y24" s="342" t="s">
        <v>1733</v>
      </c>
      <c r="Z24" s="439">
        <v>0.15</v>
      </c>
      <c r="AA24" s="429" t="s">
        <v>1779</v>
      </c>
      <c r="AB24" s="457" t="s">
        <v>1851</v>
      </c>
      <c r="AC24" s="456" t="s">
        <v>1735</v>
      </c>
      <c r="AD24" s="417" t="s">
        <v>1852</v>
      </c>
      <c r="AE24" s="425" t="s">
        <v>1853</v>
      </c>
      <c r="AF24" s="440">
        <f t="shared" si="4"/>
        <v>0.4</v>
      </c>
      <c r="AG24" s="441" t="str">
        <f t="shared" si="5"/>
        <v>MUY BAJA</v>
      </c>
      <c r="AH24" s="441">
        <f>+AH23-(AH23*AF24)</f>
        <v>0.14399999999999999</v>
      </c>
      <c r="AI24" s="664"/>
      <c r="AJ24" s="664"/>
      <c r="AK24" s="663"/>
      <c r="AL24" s="665"/>
      <c r="AM24" s="460">
        <v>45477</v>
      </c>
      <c r="AN24" s="456" t="s">
        <v>1854</v>
      </c>
      <c r="AO24" s="461"/>
      <c r="AP24" s="461" t="s">
        <v>4</v>
      </c>
      <c r="AQ24" s="432" t="s">
        <v>1855</v>
      </c>
      <c r="AR24" s="461" t="s">
        <v>4</v>
      </c>
      <c r="AS24" s="461"/>
      <c r="AT24" s="432" t="s">
        <v>1856</v>
      </c>
      <c r="AU24" s="461"/>
      <c r="AV24" s="461" t="s">
        <v>4</v>
      </c>
      <c r="AW24" s="432" t="s">
        <v>1857</v>
      </c>
      <c r="AX24" s="461"/>
      <c r="AY24" s="461" t="s">
        <v>4</v>
      </c>
      <c r="AZ24" s="467" t="s">
        <v>1786</v>
      </c>
      <c r="BA24" s="432"/>
      <c r="BB24" s="654"/>
    </row>
    <row r="25" spans="1:54" ht="71.25" customHeight="1" x14ac:dyDescent="0.3">
      <c r="A25" s="668"/>
      <c r="B25" s="659"/>
      <c r="C25" s="659"/>
      <c r="D25" s="659"/>
      <c r="E25" s="659"/>
      <c r="F25" s="665"/>
      <c r="G25" s="665"/>
      <c r="H25" s="672"/>
      <c r="I25" s="672"/>
      <c r="J25" s="665"/>
      <c r="K25" s="669"/>
      <c r="L25" s="665"/>
      <c r="M25" s="666"/>
      <c r="N25" s="662"/>
      <c r="O25" s="667"/>
      <c r="P25" s="663"/>
      <c r="Q25" s="436" t="s">
        <v>1860</v>
      </c>
      <c r="R25" s="453" t="s">
        <v>1861</v>
      </c>
      <c r="S25" s="429" t="s">
        <v>1728</v>
      </c>
      <c r="T25" s="456" t="s">
        <v>1850</v>
      </c>
      <c r="U25" s="456" t="s">
        <v>1747</v>
      </c>
      <c r="V25" s="429" t="s">
        <v>1731</v>
      </c>
      <c r="W25" s="429" t="s">
        <v>1748</v>
      </c>
      <c r="X25" s="439">
        <v>0.25</v>
      </c>
      <c r="Y25" s="342" t="s">
        <v>1733</v>
      </c>
      <c r="Z25" s="439">
        <v>0.15</v>
      </c>
      <c r="AA25" s="429" t="s">
        <v>1734</v>
      </c>
      <c r="AB25" s="457"/>
      <c r="AC25" s="456" t="s">
        <v>1735</v>
      </c>
      <c r="AD25" s="417" t="s">
        <v>1862</v>
      </c>
      <c r="AE25" s="425" t="s">
        <v>1863</v>
      </c>
      <c r="AF25" s="440">
        <f t="shared" si="4"/>
        <v>0.4</v>
      </c>
      <c r="AG25" s="441" t="str">
        <f t="shared" si="5"/>
        <v>MUY BAJA</v>
      </c>
      <c r="AH25" s="441">
        <f t="shared" ref="AH25:AH26" si="7">+AH24-(AH24*AF25)</f>
        <v>8.6399999999999991E-2</v>
      </c>
      <c r="AI25" s="664"/>
      <c r="AJ25" s="664"/>
      <c r="AK25" s="663"/>
      <c r="AL25" s="665"/>
      <c r="AM25" s="460">
        <v>45477</v>
      </c>
      <c r="AN25" s="456" t="s">
        <v>1854</v>
      </c>
      <c r="AO25" s="461"/>
      <c r="AP25" s="461" t="s">
        <v>4</v>
      </c>
      <c r="AQ25" s="432" t="s">
        <v>1855</v>
      </c>
      <c r="AR25" s="461" t="s">
        <v>4</v>
      </c>
      <c r="AS25" s="461"/>
      <c r="AT25" s="432" t="s">
        <v>1856</v>
      </c>
      <c r="AU25" s="461"/>
      <c r="AV25" s="461" t="s">
        <v>4</v>
      </c>
      <c r="AW25" s="432" t="s">
        <v>1857</v>
      </c>
      <c r="AX25" s="461"/>
      <c r="AY25" s="461" t="s">
        <v>4</v>
      </c>
      <c r="AZ25" s="467" t="s">
        <v>1786</v>
      </c>
      <c r="BA25" s="432" t="s">
        <v>1864</v>
      </c>
      <c r="BB25" s="654"/>
    </row>
    <row r="26" spans="1:54" ht="71.25" customHeight="1" x14ac:dyDescent="0.3">
      <c r="A26" s="668"/>
      <c r="B26" s="659"/>
      <c r="C26" s="659"/>
      <c r="D26" s="659"/>
      <c r="E26" s="659"/>
      <c r="F26" s="665"/>
      <c r="G26" s="665"/>
      <c r="H26" s="672"/>
      <c r="I26" s="451" t="s">
        <v>1865</v>
      </c>
      <c r="J26" s="432" t="s">
        <v>147</v>
      </c>
      <c r="K26" s="669"/>
      <c r="L26" s="665"/>
      <c r="M26" s="666"/>
      <c r="N26" s="662"/>
      <c r="O26" s="667"/>
      <c r="P26" s="663"/>
      <c r="Q26" s="436" t="s">
        <v>1866</v>
      </c>
      <c r="R26" s="453" t="s">
        <v>1867</v>
      </c>
      <c r="S26" s="429" t="s">
        <v>1728</v>
      </c>
      <c r="T26" s="456" t="s">
        <v>1850</v>
      </c>
      <c r="U26" s="456" t="s">
        <v>1760</v>
      </c>
      <c r="V26" s="429" t="s">
        <v>1731</v>
      </c>
      <c r="W26" s="429" t="s">
        <v>1748</v>
      </c>
      <c r="X26" s="439">
        <v>0.25</v>
      </c>
      <c r="Y26" s="342" t="s">
        <v>1733</v>
      </c>
      <c r="Z26" s="439">
        <v>0.15</v>
      </c>
      <c r="AA26" s="429" t="s">
        <v>1779</v>
      </c>
      <c r="AB26" s="457" t="s">
        <v>1868</v>
      </c>
      <c r="AC26" s="456" t="s">
        <v>1735</v>
      </c>
      <c r="AD26" s="417" t="s">
        <v>1852</v>
      </c>
      <c r="AE26" s="425" t="s">
        <v>1853</v>
      </c>
      <c r="AF26" s="440">
        <f t="shared" si="4"/>
        <v>0.4</v>
      </c>
      <c r="AG26" s="441" t="str">
        <f t="shared" si="5"/>
        <v>MUY BAJA</v>
      </c>
      <c r="AH26" s="441">
        <f t="shared" si="7"/>
        <v>5.183999999999999E-2</v>
      </c>
      <c r="AI26" s="664"/>
      <c r="AJ26" s="664"/>
      <c r="AK26" s="663"/>
      <c r="AL26" s="665"/>
      <c r="AM26" s="460">
        <v>45477</v>
      </c>
      <c r="AN26" s="456" t="s">
        <v>1854</v>
      </c>
      <c r="AO26" s="461"/>
      <c r="AP26" s="461" t="s">
        <v>4</v>
      </c>
      <c r="AQ26" s="432" t="s">
        <v>1855</v>
      </c>
      <c r="AR26" s="461" t="s">
        <v>4</v>
      </c>
      <c r="AS26" s="461"/>
      <c r="AT26" s="432" t="s">
        <v>1856</v>
      </c>
      <c r="AU26" s="461"/>
      <c r="AV26" s="461" t="s">
        <v>4</v>
      </c>
      <c r="AW26" s="432" t="s">
        <v>1857</v>
      </c>
      <c r="AX26" s="461"/>
      <c r="AY26" s="461" t="s">
        <v>4</v>
      </c>
      <c r="AZ26" s="467" t="s">
        <v>1786</v>
      </c>
      <c r="BA26" s="432"/>
      <c r="BB26" s="654"/>
    </row>
    <row r="27" spans="1:54" ht="143.25" customHeight="1" x14ac:dyDescent="0.3">
      <c r="A27" s="668" t="s">
        <v>1717</v>
      </c>
      <c r="B27" s="686" t="s">
        <v>1872</v>
      </c>
      <c r="C27" s="686" t="s">
        <v>1873</v>
      </c>
      <c r="D27" s="686" t="s">
        <v>1874</v>
      </c>
      <c r="E27" s="686" t="s">
        <v>1875</v>
      </c>
      <c r="F27" s="665" t="s">
        <v>1721</v>
      </c>
      <c r="G27" s="665" t="s">
        <v>1722</v>
      </c>
      <c r="H27" s="672" t="s">
        <v>1876</v>
      </c>
      <c r="I27" s="705" t="s">
        <v>1877</v>
      </c>
      <c r="J27" s="665" t="s">
        <v>72</v>
      </c>
      <c r="K27" s="665" t="s">
        <v>1878</v>
      </c>
      <c r="L27" s="665" t="s">
        <v>230</v>
      </c>
      <c r="M27" s="666">
        <v>0.4</v>
      </c>
      <c r="N27" s="662" t="s">
        <v>81</v>
      </c>
      <c r="O27" s="667">
        <v>0.6</v>
      </c>
      <c r="P27" s="663" t="s">
        <v>81</v>
      </c>
      <c r="Q27" s="436" t="s">
        <v>1879</v>
      </c>
      <c r="R27" s="453" t="s">
        <v>1880</v>
      </c>
      <c r="S27" s="429" t="s">
        <v>1728</v>
      </c>
      <c r="T27" s="342" t="s">
        <v>1874</v>
      </c>
      <c r="U27" s="432" t="s">
        <v>1760</v>
      </c>
      <c r="V27" s="429" t="s">
        <v>1731</v>
      </c>
      <c r="W27" s="429" t="s">
        <v>1748</v>
      </c>
      <c r="X27" s="439">
        <v>0.25</v>
      </c>
      <c r="Y27" s="342" t="s">
        <v>1733</v>
      </c>
      <c r="Z27" s="439">
        <v>0.15</v>
      </c>
      <c r="AA27" s="429" t="s">
        <v>1779</v>
      </c>
      <c r="AB27" s="457" t="s">
        <v>1881</v>
      </c>
      <c r="AC27" s="456" t="s">
        <v>1735</v>
      </c>
      <c r="AD27" s="417" t="s">
        <v>1882</v>
      </c>
      <c r="AE27" s="417"/>
      <c r="AF27" s="440">
        <f t="shared" si="0"/>
        <v>0.4</v>
      </c>
      <c r="AG27" s="441" t="str">
        <f t="shared" si="3"/>
        <v>BAJA</v>
      </c>
      <c r="AH27" s="441">
        <f>IF(OR(W27="prevenir",W27="detectar"),(M27-(M27*AF27)), M27)</f>
        <v>0.24</v>
      </c>
      <c r="AI27" s="441" t="str">
        <f t="shared" si="1"/>
        <v>MODERADO</v>
      </c>
      <c r="AJ27" s="441">
        <f>IF(W27="corregir",(O27-(O27*AF27)), O27)</f>
        <v>0.6</v>
      </c>
      <c r="AK27" s="663" t="s">
        <v>221</v>
      </c>
      <c r="AL27" s="665" t="s">
        <v>91</v>
      </c>
      <c r="AM27" s="460">
        <v>45477</v>
      </c>
      <c r="AN27" s="432" t="s">
        <v>1883</v>
      </c>
      <c r="AO27" s="461"/>
      <c r="AP27" s="461" t="s">
        <v>4</v>
      </c>
      <c r="AQ27" s="432" t="s">
        <v>1884</v>
      </c>
      <c r="AR27" s="461" t="s">
        <v>4</v>
      </c>
      <c r="AS27" s="461"/>
      <c r="AT27" s="432" t="s">
        <v>1885</v>
      </c>
      <c r="AU27" s="461"/>
      <c r="AV27" s="461" t="s">
        <v>4</v>
      </c>
      <c r="AW27" s="432" t="s">
        <v>1886</v>
      </c>
      <c r="AX27" s="461"/>
      <c r="AY27" s="461" t="s">
        <v>4</v>
      </c>
      <c r="AZ27" s="432" t="s">
        <v>1887</v>
      </c>
      <c r="BA27" s="432" t="s">
        <v>1888</v>
      </c>
      <c r="BB27" s="654" t="s">
        <v>1787</v>
      </c>
    </row>
    <row r="28" spans="1:54" ht="116.25" customHeight="1" x14ac:dyDescent="0.3">
      <c r="A28" s="668"/>
      <c r="B28" s="686"/>
      <c r="C28" s="686"/>
      <c r="D28" s="686"/>
      <c r="E28" s="686"/>
      <c r="F28" s="665"/>
      <c r="G28" s="665"/>
      <c r="H28" s="672"/>
      <c r="I28" s="705"/>
      <c r="J28" s="665"/>
      <c r="K28" s="665"/>
      <c r="L28" s="665"/>
      <c r="M28" s="666"/>
      <c r="N28" s="662"/>
      <c r="O28" s="667"/>
      <c r="P28" s="663"/>
      <c r="Q28" s="436" t="s">
        <v>1889</v>
      </c>
      <c r="R28" s="453" t="s">
        <v>1890</v>
      </c>
      <c r="S28" s="429" t="s">
        <v>1728</v>
      </c>
      <c r="T28" s="342" t="s">
        <v>1874</v>
      </c>
      <c r="U28" s="432" t="s">
        <v>1747</v>
      </c>
      <c r="V28" s="429" t="s">
        <v>1731</v>
      </c>
      <c r="W28" s="429" t="s">
        <v>1871</v>
      </c>
      <c r="X28" s="439">
        <v>0.1</v>
      </c>
      <c r="Y28" s="342" t="s">
        <v>1733</v>
      </c>
      <c r="Z28" s="439">
        <v>0.15</v>
      </c>
      <c r="AA28" s="429" t="s">
        <v>1779</v>
      </c>
      <c r="AB28" s="457" t="s">
        <v>1881</v>
      </c>
      <c r="AC28" s="456" t="s">
        <v>1735</v>
      </c>
      <c r="AD28" s="417" t="s">
        <v>1891</v>
      </c>
      <c r="AE28" s="417"/>
      <c r="AF28" s="440">
        <f t="shared" si="0"/>
        <v>0.25</v>
      </c>
      <c r="AG28" s="441" t="str">
        <f t="shared" si="3"/>
        <v>MUY BAJA</v>
      </c>
      <c r="AH28" s="441">
        <f>IF(OR(W28="prevenir",W28="detectar"),(M28-(M28*AF28)), M28)</f>
        <v>0</v>
      </c>
      <c r="AI28" s="441" t="str">
        <f t="shared" si="1"/>
        <v>MODERADO</v>
      </c>
      <c r="AJ28" s="441">
        <f>+AJ27-(AJ27*AF28)</f>
        <v>0.44999999999999996</v>
      </c>
      <c r="AK28" s="663"/>
      <c r="AL28" s="665"/>
      <c r="AM28" s="460">
        <v>45477</v>
      </c>
      <c r="AN28" s="432" t="s">
        <v>1883</v>
      </c>
      <c r="AO28" s="461"/>
      <c r="AP28" s="461" t="s">
        <v>4</v>
      </c>
      <c r="AQ28" s="432" t="s">
        <v>1884</v>
      </c>
      <c r="AR28" s="461" t="s">
        <v>4</v>
      </c>
      <c r="AS28" s="461"/>
      <c r="AT28" s="432" t="s">
        <v>1892</v>
      </c>
      <c r="AU28" s="461"/>
      <c r="AV28" s="461"/>
      <c r="AW28" s="432" t="s">
        <v>1886</v>
      </c>
      <c r="AX28" s="461"/>
      <c r="AY28" s="461"/>
      <c r="AZ28" s="432"/>
      <c r="BA28" s="432"/>
      <c r="BB28" s="654"/>
    </row>
    <row r="29" spans="1:54" ht="98.25" customHeight="1" x14ac:dyDescent="0.3">
      <c r="A29" s="668"/>
      <c r="B29" s="686"/>
      <c r="C29" s="686"/>
      <c r="D29" s="686"/>
      <c r="E29" s="686"/>
      <c r="F29" s="665"/>
      <c r="G29" s="665"/>
      <c r="H29" s="672"/>
      <c r="I29" s="449" t="s">
        <v>1893</v>
      </c>
      <c r="J29" s="665"/>
      <c r="K29" s="665"/>
      <c r="L29" s="665"/>
      <c r="M29" s="666"/>
      <c r="N29" s="662"/>
      <c r="O29" s="667"/>
      <c r="P29" s="663"/>
      <c r="Q29" s="436" t="s">
        <v>1894</v>
      </c>
      <c r="R29" s="453" t="s">
        <v>1895</v>
      </c>
      <c r="S29" s="429" t="s">
        <v>1728</v>
      </c>
      <c r="T29" s="342" t="s">
        <v>1874</v>
      </c>
      <c r="U29" s="432" t="s">
        <v>1747</v>
      </c>
      <c r="V29" s="429" t="s">
        <v>1731</v>
      </c>
      <c r="W29" s="429" t="s">
        <v>1748</v>
      </c>
      <c r="X29" s="439">
        <v>0.25</v>
      </c>
      <c r="Y29" s="342" t="s">
        <v>1733</v>
      </c>
      <c r="Z29" s="439">
        <v>0.15</v>
      </c>
      <c r="AA29" s="429" t="s">
        <v>1779</v>
      </c>
      <c r="AB29" s="457" t="s">
        <v>1896</v>
      </c>
      <c r="AC29" s="456" t="s">
        <v>1735</v>
      </c>
      <c r="AD29" s="417" t="s">
        <v>793</v>
      </c>
      <c r="AE29" s="417"/>
      <c r="AF29" s="440">
        <f t="shared" si="0"/>
        <v>0.4</v>
      </c>
      <c r="AG29" s="441" t="str">
        <f t="shared" si="3"/>
        <v>MUY BAJA</v>
      </c>
      <c r="AH29" s="441">
        <f>+AH27-(AH27*AF29)</f>
        <v>0.14399999999999999</v>
      </c>
      <c r="AI29" s="441" t="str">
        <f t="shared" si="1"/>
        <v>LEVE</v>
      </c>
      <c r="AJ29" s="441">
        <f>IF(W29="corregir",(O29-(O29*AF29)), O29)</f>
        <v>0</v>
      </c>
      <c r="AK29" s="663"/>
      <c r="AL29" s="665"/>
      <c r="AM29" s="460">
        <v>45477</v>
      </c>
      <c r="AN29" s="432" t="s">
        <v>1883</v>
      </c>
      <c r="AO29" s="461"/>
      <c r="AP29" s="461" t="s">
        <v>4</v>
      </c>
      <c r="AQ29" s="432" t="s">
        <v>1884</v>
      </c>
      <c r="AR29" s="461" t="s">
        <v>4</v>
      </c>
      <c r="AS29" s="461"/>
      <c r="AT29" s="432" t="s">
        <v>1897</v>
      </c>
      <c r="AU29" s="461"/>
      <c r="AV29" s="461"/>
      <c r="AW29" s="432" t="s">
        <v>1886</v>
      </c>
      <c r="AX29" s="461"/>
      <c r="AY29" s="461"/>
      <c r="AZ29" s="432"/>
      <c r="BA29" s="432"/>
      <c r="BB29" s="654"/>
    </row>
    <row r="30" spans="1:54" ht="113.25" customHeight="1" x14ac:dyDescent="0.3">
      <c r="A30" s="668"/>
      <c r="B30" s="686"/>
      <c r="C30" s="686"/>
      <c r="D30" s="686"/>
      <c r="E30" s="686"/>
      <c r="F30" s="665"/>
      <c r="G30" s="665"/>
      <c r="H30" s="672"/>
      <c r="I30" s="705" t="s">
        <v>1898</v>
      </c>
      <c r="J30" s="665"/>
      <c r="K30" s="665"/>
      <c r="L30" s="665"/>
      <c r="M30" s="666"/>
      <c r="N30" s="662"/>
      <c r="O30" s="667"/>
      <c r="P30" s="663"/>
      <c r="Q30" s="436" t="s">
        <v>1899</v>
      </c>
      <c r="R30" s="453" t="s">
        <v>1890</v>
      </c>
      <c r="S30" s="429" t="s">
        <v>1728</v>
      </c>
      <c r="T30" s="342" t="s">
        <v>1874</v>
      </c>
      <c r="U30" s="432" t="s">
        <v>1747</v>
      </c>
      <c r="V30" s="429" t="s">
        <v>1731</v>
      </c>
      <c r="W30" s="429" t="s">
        <v>1871</v>
      </c>
      <c r="X30" s="439">
        <v>0.1</v>
      </c>
      <c r="Y30" s="342" t="s">
        <v>1733</v>
      </c>
      <c r="Z30" s="439">
        <v>0.15</v>
      </c>
      <c r="AA30" s="429" t="s">
        <v>1779</v>
      </c>
      <c r="AB30" s="457" t="s">
        <v>1881</v>
      </c>
      <c r="AC30" s="342" t="s">
        <v>1735</v>
      </c>
      <c r="AD30" s="417" t="s">
        <v>793</v>
      </c>
      <c r="AE30" s="417"/>
      <c r="AF30" s="440">
        <f>+X30+Z30</f>
        <v>0.25</v>
      </c>
      <c r="AG30" s="441" t="str">
        <f t="shared" si="3"/>
        <v>MUY BAJA</v>
      </c>
      <c r="AH30" s="441">
        <f>IF(OR(W30="prevenir",W30="detectar"),(M30-(M30*AF30)), M30)</f>
        <v>0</v>
      </c>
      <c r="AI30" s="441" t="str">
        <f t="shared" si="1"/>
        <v>MENOR</v>
      </c>
      <c r="AJ30" s="441">
        <f>+AJ28-(AJ28*AF30)</f>
        <v>0.33749999999999997</v>
      </c>
      <c r="AK30" s="663"/>
      <c r="AL30" s="665"/>
      <c r="AM30" s="460">
        <v>45477</v>
      </c>
      <c r="AN30" s="432" t="s">
        <v>1883</v>
      </c>
      <c r="AO30" s="461"/>
      <c r="AP30" s="461" t="s">
        <v>4</v>
      </c>
      <c r="AQ30" s="432" t="s">
        <v>1884</v>
      </c>
      <c r="AR30" s="461" t="s">
        <v>4</v>
      </c>
      <c r="AS30" s="461"/>
      <c r="AT30" s="432" t="s">
        <v>1892</v>
      </c>
      <c r="AU30" s="461"/>
      <c r="AV30" s="461"/>
      <c r="AW30" s="432" t="s">
        <v>1886</v>
      </c>
      <c r="AX30" s="461"/>
      <c r="AY30" s="461"/>
      <c r="AZ30" s="432"/>
      <c r="BA30" s="432"/>
      <c r="BB30" s="654"/>
    </row>
    <row r="31" spans="1:54" ht="93.75" customHeight="1" x14ac:dyDescent="0.3">
      <c r="A31" s="668"/>
      <c r="B31" s="686"/>
      <c r="C31" s="686"/>
      <c r="D31" s="686"/>
      <c r="E31" s="686"/>
      <c r="F31" s="665"/>
      <c r="G31" s="665"/>
      <c r="H31" s="672"/>
      <c r="I31" s="705"/>
      <c r="J31" s="665"/>
      <c r="K31" s="665"/>
      <c r="L31" s="665"/>
      <c r="M31" s="666"/>
      <c r="N31" s="662"/>
      <c r="O31" s="667"/>
      <c r="P31" s="663"/>
      <c r="Q31" s="436" t="s">
        <v>1900</v>
      </c>
      <c r="R31" s="453" t="s">
        <v>1901</v>
      </c>
      <c r="S31" s="429" t="s">
        <v>1728</v>
      </c>
      <c r="T31" s="342" t="s">
        <v>1874</v>
      </c>
      <c r="U31" s="432" t="s">
        <v>1747</v>
      </c>
      <c r="V31" s="429" t="s">
        <v>1731</v>
      </c>
      <c r="W31" s="429" t="s">
        <v>1871</v>
      </c>
      <c r="X31" s="439">
        <v>0.1</v>
      </c>
      <c r="Y31" s="342" t="s">
        <v>1733</v>
      </c>
      <c r="Z31" s="439">
        <v>0.15</v>
      </c>
      <c r="AA31" s="429" t="s">
        <v>1779</v>
      </c>
      <c r="AB31" s="457" t="s">
        <v>1881</v>
      </c>
      <c r="AC31" s="342" t="s">
        <v>1735</v>
      </c>
      <c r="AD31" s="417" t="s">
        <v>1902</v>
      </c>
      <c r="AE31" s="417"/>
      <c r="AF31" s="440">
        <f t="shared" si="0"/>
        <v>0.25</v>
      </c>
      <c r="AG31" s="441" t="str">
        <f t="shared" si="3"/>
        <v>MUY BAJA</v>
      </c>
      <c r="AH31" s="441">
        <f>IF(OR(W31="prevenir",W31="detectar"),(M31-(M31*AF31)), M31)</f>
        <v>0</v>
      </c>
      <c r="AI31" s="441" t="str">
        <f t="shared" si="1"/>
        <v>MENOR</v>
      </c>
      <c r="AJ31" s="441">
        <f>+AJ30-(AJ30*AF31)</f>
        <v>0.25312499999999999</v>
      </c>
      <c r="AK31" s="663"/>
      <c r="AL31" s="665"/>
      <c r="AM31" s="460">
        <v>45477</v>
      </c>
      <c r="AN31" s="456" t="s">
        <v>1883</v>
      </c>
      <c r="AO31" s="461"/>
      <c r="AP31" s="461" t="s">
        <v>4</v>
      </c>
      <c r="AQ31" s="432" t="s">
        <v>1884</v>
      </c>
      <c r="AR31" s="461" t="s">
        <v>4</v>
      </c>
      <c r="AS31" s="461"/>
      <c r="AT31" s="432" t="s">
        <v>1903</v>
      </c>
      <c r="AU31" s="461"/>
      <c r="AV31" s="461"/>
      <c r="AW31" s="432" t="s">
        <v>1886</v>
      </c>
      <c r="AX31" s="461"/>
      <c r="AY31" s="461"/>
      <c r="AZ31" s="432"/>
      <c r="BA31" s="432"/>
      <c r="BB31" s="654"/>
    </row>
    <row r="32" spans="1:54" ht="98.25" customHeight="1" x14ac:dyDescent="0.3">
      <c r="A32" s="668" t="s">
        <v>1717</v>
      </c>
      <c r="B32" s="671" t="s">
        <v>1872</v>
      </c>
      <c r="C32" s="671" t="s">
        <v>1873</v>
      </c>
      <c r="D32" s="669" t="s">
        <v>1874</v>
      </c>
      <c r="E32" s="669" t="s">
        <v>1904</v>
      </c>
      <c r="F32" s="665" t="s">
        <v>1721</v>
      </c>
      <c r="G32" s="665" t="s">
        <v>1722</v>
      </c>
      <c r="H32" s="706" t="s">
        <v>1905</v>
      </c>
      <c r="I32" s="672" t="s">
        <v>1906</v>
      </c>
      <c r="J32" s="665" t="s">
        <v>72</v>
      </c>
      <c r="K32" s="665" t="s">
        <v>1878</v>
      </c>
      <c r="L32" s="665" t="s">
        <v>230</v>
      </c>
      <c r="M32" s="666">
        <v>0.4</v>
      </c>
      <c r="N32" s="662" t="s">
        <v>81</v>
      </c>
      <c r="O32" s="667">
        <v>0.6</v>
      </c>
      <c r="P32" s="663" t="s">
        <v>81</v>
      </c>
      <c r="Q32" s="436" t="s">
        <v>1907</v>
      </c>
      <c r="R32" s="453" t="s">
        <v>1908</v>
      </c>
      <c r="S32" s="429" t="s">
        <v>1728</v>
      </c>
      <c r="T32" s="342" t="s">
        <v>1874</v>
      </c>
      <c r="U32" s="342" t="s">
        <v>1747</v>
      </c>
      <c r="V32" s="429" t="s">
        <v>1731</v>
      </c>
      <c r="W32" s="429" t="s">
        <v>1748</v>
      </c>
      <c r="X32" s="439">
        <v>0.25</v>
      </c>
      <c r="Y32" s="342" t="s">
        <v>1733</v>
      </c>
      <c r="Z32" s="439">
        <v>0.15</v>
      </c>
      <c r="AA32" s="429" t="s">
        <v>1779</v>
      </c>
      <c r="AB32" s="457" t="s">
        <v>1909</v>
      </c>
      <c r="AC32" s="456" t="s">
        <v>1735</v>
      </c>
      <c r="AD32" s="417" t="s">
        <v>1891</v>
      </c>
      <c r="AE32" s="417"/>
      <c r="AF32" s="440">
        <f t="shared" si="0"/>
        <v>0.4</v>
      </c>
      <c r="AG32" s="441" t="str">
        <f t="shared" si="3"/>
        <v>BAJA</v>
      </c>
      <c r="AH32" s="441">
        <f>IF(OR(W32="prevenir",W32="detectar"),(M32-(M32*AF32)), M32)</f>
        <v>0.24</v>
      </c>
      <c r="AI32" s="664" t="str">
        <f t="shared" si="1"/>
        <v>MODERADO</v>
      </c>
      <c r="AJ32" s="664">
        <f>IF(W32="corregir",(O32-(O32*AF32)), O32)</f>
        <v>0.6</v>
      </c>
      <c r="AK32" s="663" t="s">
        <v>81</v>
      </c>
      <c r="AL32" s="665" t="s">
        <v>91</v>
      </c>
      <c r="AM32" s="460">
        <v>45477</v>
      </c>
      <c r="AN32" s="456" t="s">
        <v>1883</v>
      </c>
      <c r="AO32" s="461"/>
      <c r="AP32" s="461" t="s">
        <v>4</v>
      </c>
      <c r="AQ32" s="432" t="s">
        <v>1884</v>
      </c>
      <c r="AR32" s="461" t="s">
        <v>4</v>
      </c>
      <c r="AS32" s="461"/>
      <c r="AT32" s="432" t="s">
        <v>1910</v>
      </c>
      <c r="AU32" s="461"/>
      <c r="AV32" s="461"/>
      <c r="AW32" s="432" t="s">
        <v>1886</v>
      </c>
      <c r="AX32" s="461"/>
      <c r="AY32" s="461" t="s">
        <v>4</v>
      </c>
      <c r="AZ32" s="432" t="s">
        <v>1887</v>
      </c>
      <c r="BA32" s="432"/>
      <c r="BB32" s="654" t="s">
        <v>1787</v>
      </c>
    </row>
    <row r="33" spans="1:54" s="44" customFormat="1" ht="99.75" customHeight="1" x14ac:dyDescent="0.35">
      <c r="A33" s="668"/>
      <c r="B33" s="671"/>
      <c r="C33" s="671"/>
      <c r="D33" s="669"/>
      <c r="E33" s="669"/>
      <c r="F33" s="665"/>
      <c r="G33" s="665"/>
      <c r="H33" s="706"/>
      <c r="I33" s="672"/>
      <c r="J33" s="665"/>
      <c r="K33" s="665"/>
      <c r="L33" s="665"/>
      <c r="M33" s="666"/>
      <c r="N33" s="662"/>
      <c r="O33" s="667"/>
      <c r="P33" s="663"/>
      <c r="Q33" s="436" t="s">
        <v>1911</v>
      </c>
      <c r="R33" s="453" t="s">
        <v>1912</v>
      </c>
      <c r="S33" s="429" t="s">
        <v>1728</v>
      </c>
      <c r="T33" s="342" t="s">
        <v>1874</v>
      </c>
      <c r="U33" s="342" t="s">
        <v>1747</v>
      </c>
      <c r="V33" s="429" t="s">
        <v>1731</v>
      </c>
      <c r="W33" s="429" t="s">
        <v>1748</v>
      </c>
      <c r="X33" s="439">
        <v>0.25</v>
      </c>
      <c r="Y33" s="342" t="s">
        <v>1733</v>
      </c>
      <c r="Z33" s="439">
        <v>0.15</v>
      </c>
      <c r="AA33" s="429" t="s">
        <v>1779</v>
      </c>
      <c r="AB33" s="457" t="s">
        <v>1881</v>
      </c>
      <c r="AC33" s="456" t="s">
        <v>1735</v>
      </c>
      <c r="AD33" s="417" t="s">
        <v>1891</v>
      </c>
      <c r="AE33" s="417"/>
      <c r="AF33" s="440">
        <f t="shared" si="0"/>
        <v>0.4</v>
      </c>
      <c r="AG33" s="441" t="str">
        <f t="shared" si="3"/>
        <v>MUY BAJA</v>
      </c>
      <c r="AH33" s="441">
        <f>+AH32-(AH32*AF32)</f>
        <v>0.14399999999999999</v>
      </c>
      <c r="AI33" s="664"/>
      <c r="AJ33" s="664"/>
      <c r="AK33" s="663"/>
      <c r="AL33" s="665"/>
      <c r="AM33" s="460">
        <v>45477</v>
      </c>
      <c r="AN33" s="432" t="s">
        <v>1883</v>
      </c>
      <c r="AO33" s="461"/>
      <c r="AP33" s="461" t="s">
        <v>4</v>
      </c>
      <c r="AQ33" s="432" t="s">
        <v>1884</v>
      </c>
      <c r="AR33" s="461" t="s">
        <v>4</v>
      </c>
      <c r="AS33" s="461"/>
      <c r="AT33" s="432" t="s">
        <v>1910</v>
      </c>
      <c r="AU33" s="461"/>
      <c r="AV33" s="461"/>
      <c r="AW33" s="432" t="s">
        <v>1886</v>
      </c>
      <c r="AX33" s="461"/>
      <c r="AY33" s="461"/>
      <c r="AZ33" s="432"/>
      <c r="BA33" s="432"/>
      <c r="BB33" s="654"/>
    </row>
    <row r="34" spans="1:54" ht="71.25" customHeight="1" x14ac:dyDescent="0.3">
      <c r="A34" s="668" t="s">
        <v>1717</v>
      </c>
      <c r="B34" s="671" t="s">
        <v>1913</v>
      </c>
      <c r="C34" s="669" t="s">
        <v>1914</v>
      </c>
      <c r="D34" s="669" t="s">
        <v>1915</v>
      </c>
      <c r="E34" s="669" t="s">
        <v>1916</v>
      </c>
      <c r="F34" s="665" t="s">
        <v>1721</v>
      </c>
      <c r="G34" s="665" t="s">
        <v>1722</v>
      </c>
      <c r="H34" s="661" t="s">
        <v>1917</v>
      </c>
      <c r="I34" s="451" t="s">
        <v>1918</v>
      </c>
      <c r="J34" s="432" t="s">
        <v>752</v>
      </c>
      <c r="K34" s="665" t="s">
        <v>1919</v>
      </c>
      <c r="L34" s="665" t="s">
        <v>78</v>
      </c>
      <c r="M34" s="666">
        <v>0.6</v>
      </c>
      <c r="N34" s="662" t="s">
        <v>81</v>
      </c>
      <c r="O34" s="667">
        <v>0.6</v>
      </c>
      <c r="P34" s="663" t="s">
        <v>81</v>
      </c>
      <c r="Q34" s="436" t="s">
        <v>1920</v>
      </c>
      <c r="R34" s="451" t="s">
        <v>1921</v>
      </c>
      <c r="S34" s="429" t="s">
        <v>1728</v>
      </c>
      <c r="T34" s="342" t="s">
        <v>1922</v>
      </c>
      <c r="U34" s="342" t="s">
        <v>1747</v>
      </c>
      <c r="V34" s="429" t="s">
        <v>1731</v>
      </c>
      <c r="W34" s="429" t="s">
        <v>1871</v>
      </c>
      <c r="X34" s="439">
        <v>0.1</v>
      </c>
      <c r="Y34" s="342" t="s">
        <v>1733</v>
      </c>
      <c r="Z34" s="439">
        <v>0.15</v>
      </c>
      <c r="AA34" s="429" t="s">
        <v>1779</v>
      </c>
      <c r="AB34" s="457" t="s">
        <v>1923</v>
      </c>
      <c r="AC34" s="456" t="s">
        <v>1735</v>
      </c>
      <c r="AD34" s="417" t="s">
        <v>1924</v>
      </c>
      <c r="AE34" s="417"/>
      <c r="AF34" s="440">
        <f t="shared" si="0"/>
        <v>0.25</v>
      </c>
      <c r="AG34" s="441" t="str">
        <f t="shared" si="3"/>
        <v>MEDIA</v>
      </c>
      <c r="AH34" s="441">
        <f t="shared" ref="AH34:AH49" si="8">IF(OR(W34="prevenir",W34="detectar"),(M34-(M34*AF34)), M34)</f>
        <v>0.6</v>
      </c>
      <c r="AI34" s="441" t="str">
        <f t="shared" si="1"/>
        <v>MODERADO</v>
      </c>
      <c r="AJ34" s="441">
        <f t="shared" ref="AJ34:AJ49" si="9">IF(W34="corregir",(O34-(O34*AF34)), O34)</f>
        <v>0.44999999999999996</v>
      </c>
      <c r="AK34" s="663" t="s">
        <v>81</v>
      </c>
      <c r="AL34" s="665" t="s">
        <v>91</v>
      </c>
      <c r="AM34" s="460">
        <v>45475</v>
      </c>
      <c r="AN34" s="432" t="s">
        <v>1925</v>
      </c>
      <c r="AO34" s="461"/>
      <c r="AP34" s="461" t="s">
        <v>4</v>
      </c>
      <c r="AQ34" s="432" t="s">
        <v>1926</v>
      </c>
      <c r="AR34" s="461" t="s">
        <v>4</v>
      </c>
      <c r="AS34" s="461"/>
      <c r="AT34" s="432" t="s">
        <v>1927</v>
      </c>
      <c r="AU34" s="461"/>
      <c r="AV34" s="461" t="s">
        <v>4</v>
      </c>
      <c r="AW34" s="432" t="s">
        <v>1928</v>
      </c>
      <c r="AX34" s="461"/>
      <c r="AY34" s="461" t="s">
        <v>4</v>
      </c>
      <c r="AZ34" s="432" t="s">
        <v>1929</v>
      </c>
      <c r="BA34" s="432"/>
      <c r="BB34" s="654" t="s">
        <v>2360</v>
      </c>
    </row>
    <row r="35" spans="1:54" ht="95.25" customHeight="1" x14ac:dyDescent="0.3">
      <c r="A35" s="668"/>
      <c r="B35" s="671"/>
      <c r="C35" s="669"/>
      <c r="D35" s="669"/>
      <c r="E35" s="669"/>
      <c r="F35" s="665"/>
      <c r="G35" s="665"/>
      <c r="H35" s="661"/>
      <c r="I35" s="672" t="s">
        <v>1930</v>
      </c>
      <c r="J35" s="432" t="s">
        <v>72</v>
      </c>
      <c r="K35" s="665"/>
      <c r="L35" s="665"/>
      <c r="M35" s="666"/>
      <c r="N35" s="662"/>
      <c r="O35" s="667"/>
      <c r="P35" s="663"/>
      <c r="Q35" s="436" t="s">
        <v>1931</v>
      </c>
      <c r="R35" s="451" t="s">
        <v>1932</v>
      </c>
      <c r="S35" s="429" t="s">
        <v>1728</v>
      </c>
      <c r="T35" s="342" t="s">
        <v>1933</v>
      </c>
      <c r="U35" s="342" t="s">
        <v>1747</v>
      </c>
      <c r="V35" s="429" t="s">
        <v>1731</v>
      </c>
      <c r="W35" s="429" t="s">
        <v>1732</v>
      </c>
      <c r="X35" s="439">
        <v>0.15</v>
      </c>
      <c r="Y35" s="342" t="s">
        <v>1733</v>
      </c>
      <c r="Z35" s="439">
        <v>0.15</v>
      </c>
      <c r="AA35" s="429" t="s">
        <v>1779</v>
      </c>
      <c r="AB35" s="457" t="s">
        <v>1923</v>
      </c>
      <c r="AC35" s="456" t="s">
        <v>1735</v>
      </c>
      <c r="AD35" s="417" t="s">
        <v>1934</v>
      </c>
      <c r="AE35" s="417"/>
      <c r="AF35" s="440">
        <f>+X35+Z35</f>
        <v>0.3</v>
      </c>
      <c r="AG35" s="441" t="str">
        <f t="shared" si="3"/>
        <v>MEDIA</v>
      </c>
      <c r="AH35" s="441">
        <f>IF(OR(W35="prevenir",W35="detectar"),(M34-(M34*AF35)), M34)</f>
        <v>0.42</v>
      </c>
      <c r="AI35" s="441" t="str">
        <f>IF(AJ35&lt;=20%,"LEVE",IF(AJ35&lt;=40%,"MENOR",IF(AJ35&lt;=60%,"MODERADO",IF(AJ35&lt;=80%,"MAYOR","CATASTROFICO"))))</f>
        <v>MODERADO</v>
      </c>
      <c r="AJ35" s="441">
        <f>IF(W35="corregir",(O34-(O34*AF35)), O34)</f>
        <v>0.6</v>
      </c>
      <c r="AK35" s="663"/>
      <c r="AL35" s="665"/>
      <c r="AM35" s="460">
        <v>45475</v>
      </c>
      <c r="AN35" s="432" t="s">
        <v>1925</v>
      </c>
      <c r="AO35" s="461"/>
      <c r="AP35" s="461" t="s">
        <v>4</v>
      </c>
      <c r="AQ35" s="432" t="s">
        <v>1935</v>
      </c>
      <c r="AR35" s="461" t="s">
        <v>4</v>
      </c>
      <c r="AS35" s="461"/>
      <c r="AT35" s="432" t="s">
        <v>1936</v>
      </c>
      <c r="AU35" s="461"/>
      <c r="AV35" s="461" t="s">
        <v>4</v>
      </c>
      <c r="AW35" s="432" t="s">
        <v>1937</v>
      </c>
      <c r="AX35" s="461"/>
      <c r="AY35" s="461" t="s">
        <v>4</v>
      </c>
      <c r="AZ35" s="432" t="s">
        <v>1929</v>
      </c>
      <c r="BA35" s="432"/>
      <c r="BB35" s="657"/>
    </row>
    <row r="36" spans="1:54" ht="71.25" customHeight="1" x14ac:dyDescent="0.3">
      <c r="A36" s="668"/>
      <c r="B36" s="671"/>
      <c r="C36" s="669"/>
      <c r="D36" s="669"/>
      <c r="E36" s="669"/>
      <c r="F36" s="665"/>
      <c r="G36" s="665"/>
      <c r="H36" s="661"/>
      <c r="I36" s="672"/>
      <c r="J36" s="432" t="s">
        <v>72</v>
      </c>
      <c r="K36" s="665"/>
      <c r="L36" s="665"/>
      <c r="M36" s="666"/>
      <c r="N36" s="662"/>
      <c r="O36" s="667"/>
      <c r="P36" s="663"/>
      <c r="Q36" s="436" t="s">
        <v>1938</v>
      </c>
      <c r="R36" s="451" t="s">
        <v>1939</v>
      </c>
      <c r="S36" s="429" t="s">
        <v>1728</v>
      </c>
      <c r="T36" s="342" t="s">
        <v>1933</v>
      </c>
      <c r="U36" s="342" t="s">
        <v>1747</v>
      </c>
      <c r="V36" s="429" t="s">
        <v>1731</v>
      </c>
      <c r="W36" s="429" t="s">
        <v>1748</v>
      </c>
      <c r="X36" s="439">
        <v>0.25</v>
      </c>
      <c r="Y36" s="342" t="s">
        <v>1733</v>
      </c>
      <c r="Z36" s="439">
        <v>0.15</v>
      </c>
      <c r="AA36" s="429" t="s">
        <v>1779</v>
      </c>
      <c r="AB36" s="457" t="s">
        <v>1923</v>
      </c>
      <c r="AC36" s="456" t="s">
        <v>1735</v>
      </c>
      <c r="AD36" s="417" t="s">
        <v>1940</v>
      </c>
      <c r="AE36" s="417"/>
      <c r="AF36" s="440">
        <f t="shared" si="0"/>
        <v>0.4</v>
      </c>
      <c r="AG36" s="441" t="str">
        <f t="shared" si="3"/>
        <v>BAJA</v>
      </c>
      <c r="AH36" s="441">
        <f>+AH35-(AH35*AF36)</f>
        <v>0.252</v>
      </c>
      <c r="AI36" s="441" t="str">
        <f t="shared" si="1"/>
        <v>MODERADO</v>
      </c>
      <c r="AJ36" s="441">
        <f>IF(W36="corregir",(O34-(O34*AF36)), O34)</f>
        <v>0.6</v>
      </c>
      <c r="AK36" s="663"/>
      <c r="AL36" s="665"/>
      <c r="AM36" s="460">
        <v>45475</v>
      </c>
      <c r="AN36" s="432" t="s">
        <v>1925</v>
      </c>
      <c r="AO36" s="461"/>
      <c r="AP36" s="461" t="s">
        <v>4</v>
      </c>
      <c r="AQ36" s="432" t="s">
        <v>1941</v>
      </c>
      <c r="AR36" s="461" t="s">
        <v>4</v>
      </c>
      <c r="AS36" s="461"/>
      <c r="AT36" s="432" t="s">
        <v>1942</v>
      </c>
      <c r="AU36" s="461"/>
      <c r="AV36" s="461" t="s">
        <v>4</v>
      </c>
      <c r="AW36" s="432" t="s">
        <v>1943</v>
      </c>
      <c r="AX36" s="461"/>
      <c r="AY36" s="461" t="s">
        <v>4</v>
      </c>
      <c r="AZ36" s="432" t="s">
        <v>1929</v>
      </c>
      <c r="BA36" s="432" t="s">
        <v>1944</v>
      </c>
      <c r="BB36" s="657"/>
    </row>
    <row r="37" spans="1:54" ht="71.25" customHeight="1" x14ac:dyDescent="0.3">
      <c r="A37" s="668" t="s">
        <v>1717</v>
      </c>
      <c r="B37" s="671" t="s">
        <v>1945</v>
      </c>
      <c r="C37" s="659" t="s">
        <v>1946</v>
      </c>
      <c r="D37" s="665" t="s">
        <v>1947</v>
      </c>
      <c r="E37" s="659" t="s">
        <v>1948</v>
      </c>
      <c r="F37" s="665" t="s">
        <v>1721</v>
      </c>
      <c r="G37" s="665" t="s">
        <v>1722</v>
      </c>
      <c r="H37" s="672" t="s">
        <v>1949</v>
      </c>
      <c r="I37" s="451" t="s">
        <v>1950</v>
      </c>
      <c r="J37" s="432" t="s">
        <v>752</v>
      </c>
      <c r="K37" s="669" t="s">
        <v>1951</v>
      </c>
      <c r="L37" s="665" t="s">
        <v>169</v>
      </c>
      <c r="M37" s="433">
        <v>0.2</v>
      </c>
      <c r="N37" s="662" t="s">
        <v>81</v>
      </c>
      <c r="O37" s="435">
        <v>0.6</v>
      </c>
      <c r="P37" s="663" t="s">
        <v>81</v>
      </c>
      <c r="Q37" s="436" t="s">
        <v>1952</v>
      </c>
      <c r="R37" s="453" t="s">
        <v>1953</v>
      </c>
      <c r="S37" s="429" t="s">
        <v>1728</v>
      </c>
      <c r="T37" s="342" t="s">
        <v>1954</v>
      </c>
      <c r="U37" s="342" t="s">
        <v>1955</v>
      </c>
      <c r="V37" s="429" t="s">
        <v>1731</v>
      </c>
      <c r="W37" s="429" t="s">
        <v>1748</v>
      </c>
      <c r="X37" s="439">
        <v>0.25</v>
      </c>
      <c r="Y37" s="342" t="s">
        <v>1733</v>
      </c>
      <c r="Z37" s="439">
        <v>0.15</v>
      </c>
      <c r="AA37" s="454" t="s">
        <v>1734</v>
      </c>
      <c r="AB37" s="455"/>
      <c r="AC37" s="456" t="s">
        <v>1735</v>
      </c>
      <c r="AD37" s="417" t="s">
        <v>1956</v>
      </c>
      <c r="AE37" s="417" t="s">
        <v>1957</v>
      </c>
      <c r="AF37" s="440">
        <f t="shared" si="0"/>
        <v>0.4</v>
      </c>
      <c r="AG37" s="441" t="str">
        <f t="shared" si="3"/>
        <v>MUY BAJA</v>
      </c>
      <c r="AH37" s="441">
        <f t="shared" si="8"/>
        <v>0.12</v>
      </c>
      <c r="AI37" s="441" t="str">
        <f t="shared" si="1"/>
        <v>MODERADO</v>
      </c>
      <c r="AJ37" s="441">
        <f t="shared" si="9"/>
        <v>0.6</v>
      </c>
      <c r="AK37" s="436" t="s">
        <v>81</v>
      </c>
      <c r="AL37" s="432" t="s">
        <v>91</v>
      </c>
      <c r="AM37" s="460">
        <v>45481</v>
      </c>
      <c r="AN37" s="432" t="s">
        <v>1958</v>
      </c>
      <c r="AO37" s="461"/>
      <c r="AP37" s="461" t="s">
        <v>93</v>
      </c>
      <c r="AQ37" s="432" t="s">
        <v>1959</v>
      </c>
      <c r="AR37" s="461" t="s">
        <v>93</v>
      </c>
      <c r="AS37" s="461"/>
      <c r="AT37" s="432" t="s">
        <v>1960</v>
      </c>
      <c r="AU37" s="461"/>
      <c r="AV37" s="461" t="s">
        <v>93</v>
      </c>
      <c r="AW37" s="432" t="s">
        <v>1961</v>
      </c>
      <c r="AX37" s="461"/>
      <c r="AY37" s="461" t="s">
        <v>93</v>
      </c>
      <c r="AZ37" s="432" t="s">
        <v>1962</v>
      </c>
      <c r="BA37" s="432" t="s">
        <v>1963</v>
      </c>
      <c r="BB37" s="654" t="s">
        <v>1787</v>
      </c>
    </row>
    <row r="38" spans="1:54" ht="71.25" customHeight="1" x14ac:dyDescent="0.3">
      <c r="A38" s="668"/>
      <c r="B38" s="671"/>
      <c r="C38" s="659"/>
      <c r="D38" s="665"/>
      <c r="E38" s="659"/>
      <c r="F38" s="665"/>
      <c r="G38" s="665"/>
      <c r="H38" s="672"/>
      <c r="I38" s="451" t="s">
        <v>1964</v>
      </c>
      <c r="J38" s="432" t="s">
        <v>72</v>
      </c>
      <c r="K38" s="669"/>
      <c r="L38" s="665"/>
      <c r="M38" s="433" t="e">
        <v>#N/A</v>
      </c>
      <c r="N38" s="662"/>
      <c r="O38" s="435" t="e">
        <v>#N/A</v>
      </c>
      <c r="P38" s="663"/>
      <c r="Q38" s="437"/>
      <c r="R38" s="453" t="s">
        <v>1965</v>
      </c>
      <c r="S38" s="429"/>
      <c r="T38" s="342"/>
      <c r="U38" s="342"/>
      <c r="V38" s="429"/>
      <c r="W38" s="429"/>
      <c r="X38" s="439" t="e">
        <v>#N/A</v>
      </c>
      <c r="Y38" s="342"/>
      <c r="Z38" s="439" t="e">
        <v>#N/A</v>
      </c>
      <c r="AA38" s="454"/>
      <c r="AB38" s="455"/>
      <c r="AC38" s="456"/>
      <c r="AD38" s="456"/>
      <c r="AE38" s="456"/>
      <c r="AF38" s="440" t="e">
        <f t="shared" si="0"/>
        <v>#N/A</v>
      </c>
      <c r="AG38" s="441" t="e">
        <f t="shared" si="3"/>
        <v>#N/A</v>
      </c>
      <c r="AH38" s="441" t="e">
        <f t="shared" si="8"/>
        <v>#N/A</v>
      </c>
      <c r="AI38" s="441" t="e">
        <f t="shared" si="1"/>
        <v>#N/A</v>
      </c>
      <c r="AJ38" s="441" t="e">
        <f t="shared" si="9"/>
        <v>#N/A</v>
      </c>
      <c r="AK38" s="436"/>
      <c r="AL38" s="432"/>
      <c r="AM38" s="460"/>
      <c r="AN38" s="432"/>
      <c r="AO38" s="461"/>
      <c r="AP38" s="461"/>
      <c r="AQ38" s="432"/>
      <c r="AR38" s="461"/>
      <c r="AS38" s="461"/>
      <c r="AT38" s="432"/>
      <c r="AU38" s="461"/>
      <c r="AV38" s="461"/>
      <c r="AW38" s="432"/>
      <c r="AX38" s="461"/>
      <c r="AY38" s="461"/>
      <c r="AZ38" s="432"/>
      <c r="BA38" s="432"/>
      <c r="BB38" s="654"/>
    </row>
    <row r="39" spans="1:54" ht="98.25" customHeight="1" x14ac:dyDescent="0.3">
      <c r="A39" s="668" t="s">
        <v>1717</v>
      </c>
      <c r="B39" s="671" t="s">
        <v>1945</v>
      </c>
      <c r="C39" s="659" t="s">
        <v>1946</v>
      </c>
      <c r="D39" s="665" t="s">
        <v>1947</v>
      </c>
      <c r="E39" s="659" t="s">
        <v>1966</v>
      </c>
      <c r="F39" s="665" t="s">
        <v>1721</v>
      </c>
      <c r="G39" s="665" t="s">
        <v>1722</v>
      </c>
      <c r="H39" s="672" t="s">
        <v>1967</v>
      </c>
      <c r="I39" s="672" t="s">
        <v>1968</v>
      </c>
      <c r="J39" s="665" t="s">
        <v>72</v>
      </c>
      <c r="K39" s="669" t="s">
        <v>1969</v>
      </c>
      <c r="L39" s="665" t="s">
        <v>230</v>
      </c>
      <c r="M39" s="433">
        <v>0.4</v>
      </c>
      <c r="N39" s="662" t="s">
        <v>81</v>
      </c>
      <c r="O39" s="435">
        <v>0.6</v>
      </c>
      <c r="P39" s="663" t="s">
        <v>81</v>
      </c>
      <c r="Q39" s="436" t="s">
        <v>1970</v>
      </c>
      <c r="R39" s="453" t="s">
        <v>1971</v>
      </c>
      <c r="S39" s="429" t="s">
        <v>1728</v>
      </c>
      <c r="T39" s="342" t="s">
        <v>1972</v>
      </c>
      <c r="U39" s="342" t="s">
        <v>1747</v>
      </c>
      <c r="V39" s="429" t="s">
        <v>1731</v>
      </c>
      <c r="W39" s="429" t="s">
        <v>1748</v>
      </c>
      <c r="X39" s="439">
        <v>0.25</v>
      </c>
      <c r="Y39" s="342" t="s">
        <v>1733</v>
      </c>
      <c r="Z39" s="439">
        <v>0.15</v>
      </c>
      <c r="AA39" s="429" t="s">
        <v>1734</v>
      </c>
      <c r="AB39" s="457"/>
      <c r="AC39" s="456" t="s">
        <v>1735</v>
      </c>
      <c r="AD39" s="417" t="s">
        <v>1973</v>
      </c>
      <c r="AE39" s="417" t="s">
        <v>1974</v>
      </c>
      <c r="AF39" s="440">
        <f t="shared" si="0"/>
        <v>0.4</v>
      </c>
      <c r="AG39" s="441" t="str">
        <f t="shared" si="3"/>
        <v>BAJA</v>
      </c>
      <c r="AH39" s="441">
        <f t="shared" si="8"/>
        <v>0.24</v>
      </c>
      <c r="AI39" s="664" t="str">
        <f t="shared" si="1"/>
        <v>MODERADO</v>
      </c>
      <c r="AJ39" s="664">
        <f t="shared" si="9"/>
        <v>0.6</v>
      </c>
      <c r="AK39" s="663" t="s">
        <v>81</v>
      </c>
      <c r="AL39" s="665" t="s">
        <v>91</v>
      </c>
      <c r="AM39" s="460">
        <v>45481</v>
      </c>
      <c r="AN39" s="432" t="s">
        <v>1958</v>
      </c>
      <c r="AO39" s="461"/>
      <c r="AP39" s="461" t="s">
        <v>93</v>
      </c>
      <c r="AQ39" s="432" t="s">
        <v>1959</v>
      </c>
      <c r="AR39" s="461" t="s">
        <v>93</v>
      </c>
      <c r="AS39" s="461"/>
      <c r="AT39" s="432" t="s">
        <v>1960</v>
      </c>
      <c r="AU39" s="461"/>
      <c r="AV39" s="461" t="s">
        <v>93</v>
      </c>
      <c r="AW39" s="432" t="s">
        <v>1961</v>
      </c>
      <c r="AX39" s="461"/>
      <c r="AY39" s="461" t="s">
        <v>93</v>
      </c>
      <c r="AZ39" s="432" t="s">
        <v>1962</v>
      </c>
      <c r="BA39" s="432" t="s">
        <v>1975</v>
      </c>
      <c r="BB39" s="654" t="s">
        <v>1976</v>
      </c>
    </row>
    <row r="40" spans="1:54" ht="71.25" customHeight="1" x14ac:dyDescent="0.3">
      <c r="A40" s="668"/>
      <c r="B40" s="671"/>
      <c r="C40" s="659"/>
      <c r="D40" s="665"/>
      <c r="E40" s="659"/>
      <c r="F40" s="665"/>
      <c r="G40" s="665"/>
      <c r="H40" s="672"/>
      <c r="I40" s="672"/>
      <c r="J40" s="665"/>
      <c r="K40" s="669"/>
      <c r="L40" s="665"/>
      <c r="M40" s="433" t="e">
        <v>#N/A</v>
      </c>
      <c r="N40" s="662"/>
      <c r="O40" s="435" t="e">
        <v>#N/A</v>
      </c>
      <c r="P40" s="663"/>
      <c r="Q40" s="436" t="s">
        <v>1977</v>
      </c>
      <c r="R40" s="453" t="s">
        <v>1978</v>
      </c>
      <c r="S40" s="429" t="s">
        <v>1728</v>
      </c>
      <c r="T40" s="342" t="s">
        <v>1979</v>
      </c>
      <c r="U40" s="342" t="s">
        <v>1778</v>
      </c>
      <c r="V40" s="429" t="s">
        <v>1731</v>
      </c>
      <c r="W40" s="429" t="s">
        <v>1748</v>
      </c>
      <c r="X40" s="439">
        <v>0.25</v>
      </c>
      <c r="Y40" s="342" t="s">
        <v>1733</v>
      </c>
      <c r="Z40" s="439">
        <v>0.15</v>
      </c>
      <c r="AA40" s="429" t="s">
        <v>1779</v>
      </c>
      <c r="AB40" s="462" t="s">
        <v>1980</v>
      </c>
      <c r="AC40" s="456" t="s">
        <v>1735</v>
      </c>
      <c r="AD40" s="417" t="s">
        <v>793</v>
      </c>
      <c r="AE40" s="417" t="s">
        <v>1981</v>
      </c>
      <c r="AF40" s="440">
        <f t="shared" si="0"/>
        <v>0.4</v>
      </c>
      <c r="AG40" s="441" t="str">
        <f t="shared" si="3"/>
        <v>MUY BAJA</v>
      </c>
      <c r="AH40" s="441">
        <f>+AH39-(AH39*AF40)</f>
        <v>0.14399999999999999</v>
      </c>
      <c r="AI40" s="664"/>
      <c r="AJ40" s="664"/>
      <c r="AK40" s="663"/>
      <c r="AL40" s="665"/>
      <c r="AM40" s="460">
        <v>45481</v>
      </c>
      <c r="AN40" s="432"/>
      <c r="AO40" s="461"/>
      <c r="AP40" s="461"/>
      <c r="AQ40" s="432"/>
      <c r="AR40" s="461"/>
      <c r="AS40" s="461"/>
      <c r="AT40" s="432"/>
      <c r="AU40" s="461"/>
      <c r="AV40" s="461"/>
      <c r="AW40" s="432"/>
      <c r="AX40" s="461"/>
      <c r="AY40" s="461"/>
      <c r="AZ40" s="432"/>
      <c r="BA40" s="432"/>
      <c r="BB40" s="654"/>
    </row>
    <row r="41" spans="1:54" s="150" customFormat="1" ht="129" customHeight="1" x14ac:dyDescent="0.25">
      <c r="A41" s="429" t="s">
        <v>1717</v>
      </c>
      <c r="B41" s="188" t="s">
        <v>1945</v>
      </c>
      <c r="C41" s="456" t="s">
        <v>1946</v>
      </c>
      <c r="D41" s="432" t="s">
        <v>1947</v>
      </c>
      <c r="E41" s="456" t="s">
        <v>1982</v>
      </c>
      <c r="F41" s="432" t="s">
        <v>1721</v>
      </c>
      <c r="G41" s="432" t="s">
        <v>1722</v>
      </c>
      <c r="H41" s="451" t="s">
        <v>1983</v>
      </c>
      <c r="I41" s="451" t="s">
        <v>1984</v>
      </c>
      <c r="J41" s="432" t="s">
        <v>72</v>
      </c>
      <c r="K41" s="466" t="s">
        <v>1969</v>
      </c>
      <c r="L41" s="432" t="s">
        <v>230</v>
      </c>
      <c r="M41" s="433">
        <v>0.4</v>
      </c>
      <c r="N41" s="434" t="s">
        <v>81</v>
      </c>
      <c r="O41" s="435">
        <v>0.6</v>
      </c>
      <c r="P41" s="436" t="s">
        <v>81</v>
      </c>
      <c r="Q41" s="436" t="s">
        <v>1985</v>
      </c>
      <c r="R41" s="453" t="s">
        <v>1986</v>
      </c>
      <c r="S41" s="429" t="s">
        <v>1728</v>
      </c>
      <c r="T41" s="342" t="s">
        <v>1987</v>
      </c>
      <c r="U41" s="342" t="s">
        <v>1747</v>
      </c>
      <c r="V41" s="429" t="s">
        <v>1731</v>
      </c>
      <c r="W41" s="429" t="s">
        <v>1748</v>
      </c>
      <c r="X41" s="439">
        <v>0.25</v>
      </c>
      <c r="Y41" s="342" t="s">
        <v>1733</v>
      </c>
      <c r="Z41" s="439">
        <v>0.15</v>
      </c>
      <c r="AA41" s="429" t="s">
        <v>1734</v>
      </c>
      <c r="AB41" s="457"/>
      <c r="AC41" s="456" t="s">
        <v>1735</v>
      </c>
      <c r="AD41" s="417" t="s">
        <v>1988</v>
      </c>
      <c r="AE41" s="417" t="s">
        <v>1989</v>
      </c>
      <c r="AF41" s="440">
        <f t="shared" si="0"/>
        <v>0.4</v>
      </c>
      <c r="AG41" s="441" t="str">
        <f t="shared" si="3"/>
        <v>BAJA</v>
      </c>
      <c r="AH41" s="441">
        <f t="shared" si="8"/>
        <v>0.24</v>
      </c>
      <c r="AI41" s="441" t="str">
        <f t="shared" si="1"/>
        <v>MODERADO</v>
      </c>
      <c r="AJ41" s="441">
        <f t="shared" si="9"/>
        <v>0.6</v>
      </c>
      <c r="AK41" s="436" t="s">
        <v>81</v>
      </c>
      <c r="AL41" s="432" t="s">
        <v>91</v>
      </c>
      <c r="AM41" s="460">
        <v>45481</v>
      </c>
      <c r="AN41" s="466" t="s">
        <v>1958</v>
      </c>
      <c r="AO41" s="447"/>
      <c r="AP41" s="447" t="s">
        <v>93</v>
      </c>
      <c r="AQ41" s="466" t="s">
        <v>1959</v>
      </c>
      <c r="AR41" s="447" t="s">
        <v>93</v>
      </c>
      <c r="AS41" s="447"/>
      <c r="AT41" s="466" t="s">
        <v>1960</v>
      </c>
      <c r="AU41" s="447"/>
      <c r="AV41" s="447" t="s">
        <v>93</v>
      </c>
      <c r="AW41" s="466" t="s">
        <v>1961</v>
      </c>
      <c r="AX41" s="447"/>
      <c r="AY41" s="447" t="s">
        <v>93</v>
      </c>
      <c r="AZ41" s="466" t="s">
        <v>1962</v>
      </c>
      <c r="BA41" s="447" t="s">
        <v>1975</v>
      </c>
      <c r="BB41" s="122" t="s">
        <v>1976</v>
      </c>
    </row>
    <row r="42" spans="1:54" s="150" customFormat="1" ht="107.25" customHeight="1" x14ac:dyDescent="0.25">
      <c r="A42" s="668" t="s">
        <v>1717</v>
      </c>
      <c r="B42" s="671" t="s">
        <v>1990</v>
      </c>
      <c r="C42" s="665" t="s">
        <v>1991</v>
      </c>
      <c r="D42" s="669" t="s">
        <v>1992</v>
      </c>
      <c r="E42" s="669" t="s">
        <v>1993</v>
      </c>
      <c r="F42" s="665" t="s">
        <v>1721</v>
      </c>
      <c r="G42" s="665" t="s">
        <v>1722</v>
      </c>
      <c r="H42" s="672" t="s">
        <v>1994</v>
      </c>
      <c r="I42" s="453" t="s">
        <v>1995</v>
      </c>
      <c r="J42" s="432" t="s">
        <v>147</v>
      </c>
      <c r="K42" s="659" t="s">
        <v>1996</v>
      </c>
      <c r="L42" s="665" t="s">
        <v>472</v>
      </c>
      <c r="M42" s="433">
        <v>1</v>
      </c>
      <c r="N42" s="662" t="s">
        <v>81</v>
      </c>
      <c r="O42" s="435">
        <v>0.6</v>
      </c>
      <c r="P42" s="663" t="s">
        <v>474</v>
      </c>
      <c r="Q42" s="463" t="s">
        <v>1997</v>
      </c>
      <c r="R42" s="453" t="s">
        <v>1998</v>
      </c>
      <c r="S42" s="429" t="s">
        <v>1728</v>
      </c>
      <c r="T42" s="342" t="s">
        <v>1992</v>
      </c>
      <c r="U42" s="342" t="s">
        <v>1747</v>
      </c>
      <c r="V42" s="429" t="s">
        <v>1731</v>
      </c>
      <c r="W42" s="429" t="s">
        <v>1748</v>
      </c>
      <c r="X42" s="439">
        <v>0.25</v>
      </c>
      <c r="Y42" s="342" t="s">
        <v>1733</v>
      </c>
      <c r="Z42" s="439">
        <v>0.15</v>
      </c>
      <c r="AA42" s="454" t="s">
        <v>1734</v>
      </c>
      <c r="AB42" s="457"/>
      <c r="AC42" s="456" t="s">
        <v>1735</v>
      </c>
      <c r="AD42" s="417" t="s">
        <v>1999</v>
      </c>
      <c r="AE42" s="417"/>
      <c r="AF42" s="440">
        <f t="shared" si="0"/>
        <v>0.4</v>
      </c>
      <c r="AG42" s="441" t="str">
        <f t="shared" si="3"/>
        <v>MEDIA</v>
      </c>
      <c r="AH42" s="441">
        <f t="shared" si="8"/>
        <v>0.6</v>
      </c>
      <c r="AI42" s="664" t="str">
        <f t="shared" si="1"/>
        <v>MODERADO</v>
      </c>
      <c r="AJ42" s="441">
        <f t="shared" si="9"/>
        <v>0.6</v>
      </c>
      <c r="AK42" s="663" t="s">
        <v>81</v>
      </c>
      <c r="AL42" s="665" t="s">
        <v>91</v>
      </c>
      <c r="AM42" s="460">
        <v>45482</v>
      </c>
      <c r="AN42" s="466" t="s">
        <v>2000</v>
      </c>
      <c r="AO42" s="447"/>
      <c r="AP42" s="447" t="s">
        <v>4</v>
      </c>
      <c r="AQ42" s="447" t="s">
        <v>2001</v>
      </c>
      <c r="AR42" s="447" t="s">
        <v>4</v>
      </c>
      <c r="AS42" s="447"/>
      <c r="AT42" s="466" t="s">
        <v>2002</v>
      </c>
      <c r="AU42" s="447"/>
      <c r="AV42" s="447" t="s">
        <v>4</v>
      </c>
      <c r="AW42" s="466" t="s">
        <v>2003</v>
      </c>
      <c r="AX42" s="447"/>
      <c r="AY42" s="447" t="s">
        <v>4</v>
      </c>
      <c r="AZ42" s="466" t="s">
        <v>2004</v>
      </c>
      <c r="BA42" s="447" t="s">
        <v>2005</v>
      </c>
      <c r="BB42" s="654" t="s">
        <v>1787</v>
      </c>
    </row>
    <row r="43" spans="1:54" s="150" customFormat="1" ht="101.25" customHeight="1" x14ac:dyDescent="0.25">
      <c r="A43" s="668"/>
      <c r="B43" s="671"/>
      <c r="C43" s="665"/>
      <c r="D43" s="669"/>
      <c r="E43" s="669"/>
      <c r="F43" s="665"/>
      <c r="G43" s="665"/>
      <c r="H43" s="672"/>
      <c r="I43" s="194" t="s">
        <v>2006</v>
      </c>
      <c r="J43" s="432" t="s">
        <v>72</v>
      </c>
      <c r="K43" s="659"/>
      <c r="L43" s="665"/>
      <c r="M43" s="433" t="e">
        <v>#N/A</v>
      </c>
      <c r="N43" s="662"/>
      <c r="O43" s="435" t="e">
        <v>#N/A</v>
      </c>
      <c r="P43" s="663"/>
      <c r="Q43" s="463" t="s">
        <v>2007</v>
      </c>
      <c r="R43" s="453" t="s">
        <v>2008</v>
      </c>
      <c r="S43" s="429" t="s">
        <v>1728</v>
      </c>
      <c r="T43" s="342" t="s">
        <v>1992</v>
      </c>
      <c r="U43" s="342" t="s">
        <v>1747</v>
      </c>
      <c r="V43" s="429" t="s">
        <v>1731</v>
      </c>
      <c r="W43" s="429" t="s">
        <v>1748</v>
      </c>
      <c r="X43" s="439">
        <v>0.25</v>
      </c>
      <c r="Y43" s="342" t="s">
        <v>1733</v>
      </c>
      <c r="Z43" s="439">
        <v>0.15</v>
      </c>
      <c r="AA43" s="454" t="s">
        <v>1734</v>
      </c>
      <c r="AB43" s="457"/>
      <c r="AC43" s="456" t="s">
        <v>1735</v>
      </c>
      <c r="AD43" s="417" t="s">
        <v>2009</v>
      </c>
      <c r="AE43" s="417"/>
      <c r="AF43" s="440">
        <f t="shared" si="0"/>
        <v>0.4</v>
      </c>
      <c r="AG43" s="441" t="str">
        <f t="shared" si="3"/>
        <v>BAJA</v>
      </c>
      <c r="AH43" s="441">
        <f>+AH42-(AH42*AF43)</f>
        <v>0.36</v>
      </c>
      <c r="AI43" s="664"/>
      <c r="AJ43" s="441" t="e">
        <f t="shared" si="9"/>
        <v>#N/A</v>
      </c>
      <c r="AK43" s="663"/>
      <c r="AL43" s="665"/>
      <c r="AM43" s="460"/>
      <c r="AN43" s="466"/>
      <c r="AO43" s="447"/>
      <c r="AP43" s="447"/>
      <c r="AQ43" s="447"/>
      <c r="AR43" s="447"/>
      <c r="AS43" s="447"/>
      <c r="AT43" s="466"/>
      <c r="AU43" s="447"/>
      <c r="AV43" s="447"/>
      <c r="AW43" s="466"/>
      <c r="AX43" s="447"/>
      <c r="AY43" s="447"/>
      <c r="AZ43" s="466"/>
      <c r="BA43" s="447"/>
      <c r="BB43" s="654"/>
    </row>
    <row r="44" spans="1:54" s="3" customFormat="1" ht="88" customHeight="1" x14ac:dyDescent="0.25">
      <c r="A44" s="668" t="s">
        <v>1717</v>
      </c>
      <c r="B44" s="659" t="s">
        <v>1990</v>
      </c>
      <c r="C44" s="665" t="s">
        <v>1991</v>
      </c>
      <c r="D44" s="665" t="s">
        <v>2010</v>
      </c>
      <c r="E44" s="669" t="s">
        <v>2011</v>
      </c>
      <c r="F44" s="665" t="s">
        <v>1721</v>
      </c>
      <c r="G44" s="665" t="s">
        <v>1722</v>
      </c>
      <c r="H44" s="661" t="s">
        <v>2012</v>
      </c>
      <c r="I44" s="451" t="s">
        <v>2013</v>
      </c>
      <c r="J44" s="432" t="s">
        <v>72</v>
      </c>
      <c r="K44" s="665" t="s">
        <v>2014</v>
      </c>
      <c r="L44" s="665" t="s">
        <v>472</v>
      </c>
      <c r="M44" s="433">
        <v>1</v>
      </c>
      <c r="N44" s="662" t="s">
        <v>81</v>
      </c>
      <c r="O44" s="435">
        <v>0.6</v>
      </c>
      <c r="P44" s="663" t="s">
        <v>474</v>
      </c>
      <c r="Q44" s="436" t="s">
        <v>2015</v>
      </c>
      <c r="R44" s="453" t="s">
        <v>2016</v>
      </c>
      <c r="S44" s="429" t="s">
        <v>1728</v>
      </c>
      <c r="T44" s="342" t="s">
        <v>2017</v>
      </c>
      <c r="U44" s="342" t="s">
        <v>1747</v>
      </c>
      <c r="V44" s="429" t="s">
        <v>84</v>
      </c>
      <c r="W44" s="429" t="s">
        <v>1871</v>
      </c>
      <c r="X44" s="439">
        <v>0.1</v>
      </c>
      <c r="Y44" s="342" t="s">
        <v>1733</v>
      </c>
      <c r="Z44" s="439">
        <v>0.15</v>
      </c>
      <c r="AA44" s="429" t="s">
        <v>1779</v>
      </c>
      <c r="AB44" s="457" t="s">
        <v>2018</v>
      </c>
      <c r="AC44" s="456" t="s">
        <v>1735</v>
      </c>
      <c r="AD44" s="417" t="s">
        <v>2019</v>
      </c>
      <c r="AE44" s="417"/>
      <c r="AF44" s="440">
        <f t="shared" si="0"/>
        <v>0.25</v>
      </c>
      <c r="AG44" s="441" t="str">
        <f t="shared" si="3"/>
        <v>BAJA</v>
      </c>
      <c r="AH44" s="441">
        <f t="shared" ref="AH44:AH46" si="10">+AH43-(AH43*AF44)</f>
        <v>0.27</v>
      </c>
      <c r="AI44" s="441" t="str">
        <f t="shared" si="1"/>
        <v>MODERADO</v>
      </c>
      <c r="AJ44" s="441">
        <f t="shared" si="9"/>
        <v>0.44999999999999996</v>
      </c>
      <c r="AK44" s="663" t="s">
        <v>81</v>
      </c>
      <c r="AL44" s="665" t="s">
        <v>91</v>
      </c>
      <c r="AM44" s="464"/>
      <c r="AN44" s="464"/>
      <c r="AO44" s="464"/>
      <c r="AP44" s="464"/>
      <c r="AQ44" s="464"/>
      <c r="AR44" s="464"/>
      <c r="AS44" s="464"/>
      <c r="AT44" s="464"/>
      <c r="AU44" s="464"/>
      <c r="AV44" s="464"/>
      <c r="AW44" s="464"/>
      <c r="AX44" s="464"/>
      <c r="AY44" s="464"/>
      <c r="AZ44" s="464"/>
      <c r="BA44" s="464"/>
      <c r="BB44" s="654" t="s">
        <v>2020</v>
      </c>
    </row>
    <row r="45" spans="1:54" s="3" customFormat="1" ht="71.25" customHeight="1" x14ac:dyDescent="0.25">
      <c r="A45" s="668"/>
      <c r="B45" s="659"/>
      <c r="C45" s="665"/>
      <c r="D45" s="665"/>
      <c r="E45" s="669"/>
      <c r="F45" s="665"/>
      <c r="G45" s="665"/>
      <c r="H45" s="661"/>
      <c r="I45" s="451" t="s">
        <v>2021</v>
      </c>
      <c r="J45" s="432" t="s">
        <v>72</v>
      </c>
      <c r="K45" s="665"/>
      <c r="L45" s="665"/>
      <c r="M45" s="433" t="e">
        <v>#N/A</v>
      </c>
      <c r="N45" s="662"/>
      <c r="O45" s="435" t="e">
        <v>#N/A</v>
      </c>
      <c r="P45" s="663"/>
      <c r="Q45" s="437"/>
      <c r="R45" s="453" t="s">
        <v>1965</v>
      </c>
      <c r="S45" s="429"/>
      <c r="T45" s="342"/>
      <c r="U45" s="342"/>
      <c r="V45" s="429"/>
      <c r="W45" s="429"/>
      <c r="X45" s="439" t="e">
        <v>#N/A</v>
      </c>
      <c r="Y45" s="342"/>
      <c r="Z45" s="439" t="e">
        <v>#N/A</v>
      </c>
      <c r="AA45" s="429"/>
      <c r="AB45" s="457"/>
      <c r="AC45" s="456"/>
      <c r="AD45" s="436"/>
      <c r="AE45" s="436"/>
      <c r="AF45" s="440" t="e">
        <f t="shared" si="0"/>
        <v>#N/A</v>
      </c>
      <c r="AG45" s="441" t="e">
        <f t="shared" si="3"/>
        <v>#N/A</v>
      </c>
      <c r="AH45" s="441" t="e">
        <f t="shared" si="10"/>
        <v>#N/A</v>
      </c>
      <c r="AI45" s="441" t="e">
        <f t="shared" si="1"/>
        <v>#N/A</v>
      </c>
      <c r="AJ45" s="441" t="e">
        <f t="shared" si="9"/>
        <v>#N/A</v>
      </c>
      <c r="AK45" s="663"/>
      <c r="AL45" s="665"/>
      <c r="AM45" s="464"/>
      <c r="AN45" s="464"/>
      <c r="AO45" s="464"/>
      <c r="AP45" s="464"/>
      <c r="AQ45" s="464"/>
      <c r="AR45" s="464"/>
      <c r="AS45" s="464"/>
      <c r="AT45" s="464"/>
      <c r="AU45" s="464"/>
      <c r="AV45" s="464"/>
      <c r="AW45" s="464"/>
      <c r="AX45" s="464"/>
      <c r="AY45" s="464"/>
      <c r="AZ45" s="464"/>
      <c r="BA45" s="464"/>
      <c r="BB45" s="657"/>
    </row>
    <row r="46" spans="1:54" s="3" customFormat="1" ht="71.25" customHeight="1" x14ac:dyDescent="0.25">
      <c r="A46" s="668"/>
      <c r="B46" s="659"/>
      <c r="C46" s="665"/>
      <c r="D46" s="665"/>
      <c r="E46" s="669"/>
      <c r="F46" s="665"/>
      <c r="G46" s="665"/>
      <c r="H46" s="661"/>
      <c r="I46" s="451" t="s">
        <v>2022</v>
      </c>
      <c r="J46" s="432" t="s">
        <v>752</v>
      </c>
      <c r="K46" s="665"/>
      <c r="L46" s="665"/>
      <c r="M46" s="433" t="e">
        <v>#N/A</v>
      </c>
      <c r="N46" s="662"/>
      <c r="O46" s="435" t="e">
        <v>#N/A</v>
      </c>
      <c r="P46" s="663"/>
      <c r="Q46" s="437"/>
      <c r="R46" s="453" t="s">
        <v>1965</v>
      </c>
      <c r="S46" s="429"/>
      <c r="T46" s="342"/>
      <c r="U46" s="342"/>
      <c r="V46" s="429"/>
      <c r="W46" s="429"/>
      <c r="X46" s="439" t="e">
        <v>#N/A</v>
      </c>
      <c r="Y46" s="342"/>
      <c r="Z46" s="439" t="e">
        <v>#N/A</v>
      </c>
      <c r="AA46" s="429"/>
      <c r="AB46" s="457"/>
      <c r="AC46" s="456"/>
      <c r="AD46" s="436"/>
      <c r="AE46" s="436"/>
      <c r="AF46" s="440" t="e">
        <f t="shared" si="0"/>
        <v>#N/A</v>
      </c>
      <c r="AG46" s="441" t="e">
        <f t="shared" si="3"/>
        <v>#N/A</v>
      </c>
      <c r="AH46" s="441" t="e">
        <f t="shared" si="10"/>
        <v>#N/A</v>
      </c>
      <c r="AI46" s="475" t="e">
        <f t="shared" si="1"/>
        <v>#N/A</v>
      </c>
      <c r="AJ46" s="441" t="e">
        <f t="shared" si="9"/>
        <v>#N/A</v>
      </c>
      <c r="AK46" s="663"/>
      <c r="AL46" s="665"/>
      <c r="AM46" s="464"/>
      <c r="AN46" s="464"/>
      <c r="AO46" s="464"/>
      <c r="AP46" s="464"/>
      <c r="AQ46" s="464"/>
      <c r="AR46" s="464"/>
      <c r="AS46" s="464"/>
      <c r="AT46" s="464"/>
      <c r="AU46" s="464"/>
      <c r="AV46" s="464"/>
      <c r="AW46" s="464"/>
      <c r="AX46" s="464"/>
      <c r="AY46" s="464"/>
      <c r="AZ46" s="464"/>
      <c r="BA46" s="464"/>
      <c r="BB46" s="657"/>
    </row>
    <row r="47" spans="1:54" s="3" customFormat="1" ht="122.15" customHeight="1" x14ac:dyDescent="0.25">
      <c r="A47" s="668" t="s">
        <v>1717</v>
      </c>
      <c r="B47" s="659" t="s">
        <v>1990</v>
      </c>
      <c r="C47" s="669" t="s">
        <v>2023</v>
      </c>
      <c r="D47" s="670" t="s">
        <v>2024</v>
      </c>
      <c r="E47" s="670" t="s">
        <v>2032</v>
      </c>
      <c r="F47" s="665" t="s">
        <v>1721</v>
      </c>
      <c r="G47" s="665" t="s">
        <v>1722</v>
      </c>
      <c r="H47" s="654" t="s">
        <v>2033</v>
      </c>
      <c r="I47" s="122" t="s">
        <v>2034</v>
      </c>
      <c r="J47" s="432" t="s">
        <v>752</v>
      </c>
      <c r="K47" s="665" t="s">
        <v>2035</v>
      </c>
      <c r="L47" s="665" t="s">
        <v>230</v>
      </c>
      <c r="M47" s="433">
        <v>0.4</v>
      </c>
      <c r="N47" s="662" t="s">
        <v>1869</v>
      </c>
      <c r="O47" s="435">
        <v>1</v>
      </c>
      <c r="P47" s="663" t="s">
        <v>1870</v>
      </c>
      <c r="Q47" s="436" t="s">
        <v>2036</v>
      </c>
      <c r="R47" s="453" t="s">
        <v>2037</v>
      </c>
      <c r="S47" s="429" t="s">
        <v>1728</v>
      </c>
      <c r="T47" s="342" t="s">
        <v>2025</v>
      </c>
      <c r="U47" s="342" t="s">
        <v>1747</v>
      </c>
      <c r="V47" s="429" t="s">
        <v>1731</v>
      </c>
      <c r="W47" s="429" t="s">
        <v>1871</v>
      </c>
      <c r="X47" s="439">
        <v>0.1</v>
      </c>
      <c r="Y47" s="342" t="s">
        <v>1733</v>
      </c>
      <c r="Z47" s="439">
        <v>0.15</v>
      </c>
      <c r="AA47" s="429" t="s">
        <v>1779</v>
      </c>
      <c r="AB47" s="465" t="s">
        <v>2038</v>
      </c>
      <c r="AC47" s="342" t="s">
        <v>1735</v>
      </c>
      <c r="AD47" s="417" t="s">
        <v>2039</v>
      </c>
      <c r="AE47" s="417"/>
      <c r="AF47" s="440">
        <f t="shared" si="0"/>
        <v>0.25</v>
      </c>
      <c r="AG47" s="664" t="str">
        <f t="shared" si="3"/>
        <v>BAJA</v>
      </c>
      <c r="AH47" s="441">
        <f t="shared" si="8"/>
        <v>0.4</v>
      </c>
      <c r="AI47" s="441" t="str">
        <f t="shared" si="1"/>
        <v>MAYOR</v>
      </c>
      <c r="AJ47" s="441">
        <f t="shared" si="9"/>
        <v>0.75</v>
      </c>
      <c r="AK47" s="663" t="s">
        <v>81</v>
      </c>
      <c r="AL47" s="665" t="s">
        <v>91</v>
      </c>
      <c r="AM47" s="464">
        <v>45482</v>
      </c>
      <c r="AN47" s="473" t="s">
        <v>2028</v>
      </c>
      <c r="AO47" s="447"/>
      <c r="AP47" s="447" t="s">
        <v>4</v>
      </c>
      <c r="AQ47" s="466" t="s">
        <v>2040</v>
      </c>
      <c r="AR47" s="447" t="s">
        <v>93</v>
      </c>
      <c r="AS47" s="447"/>
      <c r="AT47" s="464" t="s">
        <v>2029</v>
      </c>
      <c r="AU47" s="447"/>
      <c r="AV47" s="447" t="s">
        <v>4</v>
      </c>
      <c r="AW47" s="464" t="s">
        <v>2030</v>
      </c>
      <c r="AX47" s="447"/>
      <c r="AY47" s="447" t="s">
        <v>4</v>
      </c>
      <c r="AZ47" s="464" t="s">
        <v>2031</v>
      </c>
      <c r="BA47" s="447"/>
      <c r="BB47" s="654" t="s">
        <v>1787</v>
      </c>
    </row>
    <row r="48" spans="1:54" ht="113.15" customHeight="1" x14ac:dyDescent="0.3">
      <c r="A48" s="668"/>
      <c r="B48" s="659"/>
      <c r="C48" s="669"/>
      <c r="D48" s="670"/>
      <c r="E48" s="670"/>
      <c r="F48" s="665"/>
      <c r="G48" s="665"/>
      <c r="H48" s="654"/>
      <c r="I48" s="122" t="s">
        <v>2041</v>
      </c>
      <c r="J48" s="432" t="s">
        <v>72</v>
      </c>
      <c r="K48" s="665"/>
      <c r="L48" s="665"/>
      <c r="M48" s="433" t="e">
        <v>#N/A</v>
      </c>
      <c r="N48" s="662"/>
      <c r="O48" s="435" t="e">
        <v>#N/A</v>
      </c>
      <c r="P48" s="663"/>
      <c r="Q48" s="436" t="s">
        <v>2042</v>
      </c>
      <c r="R48" s="453" t="s">
        <v>2043</v>
      </c>
      <c r="S48" s="342" t="s">
        <v>1728</v>
      </c>
      <c r="T48" s="342" t="s">
        <v>2025</v>
      </c>
      <c r="U48" s="342" t="s">
        <v>2026</v>
      </c>
      <c r="V48" s="429" t="s">
        <v>1731</v>
      </c>
      <c r="W48" s="429" t="s">
        <v>1871</v>
      </c>
      <c r="X48" s="439">
        <v>0.1</v>
      </c>
      <c r="Y48" s="342" t="s">
        <v>1733</v>
      </c>
      <c r="Z48" s="439">
        <v>0.15</v>
      </c>
      <c r="AA48" s="429" t="s">
        <v>1779</v>
      </c>
      <c r="AB48" s="465" t="s">
        <v>2038</v>
      </c>
      <c r="AC48" s="342" t="s">
        <v>1735</v>
      </c>
      <c r="AD48" s="417" t="s">
        <v>2027</v>
      </c>
      <c r="AE48" s="429"/>
      <c r="AF48" s="440">
        <f t="shared" si="0"/>
        <v>0.25</v>
      </c>
      <c r="AG48" s="664"/>
      <c r="AH48" s="441" t="e">
        <f t="shared" si="8"/>
        <v>#N/A</v>
      </c>
      <c r="AI48" s="441" t="str">
        <f t="shared" si="1"/>
        <v>MODERADO</v>
      </c>
      <c r="AJ48" s="441">
        <f>+AJ47-(AJ47*AF48)</f>
        <v>0.5625</v>
      </c>
      <c r="AK48" s="663"/>
      <c r="AL48" s="665"/>
      <c r="AM48" s="464">
        <v>45482</v>
      </c>
      <c r="AN48" s="473" t="s">
        <v>2028</v>
      </c>
      <c r="AO48" s="447"/>
      <c r="AP48" s="447" t="s">
        <v>4</v>
      </c>
      <c r="AQ48" s="464" t="s">
        <v>2044</v>
      </c>
      <c r="AR48" s="447" t="s">
        <v>4</v>
      </c>
      <c r="AS48" s="447"/>
      <c r="AT48" s="464" t="s">
        <v>2029</v>
      </c>
      <c r="AU48" s="447"/>
      <c r="AV48" s="447" t="s">
        <v>4</v>
      </c>
      <c r="AW48" s="464" t="s">
        <v>2030</v>
      </c>
      <c r="AX48" s="447"/>
      <c r="AY48" s="464" t="s">
        <v>4</v>
      </c>
      <c r="AZ48" s="464" t="s">
        <v>2031</v>
      </c>
      <c r="BA48" s="447"/>
      <c r="BB48" s="654"/>
    </row>
    <row r="49" spans="1:54" ht="79.5" customHeight="1" x14ac:dyDescent="0.3">
      <c r="A49" s="668" t="s">
        <v>1717</v>
      </c>
      <c r="B49" s="665" t="s">
        <v>2046</v>
      </c>
      <c r="C49" s="665" t="s">
        <v>470</v>
      </c>
      <c r="D49" s="665" t="s">
        <v>2047</v>
      </c>
      <c r="E49" s="665" t="s">
        <v>2048</v>
      </c>
      <c r="F49" s="665" t="s">
        <v>1721</v>
      </c>
      <c r="G49" s="665" t="s">
        <v>1722</v>
      </c>
      <c r="H49" s="672" t="s">
        <v>2049</v>
      </c>
      <c r="I49" s="451" t="s">
        <v>2050</v>
      </c>
      <c r="J49" s="432" t="s">
        <v>72</v>
      </c>
      <c r="K49" s="669" t="s">
        <v>2051</v>
      </c>
      <c r="L49" s="665" t="s">
        <v>472</v>
      </c>
      <c r="M49" s="433">
        <v>1</v>
      </c>
      <c r="N49" s="662" t="s">
        <v>81</v>
      </c>
      <c r="O49" s="435">
        <v>0.6</v>
      </c>
      <c r="P49" s="663" t="s">
        <v>474</v>
      </c>
      <c r="Q49" s="663" t="s">
        <v>2052</v>
      </c>
      <c r="R49" s="706" t="s">
        <v>2053</v>
      </c>
      <c r="S49" s="668" t="s">
        <v>1728</v>
      </c>
      <c r="T49" s="686" t="s">
        <v>2054</v>
      </c>
      <c r="U49" s="686" t="s">
        <v>2055</v>
      </c>
      <c r="V49" s="668" t="s">
        <v>1731</v>
      </c>
      <c r="W49" s="668" t="s">
        <v>1748</v>
      </c>
      <c r="X49" s="666">
        <v>0.25</v>
      </c>
      <c r="Y49" s="686" t="s">
        <v>1733</v>
      </c>
      <c r="Z49" s="666">
        <v>0.15</v>
      </c>
      <c r="AA49" s="668" t="s">
        <v>1734</v>
      </c>
      <c r="AB49" s="686"/>
      <c r="AC49" s="659" t="s">
        <v>1735</v>
      </c>
      <c r="AD49" s="709" t="s">
        <v>2056</v>
      </c>
      <c r="AE49" s="417"/>
      <c r="AF49" s="708">
        <f t="shared" si="0"/>
        <v>0.4</v>
      </c>
      <c r="AG49" s="664" t="str">
        <f t="shared" si="3"/>
        <v>MEDIA</v>
      </c>
      <c r="AH49" s="664">
        <f t="shared" si="8"/>
        <v>0.6</v>
      </c>
      <c r="AI49" s="664" t="str">
        <f t="shared" si="1"/>
        <v>MODERADO</v>
      </c>
      <c r="AJ49" s="664">
        <f t="shared" si="9"/>
        <v>0.6</v>
      </c>
      <c r="AK49" s="663" t="s">
        <v>81</v>
      </c>
      <c r="AL49" s="665" t="s">
        <v>91</v>
      </c>
      <c r="AM49" s="655" t="s">
        <v>2057</v>
      </c>
      <c r="AN49" s="466" t="s">
        <v>2058</v>
      </c>
      <c r="AO49" s="447"/>
      <c r="AP49" s="447" t="s">
        <v>4</v>
      </c>
      <c r="AQ49" s="466" t="s">
        <v>2059</v>
      </c>
      <c r="AR49" s="466"/>
      <c r="AS49" s="466" t="s">
        <v>4</v>
      </c>
      <c r="AT49" s="466" t="s">
        <v>2060</v>
      </c>
      <c r="AU49" s="466"/>
      <c r="AV49" s="466" t="s">
        <v>4</v>
      </c>
      <c r="AW49" s="466" t="s">
        <v>2061</v>
      </c>
      <c r="AX49" s="466"/>
      <c r="AY49" s="466" t="s">
        <v>4</v>
      </c>
      <c r="AZ49" s="466" t="s">
        <v>2062</v>
      </c>
      <c r="BA49" s="466" t="s">
        <v>2063</v>
      </c>
      <c r="BB49" s="661" t="s">
        <v>2064</v>
      </c>
    </row>
    <row r="50" spans="1:54" ht="70" customHeight="1" x14ac:dyDescent="0.3">
      <c r="A50" s="668"/>
      <c r="B50" s="665"/>
      <c r="C50" s="665"/>
      <c r="D50" s="665"/>
      <c r="E50" s="665"/>
      <c r="F50" s="665"/>
      <c r="G50" s="665"/>
      <c r="H50" s="672"/>
      <c r="I50" s="451" t="s">
        <v>2065</v>
      </c>
      <c r="J50" s="432" t="s">
        <v>72</v>
      </c>
      <c r="K50" s="669"/>
      <c r="L50" s="665"/>
      <c r="M50" s="433" t="e">
        <v>#N/A</v>
      </c>
      <c r="N50" s="662"/>
      <c r="O50" s="435" t="e">
        <v>#N/A</v>
      </c>
      <c r="P50" s="663"/>
      <c r="Q50" s="663"/>
      <c r="R50" s="706"/>
      <c r="S50" s="668"/>
      <c r="T50" s="686"/>
      <c r="U50" s="686"/>
      <c r="V50" s="668"/>
      <c r="W50" s="668"/>
      <c r="X50" s="666"/>
      <c r="Y50" s="686"/>
      <c r="Z50" s="666"/>
      <c r="AA50" s="668"/>
      <c r="AB50" s="686"/>
      <c r="AC50" s="659"/>
      <c r="AD50" s="709"/>
      <c r="AE50" s="417"/>
      <c r="AF50" s="708"/>
      <c r="AG50" s="664"/>
      <c r="AH50" s="664"/>
      <c r="AI50" s="664"/>
      <c r="AJ50" s="664"/>
      <c r="AK50" s="663"/>
      <c r="AL50" s="665"/>
      <c r="AM50" s="655"/>
      <c r="AN50" s="432" t="s">
        <v>2058</v>
      </c>
      <c r="AO50" s="469"/>
      <c r="AP50" s="461" t="s">
        <v>4</v>
      </c>
      <c r="AQ50" s="432" t="s">
        <v>2066</v>
      </c>
      <c r="AR50" s="461"/>
      <c r="AS50" s="461" t="s">
        <v>4</v>
      </c>
      <c r="AT50" s="432" t="s">
        <v>2067</v>
      </c>
      <c r="AU50" s="461"/>
      <c r="AV50" s="461" t="s">
        <v>4</v>
      </c>
      <c r="AW50" s="466" t="s">
        <v>2061</v>
      </c>
      <c r="AX50" s="461"/>
      <c r="AY50" s="461" t="s">
        <v>4</v>
      </c>
      <c r="AZ50" s="466" t="s">
        <v>2061</v>
      </c>
      <c r="BA50" s="466" t="s">
        <v>2063</v>
      </c>
      <c r="BB50" s="661"/>
    </row>
    <row r="51" spans="1:54" ht="93" customHeight="1" x14ac:dyDescent="0.3">
      <c r="A51" s="668"/>
      <c r="B51" s="665"/>
      <c r="C51" s="665"/>
      <c r="D51" s="665"/>
      <c r="E51" s="665"/>
      <c r="F51" s="665"/>
      <c r="G51" s="665"/>
      <c r="H51" s="672"/>
      <c r="I51" s="451" t="s">
        <v>2068</v>
      </c>
      <c r="J51" s="432" t="s">
        <v>72</v>
      </c>
      <c r="K51" s="669"/>
      <c r="L51" s="665"/>
      <c r="M51" s="433" t="e">
        <v>#N/A</v>
      </c>
      <c r="N51" s="662"/>
      <c r="O51" s="435" t="e">
        <v>#N/A</v>
      </c>
      <c r="P51" s="663"/>
      <c r="Q51" s="436" t="s">
        <v>2069</v>
      </c>
      <c r="R51" s="453" t="s">
        <v>2070</v>
      </c>
      <c r="S51" s="429" t="s">
        <v>1728</v>
      </c>
      <c r="T51" s="342" t="s">
        <v>2071</v>
      </c>
      <c r="U51" s="342" t="s">
        <v>2072</v>
      </c>
      <c r="V51" s="429" t="s">
        <v>1731</v>
      </c>
      <c r="W51" s="429" t="s">
        <v>1748</v>
      </c>
      <c r="X51" s="439">
        <v>0.25</v>
      </c>
      <c r="Y51" s="342" t="s">
        <v>1733</v>
      </c>
      <c r="Z51" s="439">
        <v>0.15</v>
      </c>
      <c r="AA51" s="429" t="s">
        <v>1734</v>
      </c>
      <c r="AB51" s="465"/>
      <c r="AC51" s="456" t="s">
        <v>1735</v>
      </c>
      <c r="AD51" s="417" t="s">
        <v>2073</v>
      </c>
      <c r="AE51" s="417"/>
      <c r="AF51" s="440">
        <f t="shared" si="0"/>
        <v>0.4</v>
      </c>
      <c r="AG51" s="441" t="str">
        <f t="shared" si="3"/>
        <v>BAJA</v>
      </c>
      <c r="AH51" s="441">
        <f>+AH49-(AH49*AF51)</f>
        <v>0.36</v>
      </c>
      <c r="AI51" s="664"/>
      <c r="AJ51" s="664"/>
      <c r="AK51" s="663"/>
      <c r="AL51" s="665"/>
      <c r="AM51" s="655"/>
      <c r="AN51" s="432" t="s">
        <v>2058</v>
      </c>
      <c r="AO51" s="469"/>
      <c r="AP51" s="461" t="s">
        <v>4</v>
      </c>
      <c r="AQ51" s="432" t="s">
        <v>2074</v>
      </c>
      <c r="AR51" s="461"/>
      <c r="AS51" s="461" t="s">
        <v>4</v>
      </c>
      <c r="AT51" s="432" t="s">
        <v>2075</v>
      </c>
      <c r="AU51" s="461"/>
      <c r="AV51" s="461" t="s">
        <v>4</v>
      </c>
      <c r="AW51" s="466" t="s">
        <v>2061</v>
      </c>
      <c r="AX51" s="461"/>
      <c r="AY51" s="461" t="s">
        <v>4</v>
      </c>
      <c r="AZ51" s="466" t="s">
        <v>2061</v>
      </c>
      <c r="BA51" s="466" t="s">
        <v>2063</v>
      </c>
      <c r="BB51" s="661"/>
    </row>
    <row r="52" spans="1:54" ht="93" customHeight="1" x14ac:dyDescent="0.3">
      <c r="A52" s="668"/>
      <c r="B52" s="665"/>
      <c r="C52" s="665"/>
      <c r="D52" s="665"/>
      <c r="E52" s="665"/>
      <c r="F52" s="665"/>
      <c r="G52" s="665"/>
      <c r="H52" s="672"/>
      <c r="I52" s="451" t="s">
        <v>2076</v>
      </c>
      <c r="J52" s="432" t="s">
        <v>72</v>
      </c>
      <c r="K52" s="669"/>
      <c r="L52" s="665"/>
      <c r="M52" s="433"/>
      <c r="N52" s="662"/>
      <c r="O52" s="435"/>
      <c r="P52" s="663"/>
      <c r="Q52" s="436" t="s">
        <v>2077</v>
      </c>
      <c r="R52" s="453" t="s">
        <v>2078</v>
      </c>
      <c r="S52" s="429" t="s">
        <v>1728</v>
      </c>
      <c r="T52" s="456" t="s">
        <v>2079</v>
      </c>
      <c r="U52" s="456" t="s">
        <v>2045</v>
      </c>
      <c r="V52" s="429" t="s">
        <v>1731</v>
      </c>
      <c r="W52" s="429" t="s">
        <v>1748</v>
      </c>
      <c r="X52" s="439">
        <v>0.25</v>
      </c>
      <c r="Y52" s="342" t="s">
        <v>1733</v>
      </c>
      <c r="Z52" s="439">
        <v>0.15</v>
      </c>
      <c r="AA52" s="429" t="s">
        <v>1734</v>
      </c>
      <c r="AB52" s="465"/>
      <c r="AC52" s="456" t="s">
        <v>1735</v>
      </c>
      <c r="AD52" s="417" t="s">
        <v>2080</v>
      </c>
      <c r="AE52" s="417"/>
      <c r="AF52" s="440">
        <f t="shared" si="0"/>
        <v>0.4</v>
      </c>
      <c r="AG52" s="441" t="str">
        <f t="shared" si="3"/>
        <v>BAJA</v>
      </c>
      <c r="AH52" s="441">
        <f>+AH51-(AH51*AF52)</f>
        <v>0.216</v>
      </c>
      <c r="AI52" s="664"/>
      <c r="AJ52" s="664"/>
      <c r="AK52" s="663"/>
      <c r="AL52" s="665"/>
      <c r="AM52" s="655"/>
      <c r="AN52" s="432" t="s">
        <v>2058</v>
      </c>
      <c r="AO52" s="469"/>
      <c r="AP52" s="461" t="s">
        <v>4</v>
      </c>
      <c r="AQ52" s="432" t="s">
        <v>2081</v>
      </c>
      <c r="AR52" s="461"/>
      <c r="AS52" s="461" t="s">
        <v>4</v>
      </c>
      <c r="AT52" s="432" t="s">
        <v>2082</v>
      </c>
      <c r="AU52" s="461"/>
      <c r="AV52" s="461" t="s">
        <v>4</v>
      </c>
      <c r="AW52" s="466" t="s">
        <v>2061</v>
      </c>
      <c r="AX52" s="461"/>
      <c r="AY52" s="461" t="s">
        <v>4</v>
      </c>
      <c r="AZ52" s="466" t="s">
        <v>2061</v>
      </c>
      <c r="BA52" s="466" t="s">
        <v>2063</v>
      </c>
      <c r="BB52" s="661"/>
    </row>
    <row r="53" spans="1:54" ht="93" customHeight="1" x14ac:dyDescent="0.3">
      <c r="A53" s="668"/>
      <c r="B53" s="665"/>
      <c r="C53" s="665"/>
      <c r="D53" s="665"/>
      <c r="E53" s="665"/>
      <c r="F53" s="665"/>
      <c r="G53" s="665"/>
      <c r="H53" s="672"/>
      <c r="I53" s="451" t="s">
        <v>2083</v>
      </c>
      <c r="J53" s="432" t="s">
        <v>72</v>
      </c>
      <c r="K53" s="669"/>
      <c r="L53" s="665"/>
      <c r="M53" s="433" t="e">
        <v>#N/A</v>
      </c>
      <c r="N53" s="662"/>
      <c r="O53" s="435" t="e">
        <v>#N/A</v>
      </c>
      <c r="P53" s="663"/>
      <c r="Q53" s="436" t="s">
        <v>2084</v>
      </c>
      <c r="R53" s="453" t="s">
        <v>2085</v>
      </c>
      <c r="S53" s="429" t="s">
        <v>1728</v>
      </c>
      <c r="T53" s="456" t="s">
        <v>2079</v>
      </c>
      <c r="U53" s="456" t="s">
        <v>2055</v>
      </c>
      <c r="V53" s="429" t="s">
        <v>1731</v>
      </c>
      <c r="W53" s="429" t="s">
        <v>1748</v>
      </c>
      <c r="X53" s="439">
        <v>0.25</v>
      </c>
      <c r="Y53" s="342" t="s">
        <v>1733</v>
      </c>
      <c r="Z53" s="439">
        <v>0.15</v>
      </c>
      <c r="AA53" s="429" t="s">
        <v>1734</v>
      </c>
      <c r="AB53" s="465"/>
      <c r="AC53" s="456" t="s">
        <v>1735</v>
      </c>
      <c r="AD53" s="417" t="s">
        <v>2086</v>
      </c>
      <c r="AE53" s="417"/>
      <c r="AF53" s="440">
        <f t="shared" si="0"/>
        <v>0.4</v>
      </c>
      <c r="AG53" s="441" t="str">
        <f t="shared" si="3"/>
        <v>MUY BAJA</v>
      </c>
      <c r="AH53" s="441">
        <f>+AH52-(AH52*AF53)</f>
        <v>0.12959999999999999</v>
      </c>
      <c r="AI53" s="664"/>
      <c r="AJ53" s="664"/>
      <c r="AK53" s="663"/>
      <c r="AL53" s="665"/>
      <c r="AM53" s="655"/>
      <c r="AN53" s="432" t="s">
        <v>2058</v>
      </c>
      <c r="AO53" s="469"/>
      <c r="AP53" s="461" t="s">
        <v>4</v>
      </c>
      <c r="AQ53" s="432" t="s">
        <v>2087</v>
      </c>
      <c r="AR53" s="461"/>
      <c r="AS53" s="461" t="s">
        <v>4</v>
      </c>
      <c r="AT53" s="432" t="s">
        <v>2088</v>
      </c>
      <c r="AU53" s="461"/>
      <c r="AV53" s="461" t="s">
        <v>4</v>
      </c>
      <c r="AW53" s="466" t="s">
        <v>2061</v>
      </c>
      <c r="AX53" s="461"/>
      <c r="AY53" s="461" t="s">
        <v>4</v>
      </c>
      <c r="AZ53" s="466" t="s">
        <v>2061</v>
      </c>
      <c r="BA53" s="466" t="s">
        <v>2063</v>
      </c>
      <c r="BB53" s="661"/>
    </row>
    <row r="54" spans="1:54" ht="56.15" hidden="1" customHeight="1" x14ac:dyDescent="0.3">
      <c r="A54" s="38"/>
      <c r="B54" s="135"/>
      <c r="C54" s="34"/>
      <c r="D54" s="34"/>
      <c r="E54" s="39"/>
      <c r="F54" s="39"/>
      <c r="G54" s="39"/>
      <c r="H54" s="34"/>
      <c r="I54" s="34"/>
      <c r="J54" s="39"/>
      <c r="K54" s="35"/>
      <c r="L54" s="39"/>
      <c r="M54" s="216" t="e">
        <v>#N/A</v>
      </c>
      <c r="N54" s="73"/>
      <c r="O54" s="217" t="e">
        <v>#N/A</v>
      </c>
      <c r="P54" s="87"/>
      <c r="Q54" s="193"/>
      <c r="R54" s="144"/>
      <c r="S54" s="38"/>
      <c r="T54" s="40"/>
      <c r="U54" s="40"/>
      <c r="V54" s="38"/>
      <c r="W54" s="38"/>
      <c r="X54" s="153" t="e">
        <v>#N/A</v>
      </c>
      <c r="Y54" s="40"/>
      <c r="Z54" s="153" t="e">
        <v>#N/A</v>
      </c>
      <c r="AA54" s="38"/>
      <c r="AB54" s="149"/>
      <c r="AC54" s="40"/>
      <c r="AD54" s="40"/>
      <c r="AE54" s="40"/>
      <c r="AF54" s="214" t="e">
        <f t="shared" si="0"/>
        <v>#N/A</v>
      </c>
      <c r="AG54" s="49" t="e">
        <f t="shared" si="3"/>
        <v>#N/A</v>
      </c>
      <c r="AH54" s="49" t="e">
        <f t="shared" ref="AH54:AH85" si="11">IF(OR(W54="prevenir",W54="detectar"),(M54-(M54*AF54)), M54)</f>
        <v>#N/A</v>
      </c>
      <c r="AI54" s="49" t="e">
        <f t="shared" si="1"/>
        <v>#N/A</v>
      </c>
      <c r="AJ54" s="49" t="e">
        <f t="shared" ref="AJ54:AJ85" si="12">IF(W54="corregir",(O54-(O54*AF54)), O54)</f>
        <v>#N/A</v>
      </c>
      <c r="AK54" s="219"/>
      <c r="AL54" s="39"/>
      <c r="AM54" s="192"/>
      <c r="AN54" s="34"/>
      <c r="AO54" s="208"/>
      <c r="AP54" s="154"/>
      <c r="AQ54" s="34"/>
      <c r="AR54" s="37"/>
      <c r="AS54" s="37"/>
      <c r="AT54" s="34"/>
      <c r="AU54" s="37"/>
      <c r="AV54" s="37"/>
      <c r="AW54" s="34"/>
      <c r="AX54" s="37"/>
      <c r="AY54" s="37"/>
      <c r="AZ54" s="37"/>
      <c r="BA54" s="207"/>
      <c r="BB54" s="32"/>
    </row>
    <row r="55" spans="1:54" ht="14.5" hidden="1" x14ac:dyDescent="0.3">
      <c r="A55" s="38"/>
      <c r="B55" s="135"/>
      <c r="C55" s="34"/>
      <c r="D55" s="34"/>
      <c r="E55" s="39"/>
      <c r="F55" s="39"/>
      <c r="G55" s="39"/>
      <c r="H55" s="34"/>
      <c r="I55" s="34"/>
      <c r="J55" s="39"/>
      <c r="K55" s="35"/>
      <c r="L55" s="39"/>
      <c r="M55" s="216" t="e">
        <v>#N/A</v>
      </c>
      <c r="N55" s="73"/>
      <c r="O55" s="217" t="e">
        <v>#N/A</v>
      </c>
      <c r="P55" s="87"/>
      <c r="Q55" s="193"/>
      <c r="R55" s="144"/>
      <c r="S55" s="38"/>
      <c r="T55" s="40"/>
      <c r="U55" s="40"/>
      <c r="V55" s="38"/>
      <c r="W55" s="38"/>
      <c r="X55" s="153" t="e">
        <v>#N/A</v>
      </c>
      <c r="Y55" s="40"/>
      <c r="Z55" s="153" t="e">
        <v>#N/A</v>
      </c>
      <c r="AA55" s="38"/>
      <c r="AB55" s="149"/>
      <c r="AC55" s="40"/>
      <c r="AD55" s="40"/>
      <c r="AE55" s="40"/>
      <c r="AF55" s="214" t="e">
        <f t="shared" si="0"/>
        <v>#N/A</v>
      </c>
      <c r="AG55" s="49" t="e">
        <f t="shared" si="3"/>
        <v>#N/A</v>
      </c>
      <c r="AH55" s="49" t="e">
        <f t="shared" si="11"/>
        <v>#N/A</v>
      </c>
      <c r="AI55" s="49" t="e">
        <f t="shared" si="1"/>
        <v>#N/A</v>
      </c>
      <c r="AJ55" s="49" t="e">
        <f t="shared" si="12"/>
        <v>#N/A</v>
      </c>
      <c r="AK55" s="193"/>
      <c r="AL55" s="39"/>
      <c r="AM55" s="192"/>
      <c r="AN55" s="34"/>
      <c r="AO55" s="208"/>
      <c r="AP55" s="154"/>
      <c r="AQ55" s="34"/>
      <c r="AR55" s="37"/>
      <c r="AS55" s="37"/>
      <c r="AT55" s="34"/>
      <c r="AU55" s="37"/>
      <c r="AV55" s="37"/>
      <c r="AW55" s="34"/>
      <c r="AX55" s="37"/>
      <c r="AY55" s="37"/>
      <c r="AZ55" s="37"/>
      <c r="BA55" s="207"/>
      <c r="BB55" s="32"/>
    </row>
    <row r="56" spans="1:54" ht="56.15" hidden="1" customHeight="1" x14ac:dyDescent="0.3">
      <c r="A56" s="38"/>
      <c r="B56" s="135"/>
      <c r="C56" s="34"/>
      <c r="D56" s="34"/>
      <c r="E56" s="39"/>
      <c r="F56" s="39"/>
      <c r="G56" s="39"/>
      <c r="H56" s="34"/>
      <c r="I56" s="34"/>
      <c r="J56" s="39"/>
      <c r="K56" s="35"/>
      <c r="L56" s="39"/>
      <c r="M56" s="216" t="e">
        <v>#N/A</v>
      </c>
      <c r="N56" s="73"/>
      <c r="O56" s="217" t="e">
        <v>#N/A</v>
      </c>
      <c r="P56" s="87"/>
      <c r="Q56" s="193"/>
      <c r="R56" s="144"/>
      <c r="S56" s="38"/>
      <c r="T56" s="40"/>
      <c r="U56" s="40"/>
      <c r="V56" s="38"/>
      <c r="W56" s="38"/>
      <c r="X56" s="153" t="e">
        <v>#N/A</v>
      </c>
      <c r="Y56" s="40"/>
      <c r="Z56" s="153" t="e">
        <v>#N/A</v>
      </c>
      <c r="AA56" s="38"/>
      <c r="AB56" s="149"/>
      <c r="AC56" s="40"/>
      <c r="AD56" s="40"/>
      <c r="AE56" s="40"/>
      <c r="AF56" s="214" t="e">
        <f t="shared" si="0"/>
        <v>#N/A</v>
      </c>
      <c r="AG56" s="49" t="e">
        <f t="shared" si="3"/>
        <v>#N/A</v>
      </c>
      <c r="AH56" s="49" t="e">
        <f t="shared" si="11"/>
        <v>#N/A</v>
      </c>
      <c r="AI56" s="49" t="e">
        <f t="shared" si="1"/>
        <v>#N/A</v>
      </c>
      <c r="AJ56" s="49" t="e">
        <f t="shared" si="12"/>
        <v>#N/A</v>
      </c>
      <c r="AK56" s="219"/>
      <c r="AL56" s="39"/>
      <c r="AM56" s="192"/>
      <c r="AN56" s="34"/>
      <c r="AO56" s="208"/>
      <c r="AP56" s="154"/>
      <c r="AQ56" s="34"/>
      <c r="AR56" s="37"/>
      <c r="AS56" s="37"/>
      <c r="AT56" s="34"/>
      <c r="AU56" s="37"/>
      <c r="AV56" s="37"/>
      <c r="AW56" s="34"/>
      <c r="AX56" s="37"/>
      <c r="AY56" s="37"/>
      <c r="AZ56" s="37"/>
      <c r="BA56" s="207"/>
      <c r="BB56" s="32"/>
    </row>
    <row r="57" spans="1:54" ht="56.15" hidden="1" customHeight="1" x14ac:dyDescent="0.3">
      <c r="A57" s="38"/>
      <c r="B57" s="135"/>
      <c r="C57" s="34"/>
      <c r="D57" s="34"/>
      <c r="E57" s="39"/>
      <c r="F57" s="39"/>
      <c r="G57" s="39"/>
      <c r="H57" s="34"/>
      <c r="I57" s="34"/>
      <c r="J57" s="39"/>
      <c r="K57" s="35"/>
      <c r="L57" s="39"/>
      <c r="M57" s="216" t="e">
        <v>#N/A</v>
      </c>
      <c r="N57" s="73"/>
      <c r="O57" s="217" t="e">
        <v>#N/A</v>
      </c>
      <c r="P57" s="87"/>
      <c r="Q57" s="193"/>
      <c r="R57" s="144"/>
      <c r="S57" s="38"/>
      <c r="T57" s="40"/>
      <c r="U57" s="40"/>
      <c r="V57" s="38"/>
      <c r="W57" s="38"/>
      <c r="X57" s="153" t="e">
        <v>#N/A</v>
      </c>
      <c r="Y57" s="40"/>
      <c r="Z57" s="153" t="e">
        <v>#N/A</v>
      </c>
      <c r="AA57" s="38"/>
      <c r="AB57" s="149"/>
      <c r="AC57" s="40"/>
      <c r="AD57" s="40"/>
      <c r="AE57" s="40"/>
      <c r="AF57" s="214" t="e">
        <f t="shared" si="0"/>
        <v>#N/A</v>
      </c>
      <c r="AG57" s="49" t="e">
        <f t="shared" si="3"/>
        <v>#N/A</v>
      </c>
      <c r="AH57" s="49" t="e">
        <f t="shared" si="11"/>
        <v>#N/A</v>
      </c>
      <c r="AI57" s="49" t="e">
        <f t="shared" si="1"/>
        <v>#N/A</v>
      </c>
      <c r="AJ57" s="49" t="e">
        <f t="shared" si="12"/>
        <v>#N/A</v>
      </c>
      <c r="AK57" s="219"/>
      <c r="AL57" s="39"/>
      <c r="AM57" s="192"/>
      <c r="AN57" s="34"/>
      <c r="AO57" s="208"/>
      <c r="AP57" s="154"/>
      <c r="AQ57" s="34"/>
      <c r="AR57" s="37"/>
      <c r="AS57" s="37"/>
      <c r="AT57" s="34"/>
      <c r="AU57" s="37"/>
      <c r="AV57" s="37"/>
      <c r="AW57" s="34"/>
      <c r="AX57" s="37"/>
      <c r="AY57" s="37"/>
      <c r="AZ57" s="37"/>
      <c r="BA57" s="207"/>
      <c r="BB57" s="32"/>
    </row>
    <row r="58" spans="1:54" ht="56.15" hidden="1" customHeight="1" x14ac:dyDescent="0.3">
      <c r="A58" s="38"/>
      <c r="B58" s="135"/>
      <c r="C58" s="34"/>
      <c r="D58" s="34"/>
      <c r="E58" s="39"/>
      <c r="F58" s="39"/>
      <c r="G58" s="39"/>
      <c r="H58" s="34"/>
      <c r="I58" s="34"/>
      <c r="J58" s="39"/>
      <c r="K58" s="35"/>
      <c r="L58" s="39"/>
      <c r="M58" s="216" t="e">
        <v>#N/A</v>
      </c>
      <c r="N58" s="73"/>
      <c r="O58" s="217" t="e">
        <v>#N/A</v>
      </c>
      <c r="P58" s="87"/>
      <c r="Q58" s="193"/>
      <c r="R58" s="144"/>
      <c r="S58" s="38"/>
      <c r="T58" s="40"/>
      <c r="U58" s="40"/>
      <c r="V58" s="38"/>
      <c r="W58" s="38"/>
      <c r="X58" s="153" t="e">
        <v>#N/A</v>
      </c>
      <c r="Y58" s="40"/>
      <c r="Z58" s="153" t="e">
        <v>#N/A</v>
      </c>
      <c r="AA58" s="38"/>
      <c r="AB58" s="149"/>
      <c r="AC58" s="40"/>
      <c r="AD58" s="40"/>
      <c r="AE58" s="40"/>
      <c r="AF58" s="214" t="e">
        <f t="shared" si="0"/>
        <v>#N/A</v>
      </c>
      <c r="AG58" s="49" t="e">
        <f t="shared" si="3"/>
        <v>#N/A</v>
      </c>
      <c r="AH58" s="49" t="e">
        <f t="shared" si="11"/>
        <v>#N/A</v>
      </c>
      <c r="AI58" s="49" t="e">
        <f t="shared" si="1"/>
        <v>#N/A</v>
      </c>
      <c r="AJ58" s="49" t="e">
        <f t="shared" si="12"/>
        <v>#N/A</v>
      </c>
      <c r="AK58" s="219"/>
      <c r="AL58" s="39"/>
      <c r="AM58" s="192"/>
      <c r="AN58" s="34"/>
      <c r="AO58" s="37"/>
      <c r="AP58" s="154"/>
      <c r="AQ58" s="184"/>
      <c r="AR58" s="37"/>
      <c r="AS58" s="37"/>
      <c r="AT58" s="184"/>
      <c r="AU58" s="37"/>
      <c r="AV58" s="37"/>
      <c r="AW58" s="184"/>
      <c r="AX58" s="37"/>
      <c r="AY58" s="34"/>
      <c r="AZ58" s="184"/>
      <c r="BA58" s="206"/>
      <c r="BB58" s="32"/>
    </row>
    <row r="59" spans="1:54" ht="56.15" hidden="1" customHeight="1" x14ac:dyDescent="0.3">
      <c r="A59" s="38"/>
      <c r="B59" s="135"/>
      <c r="C59" s="135"/>
      <c r="D59" s="33"/>
      <c r="E59" s="38"/>
      <c r="F59" s="39"/>
      <c r="G59" s="39"/>
      <c r="H59" s="33"/>
      <c r="I59" s="33"/>
      <c r="J59" s="39"/>
      <c r="K59" s="34"/>
      <c r="L59" s="39"/>
      <c r="M59" s="216" t="e">
        <v>#N/A</v>
      </c>
      <c r="N59" s="73"/>
      <c r="O59" s="217" t="e">
        <v>#N/A</v>
      </c>
      <c r="P59" s="87"/>
      <c r="Q59" s="193"/>
      <c r="R59" s="160"/>
      <c r="S59" s="38"/>
      <c r="T59" s="40"/>
      <c r="U59" s="40"/>
      <c r="V59" s="38"/>
      <c r="W59" s="38"/>
      <c r="X59" s="153" t="e">
        <v>#N/A</v>
      </c>
      <c r="Y59" s="40"/>
      <c r="Z59" s="153" t="e">
        <v>#N/A</v>
      </c>
      <c r="AA59" s="38"/>
      <c r="AB59" s="149"/>
      <c r="AC59" s="40"/>
      <c r="AD59" s="40"/>
      <c r="AE59" s="40"/>
      <c r="AF59" s="214" t="e">
        <f t="shared" ref="AF59:AF122" si="13">+X59+Z59</f>
        <v>#N/A</v>
      </c>
      <c r="AG59" s="49" t="e">
        <f t="shared" ref="AG59:AG122" si="14">IF(AH59&lt;=20%,"MUY BAJA",IF(AH59&lt;=40%,"BAJA",IF(AH59&lt;=60%,"MEDIA",IF(AH59&lt;=80%,"ALTA","MUY ALTA"))))</f>
        <v>#N/A</v>
      </c>
      <c r="AH59" s="49" t="e">
        <f t="shared" si="11"/>
        <v>#N/A</v>
      </c>
      <c r="AI59" s="49" t="e">
        <f t="shared" ref="AI59:AI122" si="15">IF(AJ59&lt;=20%,"LEVE",IF(AJ59&lt;=40%,"MENOR",IF(AJ59&lt;=60%,"MODERADO",IF(AJ59&lt;=80%,"MAYOR","CATASTROFICO"))))</f>
        <v>#N/A</v>
      </c>
      <c r="AJ59" s="49" t="e">
        <f t="shared" si="12"/>
        <v>#N/A</v>
      </c>
      <c r="AK59" s="219"/>
      <c r="AL59" s="39"/>
      <c r="AM59" s="155"/>
      <c r="AN59" s="155"/>
      <c r="AO59" s="155"/>
      <c r="AP59" s="147"/>
      <c r="AQ59" s="155"/>
      <c r="AR59" s="155"/>
      <c r="AS59" s="155"/>
      <c r="AT59" s="155"/>
      <c r="AU59" s="155"/>
      <c r="AV59" s="155"/>
      <c r="AW59" s="155"/>
      <c r="AX59" s="155"/>
      <c r="AY59" s="155"/>
      <c r="AZ59" s="155"/>
      <c r="BA59" s="155"/>
      <c r="BB59" s="32"/>
    </row>
    <row r="60" spans="1:54" ht="56.15" hidden="1" customHeight="1" x14ac:dyDescent="0.3">
      <c r="A60" s="38"/>
      <c r="B60" s="135"/>
      <c r="C60" s="135"/>
      <c r="D60" s="33"/>
      <c r="E60" s="38"/>
      <c r="F60" s="39"/>
      <c r="G60" s="39"/>
      <c r="H60" s="33"/>
      <c r="I60" s="33"/>
      <c r="J60" s="39"/>
      <c r="K60" s="34"/>
      <c r="L60" s="39"/>
      <c r="M60" s="216" t="e">
        <v>#N/A</v>
      </c>
      <c r="N60" s="73"/>
      <c r="O60" s="217" t="e">
        <v>#N/A</v>
      </c>
      <c r="P60" s="87"/>
      <c r="Q60" s="193"/>
      <c r="R60" s="158"/>
      <c r="S60" s="38"/>
      <c r="T60" s="40"/>
      <c r="U60" s="40"/>
      <c r="V60" s="38"/>
      <c r="W60" s="38"/>
      <c r="X60" s="153" t="e">
        <v>#N/A</v>
      </c>
      <c r="Y60" s="40"/>
      <c r="Z60" s="153" t="e">
        <v>#N/A</v>
      </c>
      <c r="AA60" s="38"/>
      <c r="AB60" s="149"/>
      <c r="AC60" s="40"/>
      <c r="AD60" s="40"/>
      <c r="AE60" s="40"/>
      <c r="AF60" s="214" t="e">
        <f t="shared" si="13"/>
        <v>#N/A</v>
      </c>
      <c r="AG60" s="49" t="e">
        <f t="shared" si="14"/>
        <v>#N/A</v>
      </c>
      <c r="AH60" s="49" t="e">
        <f t="shared" si="11"/>
        <v>#N/A</v>
      </c>
      <c r="AI60" s="49" t="e">
        <f t="shared" si="15"/>
        <v>#N/A</v>
      </c>
      <c r="AJ60" s="49" t="e">
        <f t="shared" si="12"/>
        <v>#N/A</v>
      </c>
      <c r="AK60" s="219"/>
      <c r="AL60" s="39"/>
      <c r="AM60" s="155"/>
      <c r="AN60" s="155"/>
      <c r="AO60" s="155"/>
      <c r="AP60" s="147"/>
      <c r="AQ60" s="155"/>
      <c r="AR60" s="155"/>
      <c r="AS60" s="155"/>
      <c r="AT60" s="155"/>
      <c r="AU60" s="155"/>
      <c r="AV60" s="155"/>
      <c r="AW60" s="155"/>
      <c r="AX60" s="155"/>
      <c r="AY60" s="155"/>
      <c r="AZ60" s="155"/>
      <c r="BA60" s="155"/>
      <c r="BB60" s="32"/>
    </row>
    <row r="61" spans="1:54" ht="56.15" hidden="1" customHeight="1" x14ac:dyDescent="0.3">
      <c r="A61" s="38"/>
      <c r="B61" s="142"/>
      <c r="C61" s="155"/>
      <c r="D61" s="155"/>
      <c r="E61" s="147"/>
      <c r="F61" s="39"/>
      <c r="G61" s="39"/>
      <c r="H61" s="155"/>
      <c r="I61" s="155"/>
      <c r="J61" s="39"/>
      <c r="K61" s="34"/>
      <c r="L61" s="39"/>
      <c r="M61" s="216" t="e">
        <v>#N/A</v>
      </c>
      <c r="N61" s="73"/>
      <c r="O61" s="217" t="e">
        <v>#N/A</v>
      </c>
      <c r="P61" s="87"/>
      <c r="Q61" s="193"/>
      <c r="R61" s="34"/>
      <c r="S61" s="145"/>
      <c r="T61" s="145"/>
      <c r="U61" s="145"/>
      <c r="V61" s="145"/>
      <c r="W61" s="145"/>
      <c r="X61" s="153" t="e">
        <v>#N/A</v>
      </c>
      <c r="Y61" s="146"/>
      <c r="Z61" s="153" t="e">
        <v>#N/A</v>
      </c>
      <c r="AA61" s="145"/>
      <c r="AB61" s="149"/>
      <c r="AC61" s="146"/>
      <c r="AD61" s="146"/>
      <c r="AE61" s="146"/>
      <c r="AF61" s="214" t="e">
        <f t="shared" si="13"/>
        <v>#N/A</v>
      </c>
      <c r="AG61" s="49" t="e">
        <f t="shared" si="14"/>
        <v>#N/A</v>
      </c>
      <c r="AH61" s="49" t="e">
        <f t="shared" si="11"/>
        <v>#N/A</v>
      </c>
      <c r="AI61" s="49" t="e">
        <f t="shared" si="15"/>
        <v>#N/A</v>
      </c>
      <c r="AJ61" s="49" t="e">
        <f t="shared" si="12"/>
        <v>#N/A</v>
      </c>
      <c r="AK61" s="219"/>
      <c r="AL61" s="39"/>
      <c r="AM61" s="192"/>
      <c r="AN61" s="142"/>
      <c r="AO61" s="37"/>
      <c r="AP61" s="154"/>
      <c r="AQ61" s="34"/>
      <c r="AR61" s="37"/>
      <c r="AS61" s="37"/>
      <c r="AT61" s="34"/>
      <c r="AU61" s="37"/>
      <c r="AV61" s="37"/>
      <c r="AW61" s="34"/>
      <c r="AX61" s="37"/>
      <c r="AY61" s="37"/>
      <c r="AZ61" s="34"/>
      <c r="BA61" s="34"/>
      <c r="BB61" s="32"/>
    </row>
    <row r="62" spans="1:54" ht="56.15" hidden="1" customHeight="1" x14ac:dyDescent="0.3">
      <c r="A62" s="38"/>
      <c r="B62" s="142"/>
      <c r="C62" s="155"/>
      <c r="D62" s="155"/>
      <c r="E62" s="147"/>
      <c r="F62" s="39"/>
      <c r="G62" s="39"/>
      <c r="H62" s="155"/>
      <c r="I62" s="155"/>
      <c r="J62" s="39"/>
      <c r="K62" s="34"/>
      <c r="L62" s="39"/>
      <c r="M62" s="216" t="e">
        <v>#N/A</v>
      </c>
      <c r="N62" s="73"/>
      <c r="O62" s="217" t="e">
        <v>#N/A</v>
      </c>
      <c r="P62" s="87"/>
      <c r="Q62" s="193"/>
      <c r="R62" s="155"/>
      <c r="S62" s="145"/>
      <c r="T62" s="145"/>
      <c r="U62" s="145"/>
      <c r="V62" s="145"/>
      <c r="W62" s="145"/>
      <c r="X62" s="153" t="e">
        <v>#N/A</v>
      </c>
      <c r="Y62" s="146"/>
      <c r="Z62" s="153" t="e">
        <v>#N/A</v>
      </c>
      <c r="AA62" s="145"/>
      <c r="AB62" s="149"/>
      <c r="AC62" s="146"/>
      <c r="AD62" s="146"/>
      <c r="AE62" s="146"/>
      <c r="AF62" s="214" t="e">
        <f t="shared" si="13"/>
        <v>#N/A</v>
      </c>
      <c r="AG62" s="49" t="e">
        <f t="shared" si="14"/>
        <v>#N/A</v>
      </c>
      <c r="AH62" s="49" t="e">
        <f t="shared" si="11"/>
        <v>#N/A</v>
      </c>
      <c r="AI62" s="49" t="e">
        <f t="shared" si="15"/>
        <v>#N/A</v>
      </c>
      <c r="AJ62" s="49" t="e">
        <f t="shared" si="12"/>
        <v>#N/A</v>
      </c>
      <c r="AK62" s="219"/>
      <c r="AL62" s="39"/>
      <c r="AM62" s="192"/>
      <c r="AN62" s="142"/>
      <c r="AO62" s="37"/>
      <c r="AP62" s="154"/>
      <c r="AQ62" s="34"/>
      <c r="AR62" s="37"/>
      <c r="AS62" s="37"/>
      <c r="AT62" s="34"/>
      <c r="AU62" s="37"/>
      <c r="AV62" s="37"/>
      <c r="AW62" s="37"/>
      <c r="AX62" s="37"/>
      <c r="AY62" s="37"/>
      <c r="AZ62" s="34"/>
      <c r="BA62" s="34"/>
      <c r="BB62" s="32"/>
    </row>
    <row r="63" spans="1:54" ht="56.15" hidden="1" customHeight="1" x14ac:dyDescent="0.3">
      <c r="A63" s="38"/>
      <c r="B63" s="68"/>
      <c r="C63" s="155"/>
      <c r="D63" s="155"/>
      <c r="E63" s="147"/>
      <c r="F63" s="39"/>
      <c r="G63" s="39"/>
      <c r="H63" s="155"/>
      <c r="I63" s="155"/>
      <c r="J63" s="39"/>
      <c r="K63" s="35"/>
      <c r="L63" s="39"/>
      <c r="M63" s="216" t="e">
        <v>#N/A</v>
      </c>
      <c r="N63" s="73"/>
      <c r="O63" s="217" t="e">
        <v>#N/A</v>
      </c>
      <c r="P63" s="87"/>
      <c r="Q63" s="193"/>
      <c r="R63" s="151"/>
      <c r="S63" s="38"/>
      <c r="T63" s="40"/>
      <c r="U63" s="40"/>
      <c r="V63" s="38"/>
      <c r="W63" s="38"/>
      <c r="X63" s="153" t="e">
        <v>#N/A</v>
      </c>
      <c r="Y63" s="40"/>
      <c r="Z63" s="153" t="e">
        <v>#N/A</v>
      </c>
      <c r="AA63" s="38"/>
      <c r="AB63" s="149"/>
      <c r="AC63" s="40"/>
      <c r="AD63" s="38"/>
      <c r="AE63" s="38"/>
      <c r="AF63" s="214" t="e">
        <f t="shared" si="13"/>
        <v>#N/A</v>
      </c>
      <c r="AG63" s="49" t="e">
        <f t="shared" si="14"/>
        <v>#N/A</v>
      </c>
      <c r="AH63" s="49" t="e">
        <f t="shared" si="11"/>
        <v>#N/A</v>
      </c>
      <c r="AI63" s="49" t="e">
        <f t="shared" si="15"/>
        <v>#N/A</v>
      </c>
      <c r="AJ63" s="49" t="e">
        <f t="shared" si="12"/>
        <v>#N/A</v>
      </c>
      <c r="AK63" s="219"/>
      <c r="AL63" s="39"/>
      <c r="AM63" s="192"/>
      <c r="AN63" s="192"/>
      <c r="AO63" s="37"/>
      <c r="AP63" s="154"/>
      <c r="AQ63" s="34"/>
      <c r="AR63" s="37"/>
      <c r="AS63" s="37"/>
      <c r="AT63" s="34"/>
      <c r="AU63" s="37"/>
      <c r="AV63" s="37"/>
      <c r="AW63" s="34"/>
      <c r="AX63" s="37"/>
      <c r="AY63" s="37"/>
      <c r="AZ63" s="34"/>
      <c r="BA63" s="34"/>
      <c r="BB63" s="32"/>
    </row>
    <row r="64" spans="1:54" s="44" customFormat="1" ht="56.15" hidden="1" customHeight="1" x14ac:dyDescent="0.35">
      <c r="A64" s="38"/>
      <c r="B64" s="142"/>
      <c r="C64" s="155"/>
      <c r="D64" s="155"/>
      <c r="E64" s="147"/>
      <c r="F64" s="39"/>
      <c r="G64" s="39"/>
      <c r="H64" s="155"/>
      <c r="I64" s="155"/>
      <c r="J64" s="39"/>
      <c r="K64" s="34"/>
      <c r="L64" s="39"/>
      <c r="M64" s="216" t="e">
        <v>#N/A</v>
      </c>
      <c r="N64" s="73"/>
      <c r="O64" s="217" t="e">
        <v>#N/A</v>
      </c>
      <c r="P64" s="87"/>
      <c r="Q64" s="193"/>
      <c r="R64" s="155"/>
      <c r="S64" s="33"/>
      <c r="T64" s="135"/>
      <c r="U64" s="135"/>
      <c r="V64" s="38"/>
      <c r="W64" s="38"/>
      <c r="X64" s="153" t="e">
        <v>#N/A</v>
      </c>
      <c r="Y64" s="40"/>
      <c r="Z64" s="153" t="e">
        <v>#N/A</v>
      </c>
      <c r="AA64" s="33"/>
      <c r="AB64" s="135"/>
      <c r="AC64" s="135"/>
      <c r="AD64" s="135"/>
      <c r="AE64" s="135"/>
      <c r="AF64" s="214" t="e">
        <f t="shared" si="13"/>
        <v>#N/A</v>
      </c>
      <c r="AG64" s="49" t="e">
        <f t="shared" si="14"/>
        <v>#N/A</v>
      </c>
      <c r="AH64" s="49" t="e">
        <f t="shared" si="11"/>
        <v>#N/A</v>
      </c>
      <c r="AI64" s="49" t="e">
        <f t="shared" si="15"/>
        <v>#N/A</v>
      </c>
      <c r="AJ64" s="49" t="e">
        <f t="shared" si="12"/>
        <v>#N/A</v>
      </c>
      <c r="AK64" s="219"/>
      <c r="AL64" s="39"/>
      <c r="AM64" s="195"/>
      <c r="AN64" s="199"/>
      <c r="AO64" s="155"/>
      <c r="AP64" s="343"/>
      <c r="AQ64" s="204"/>
      <c r="AR64" s="204"/>
      <c r="AS64" s="204"/>
      <c r="AT64" s="166"/>
      <c r="AU64" s="204"/>
      <c r="AV64" s="69"/>
      <c r="AW64" s="166"/>
      <c r="AX64" s="155"/>
      <c r="AY64" s="204"/>
      <c r="AZ64" s="166"/>
      <c r="BA64" s="34"/>
      <c r="BB64" s="33"/>
    </row>
    <row r="65" spans="1:54" s="44" customFormat="1" ht="56.15" hidden="1" customHeight="1" x14ac:dyDescent="0.35">
      <c r="A65" s="38"/>
      <c r="B65" s="142"/>
      <c r="C65" s="155"/>
      <c r="D65" s="155"/>
      <c r="E65" s="147"/>
      <c r="F65" s="39"/>
      <c r="G65" s="39"/>
      <c r="H65" s="155"/>
      <c r="I65" s="155"/>
      <c r="J65" s="39"/>
      <c r="K65" s="34"/>
      <c r="L65" s="39"/>
      <c r="M65" s="216" t="e">
        <v>#N/A</v>
      </c>
      <c r="N65" s="73"/>
      <c r="O65" s="217" t="e">
        <v>#N/A</v>
      </c>
      <c r="P65" s="87"/>
      <c r="Q65" s="193"/>
      <c r="R65" s="34"/>
      <c r="S65" s="33"/>
      <c r="T65" s="135"/>
      <c r="U65" s="135"/>
      <c r="V65" s="38"/>
      <c r="W65" s="38"/>
      <c r="X65" s="153" t="e">
        <v>#N/A</v>
      </c>
      <c r="Y65" s="40"/>
      <c r="Z65" s="153" t="e">
        <v>#N/A</v>
      </c>
      <c r="AA65" s="33"/>
      <c r="AB65" s="135"/>
      <c r="AC65" s="135"/>
      <c r="AD65" s="135"/>
      <c r="AE65" s="135"/>
      <c r="AF65" s="214" t="e">
        <f t="shared" si="13"/>
        <v>#N/A</v>
      </c>
      <c r="AG65" s="49" t="e">
        <f t="shared" si="14"/>
        <v>#N/A</v>
      </c>
      <c r="AH65" s="49" t="e">
        <f t="shared" si="11"/>
        <v>#N/A</v>
      </c>
      <c r="AI65" s="49" t="e">
        <f t="shared" si="15"/>
        <v>#N/A</v>
      </c>
      <c r="AJ65" s="49" t="e">
        <f t="shared" si="12"/>
        <v>#N/A</v>
      </c>
      <c r="AK65" s="219"/>
      <c r="AL65" s="39"/>
      <c r="AM65" s="195"/>
      <c r="AN65" s="199"/>
      <c r="AO65" s="155"/>
      <c r="AP65" s="343"/>
      <c r="AQ65" s="204"/>
      <c r="AR65" s="155"/>
      <c r="AS65" s="204"/>
      <c r="AT65" s="166"/>
      <c r="AU65" s="155"/>
      <c r="AV65" s="204"/>
      <c r="AW65" s="166"/>
      <c r="AX65" s="155"/>
      <c r="AY65" s="204"/>
      <c r="AZ65" s="166"/>
      <c r="BA65" s="34"/>
      <c r="BB65" s="33"/>
    </row>
    <row r="66" spans="1:54" ht="56.15" hidden="1" customHeight="1" x14ac:dyDescent="0.3">
      <c r="A66" s="38"/>
      <c r="B66" s="142"/>
      <c r="C66" s="155"/>
      <c r="D66" s="155"/>
      <c r="E66" s="147"/>
      <c r="F66" s="39"/>
      <c r="G66" s="39"/>
      <c r="H66" s="155"/>
      <c r="I66" s="155"/>
      <c r="J66" s="39"/>
      <c r="K66" s="34"/>
      <c r="L66" s="39"/>
      <c r="M66" s="216" t="e">
        <v>#N/A</v>
      </c>
      <c r="N66" s="73"/>
      <c r="O66" s="217" t="e">
        <v>#N/A</v>
      </c>
      <c r="P66" s="87"/>
      <c r="Q66" s="193"/>
      <c r="R66" s="155"/>
      <c r="S66" s="145"/>
      <c r="T66" s="146"/>
      <c r="U66" s="146"/>
      <c r="V66" s="145"/>
      <c r="W66" s="145"/>
      <c r="X66" s="153" t="e">
        <v>#N/A</v>
      </c>
      <c r="Y66" s="146"/>
      <c r="Z66" s="153" t="e">
        <v>#N/A</v>
      </c>
      <c r="AA66" s="145"/>
      <c r="AB66" s="149"/>
      <c r="AC66" s="146"/>
      <c r="AD66" s="40"/>
      <c r="AE66" s="40"/>
      <c r="AF66" s="214" t="e">
        <f t="shared" si="13"/>
        <v>#N/A</v>
      </c>
      <c r="AG66" s="49" t="e">
        <f t="shared" si="14"/>
        <v>#N/A</v>
      </c>
      <c r="AH66" s="49" t="e">
        <f t="shared" si="11"/>
        <v>#N/A</v>
      </c>
      <c r="AI66" s="49" t="e">
        <f t="shared" si="15"/>
        <v>#N/A</v>
      </c>
      <c r="AJ66" s="49" t="e">
        <f t="shared" si="12"/>
        <v>#N/A</v>
      </c>
      <c r="AK66" s="219"/>
      <c r="AL66" s="39"/>
      <c r="AM66" s="195"/>
      <c r="AN66" s="199"/>
      <c r="AO66" s="183"/>
      <c r="AP66" s="343"/>
      <c r="AQ66" s="204"/>
      <c r="AR66" s="183"/>
      <c r="AS66" s="205"/>
      <c r="AT66" s="166"/>
      <c r="AU66" s="183"/>
      <c r="AV66" s="205"/>
      <c r="AW66" s="166"/>
      <c r="AX66" s="155"/>
      <c r="AY66" s="205"/>
      <c r="AZ66" s="166"/>
      <c r="BA66" s="34"/>
      <c r="BB66" s="32"/>
    </row>
    <row r="67" spans="1:54" ht="56.15" hidden="1" customHeight="1" x14ac:dyDescent="0.3">
      <c r="A67" s="38"/>
      <c r="B67" s="142"/>
      <c r="C67" s="155"/>
      <c r="D67" s="155"/>
      <c r="E67" s="147"/>
      <c r="F67" s="39"/>
      <c r="G67" s="39"/>
      <c r="H67" s="155"/>
      <c r="I67" s="155"/>
      <c r="J67" s="39"/>
      <c r="K67" s="34"/>
      <c r="L67" s="39"/>
      <c r="M67" s="216" t="e">
        <v>#N/A</v>
      </c>
      <c r="N67" s="73"/>
      <c r="O67" s="217" t="e">
        <v>#N/A</v>
      </c>
      <c r="P67" s="87"/>
      <c r="Q67" s="193"/>
      <c r="R67" s="155"/>
      <c r="S67" s="161"/>
      <c r="T67" s="135"/>
      <c r="U67" s="135"/>
      <c r="V67" s="145"/>
      <c r="W67" s="145"/>
      <c r="X67" s="153" t="e">
        <v>#N/A</v>
      </c>
      <c r="Y67" s="146"/>
      <c r="Z67" s="153" t="e">
        <v>#N/A</v>
      </c>
      <c r="AA67" s="161"/>
      <c r="AB67" s="135"/>
      <c r="AC67" s="35"/>
      <c r="AD67" s="135"/>
      <c r="AE67" s="135"/>
      <c r="AF67" s="214" t="e">
        <f t="shared" si="13"/>
        <v>#N/A</v>
      </c>
      <c r="AG67" s="49" t="e">
        <f t="shared" si="14"/>
        <v>#N/A</v>
      </c>
      <c r="AH67" s="49" t="e">
        <f t="shared" si="11"/>
        <v>#N/A</v>
      </c>
      <c r="AI67" s="49" t="e">
        <f t="shared" si="15"/>
        <v>#N/A</v>
      </c>
      <c r="AJ67" s="49" t="e">
        <f t="shared" si="12"/>
        <v>#N/A</v>
      </c>
      <c r="AK67" s="219"/>
      <c r="AL67" s="39"/>
      <c r="AM67" s="195"/>
      <c r="AN67" s="199"/>
      <c r="AO67" s="183"/>
      <c r="AP67" s="343"/>
      <c r="AQ67" s="204"/>
      <c r="AR67" s="183"/>
      <c r="AS67" s="205"/>
      <c r="AT67" s="166"/>
      <c r="AU67" s="183"/>
      <c r="AV67" s="205"/>
      <c r="AW67" s="166"/>
      <c r="AX67" s="155"/>
      <c r="AY67" s="205"/>
      <c r="AZ67" s="166"/>
      <c r="BA67" s="34"/>
      <c r="BB67" s="32"/>
    </row>
    <row r="68" spans="1:54" s="44" customFormat="1" ht="56.15" hidden="1" customHeight="1" x14ac:dyDescent="0.35">
      <c r="A68" s="38"/>
      <c r="B68" s="35"/>
      <c r="C68" s="34"/>
      <c r="D68" s="34"/>
      <c r="E68" s="39"/>
      <c r="F68" s="39"/>
      <c r="G68" s="39"/>
      <c r="H68" s="34"/>
      <c r="I68" s="34"/>
      <c r="J68" s="39"/>
      <c r="K68" s="34"/>
      <c r="L68" s="39"/>
      <c r="M68" s="216" t="e">
        <v>#N/A</v>
      </c>
      <c r="N68" s="73"/>
      <c r="O68" s="217" t="e">
        <v>#N/A</v>
      </c>
      <c r="P68" s="87"/>
      <c r="Q68" s="193"/>
      <c r="R68" s="34"/>
      <c r="S68" s="161"/>
      <c r="T68" s="35"/>
      <c r="U68" s="35"/>
      <c r="V68" s="145"/>
      <c r="W68" s="145"/>
      <c r="X68" s="153" t="e">
        <v>#N/A</v>
      </c>
      <c r="Y68" s="146"/>
      <c r="Z68" s="153" t="e">
        <v>#N/A</v>
      </c>
      <c r="AA68" s="161"/>
      <c r="AB68" s="35"/>
      <c r="AC68" s="35"/>
      <c r="AD68" s="35"/>
      <c r="AE68" s="35"/>
      <c r="AF68" s="214" t="e">
        <f t="shared" si="13"/>
        <v>#N/A</v>
      </c>
      <c r="AG68" s="49" t="e">
        <f t="shared" si="14"/>
        <v>#N/A</v>
      </c>
      <c r="AH68" s="49" t="e">
        <f t="shared" si="11"/>
        <v>#N/A</v>
      </c>
      <c r="AI68" s="49" t="e">
        <f t="shared" si="15"/>
        <v>#N/A</v>
      </c>
      <c r="AJ68" s="49" t="e">
        <f t="shared" si="12"/>
        <v>#N/A</v>
      </c>
      <c r="AK68" s="219"/>
      <c r="AL68" s="39"/>
      <c r="AM68" s="203"/>
      <c r="AN68" s="203"/>
      <c r="AO68" s="203"/>
      <c r="AP68" s="177"/>
      <c r="AQ68" s="203"/>
      <c r="AR68" s="203"/>
      <c r="AS68" s="203"/>
      <c r="AT68" s="203"/>
      <c r="AU68" s="203"/>
      <c r="AV68" s="203"/>
      <c r="AW68" s="203"/>
      <c r="AX68" s="203"/>
      <c r="AY68" s="203"/>
      <c r="AZ68" s="203"/>
      <c r="BA68" s="203"/>
      <c r="BB68" s="33"/>
    </row>
    <row r="69" spans="1:54" ht="56.15" hidden="1" customHeight="1" x14ac:dyDescent="0.3">
      <c r="A69" s="38"/>
      <c r="B69" s="35"/>
      <c r="C69" s="34"/>
      <c r="D69" s="34"/>
      <c r="E69" s="39"/>
      <c r="F69" s="39"/>
      <c r="G69" s="39"/>
      <c r="H69" s="34"/>
      <c r="I69" s="34"/>
      <c r="J69" s="39"/>
      <c r="K69" s="34"/>
      <c r="L69" s="39"/>
      <c r="M69" s="216" t="e">
        <v>#N/A</v>
      </c>
      <c r="N69" s="73"/>
      <c r="O69" s="217" t="e">
        <v>#N/A</v>
      </c>
      <c r="P69" s="87"/>
      <c r="Q69" s="193"/>
      <c r="R69" s="34"/>
      <c r="S69" s="161"/>
      <c r="T69" s="35"/>
      <c r="U69" s="35"/>
      <c r="V69" s="145"/>
      <c r="W69" s="145"/>
      <c r="X69" s="153" t="e">
        <v>#N/A</v>
      </c>
      <c r="Y69" s="146"/>
      <c r="Z69" s="153" t="e">
        <v>#N/A</v>
      </c>
      <c r="AA69" s="161"/>
      <c r="AB69" s="35"/>
      <c r="AC69" s="35"/>
      <c r="AD69" s="35"/>
      <c r="AE69" s="35"/>
      <c r="AF69" s="214" t="e">
        <f t="shared" si="13"/>
        <v>#N/A</v>
      </c>
      <c r="AG69" s="49" t="e">
        <f t="shared" si="14"/>
        <v>#N/A</v>
      </c>
      <c r="AH69" s="49" t="e">
        <f t="shared" si="11"/>
        <v>#N/A</v>
      </c>
      <c r="AI69" s="49" t="e">
        <f t="shared" si="15"/>
        <v>#N/A</v>
      </c>
      <c r="AJ69" s="49" t="e">
        <f t="shared" si="12"/>
        <v>#N/A</v>
      </c>
      <c r="AK69" s="219"/>
      <c r="AL69" s="39"/>
      <c r="AM69" s="203"/>
      <c r="AN69" s="203"/>
      <c r="AO69" s="203"/>
      <c r="AP69" s="177"/>
      <c r="AQ69" s="203"/>
      <c r="AR69" s="203"/>
      <c r="AS69" s="203"/>
      <c r="AT69" s="203"/>
      <c r="AU69" s="203"/>
      <c r="AV69" s="203"/>
      <c r="AW69" s="203"/>
      <c r="AX69" s="203"/>
      <c r="AY69" s="203"/>
      <c r="AZ69" s="203"/>
      <c r="BA69" s="203"/>
      <c r="BB69" s="32"/>
    </row>
    <row r="70" spans="1:54" ht="56.15" hidden="1" customHeight="1" x14ac:dyDescent="0.3">
      <c r="A70" s="38"/>
      <c r="B70" s="35"/>
      <c r="C70" s="34"/>
      <c r="D70" s="34"/>
      <c r="E70" s="39"/>
      <c r="F70" s="39"/>
      <c r="G70" s="39"/>
      <c r="H70" s="34"/>
      <c r="I70" s="34"/>
      <c r="J70" s="39"/>
      <c r="K70" s="34"/>
      <c r="L70" s="39"/>
      <c r="M70" s="216" t="e">
        <v>#N/A</v>
      </c>
      <c r="N70" s="73"/>
      <c r="O70" s="217" t="e">
        <v>#N/A</v>
      </c>
      <c r="P70" s="87"/>
      <c r="Q70" s="193"/>
      <c r="R70" s="143"/>
      <c r="S70" s="145"/>
      <c r="T70" s="146"/>
      <c r="U70" s="146"/>
      <c r="V70" s="145"/>
      <c r="W70" s="145"/>
      <c r="X70" s="153" t="e">
        <v>#N/A</v>
      </c>
      <c r="Y70" s="146"/>
      <c r="Z70" s="153" t="e">
        <v>#N/A</v>
      </c>
      <c r="AA70" s="145"/>
      <c r="AB70" s="144"/>
      <c r="AC70" s="146"/>
      <c r="AD70" s="146"/>
      <c r="AE70" s="146"/>
      <c r="AF70" s="214" t="e">
        <f t="shared" si="13"/>
        <v>#N/A</v>
      </c>
      <c r="AG70" s="49" t="e">
        <f t="shared" si="14"/>
        <v>#N/A</v>
      </c>
      <c r="AH70" s="49" t="e">
        <f t="shared" si="11"/>
        <v>#N/A</v>
      </c>
      <c r="AI70" s="49" t="e">
        <f t="shared" si="15"/>
        <v>#N/A</v>
      </c>
      <c r="AJ70" s="49" t="e">
        <f t="shared" si="12"/>
        <v>#N/A</v>
      </c>
      <c r="AK70" s="219"/>
      <c r="AL70" s="39"/>
      <c r="AM70" s="203"/>
      <c r="AN70" s="203"/>
      <c r="AO70" s="203"/>
      <c r="AP70" s="177"/>
      <c r="AQ70" s="203"/>
      <c r="AR70" s="203"/>
      <c r="AS70" s="203"/>
      <c r="AT70" s="203"/>
      <c r="AU70" s="203"/>
      <c r="AV70" s="203"/>
      <c r="AW70" s="203"/>
      <c r="AX70" s="203"/>
      <c r="AY70" s="203"/>
      <c r="AZ70" s="203"/>
      <c r="BA70" s="203"/>
      <c r="BB70" s="32"/>
    </row>
    <row r="71" spans="1:54" ht="56.15" hidden="1" customHeight="1" x14ac:dyDescent="0.3">
      <c r="A71" s="38"/>
      <c r="B71" s="35"/>
      <c r="C71" s="34"/>
      <c r="D71" s="34"/>
      <c r="E71" s="39"/>
      <c r="F71" s="39"/>
      <c r="G71" s="39"/>
      <c r="H71" s="34"/>
      <c r="I71" s="34"/>
      <c r="J71" s="39"/>
      <c r="K71" s="34"/>
      <c r="L71" s="39"/>
      <c r="M71" s="216" t="e">
        <v>#N/A</v>
      </c>
      <c r="N71" s="73"/>
      <c r="O71" s="217" t="e">
        <v>#N/A</v>
      </c>
      <c r="P71" s="87"/>
      <c r="Q71" s="193"/>
      <c r="R71" s="143"/>
      <c r="S71" s="145"/>
      <c r="T71" s="144"/>
      <c r="U71" s="144"/>
      <c r="V71" s="145"/>
      <c r="W71" s="145"/>
      <c r="X71" s="153" t="e">
        <v>#N/A</v>
      </c>
      <c r="Y71" s="146"/>
      <c r="Z71" s="153" t="e">
        <v>#N/A</v>
      </c>
      <c r="AA71" s="145"/>
      <c r="AB71" s="144"/>
      <c r="AC71" s="146"/>
      <c r="AD71" s="146"/>
      <c r="AE71" s="146"/>
      <c r="AF71" s="214" t="e">
        <f t="shared" si="13"/>
        <v>#N/A</v>
      </c>
      <c r="AG71" s="49" t="e">
        <f t="shared" si="14"/>
        <v>#N/A</v>
      </c>
      <c r="AH71" s="49" t="e">
        <f t="shared" si="11"/>
        <v>#N/A</v>
      </c>
      <c r="AI71" s="49" t="e">
        <f t="shared" si="15"/>
        <v>#N/A</v>
      </c>
      <c r="AJ71" s="49" t="e">
        <f t="shared" si="12"/>
        <v>#N/A</v>
      </c>
      <c r="AK71" s="219"/>
      <c r="AL71" s="39"/>
      <c r="AM71" s="203"/>
      <c r="AN71" s="203"/>
      <c r="AO71" s="203"/>
      <c r="AP71" s="177"/>
      <c r="AQ71" s="203"/>
      <c r="AR71" s="203"/>
      <c r="AS71" s="203"/>
      <c r="AT71" s="203"/>
      <c r="AU71" s="203"/>
      <c r="AV71" s="203"/>
      <c r="AW71" s="203"/>
      <c r="AX71" s="203"/>
      <c r="AY71" s="203"/>
      <c r="AZ71" s="203"/>
      <c r="BA71" s="203"/>
      <c r="BB71" s="32"/>
    </row>
    <row r="72" spans="1:54" ht="56.15" hidden="1" customHeight="1" x14ac:dyDescent="0.3">
      <c r="A72" s="38"/>
      <c r="B72" s="35"/>
      <c r="C72" s="34"/>
      <c r="D72" s="34"/>
      <c r="E72" s="39"/>
      <c r="F72" s="39"/>
      <c r="G72" s="39"/>
      <c r="H72" s="34"/>
      <c r="I72" s="34"/>
      <c r="J72" s="39"/>
      <c r="K72" s="34"/>
      <c r="L72" s="39"/>
      <c r="M72" s="216" t="e">
        <v>#N/A</v>
      </c>
      <c r="N72" s="73"/>
      <c r="O72" s="217" t="e">
        <v>#N/A</v>
      </c>
      <c r="P72" s="87"/>
      <c r="Q72" s="193"/>
      <c r="R72" s="143"/>
      <c r="S72" s="145"/>
      <c r="T72" s="144"/>
      <c r="U72" s="144"/>
      <c r="V72" s="145"/>
      <c r="W72" s="145"/>
      <c r="X72" s="153" t="e">
        <v>#N/A</v>
      </c>
      <c r="Y72" s="146"/>
      <c r="Z72" s="153" t="e">
        <v>#N/A</v>
      </c>
      <c r="AA72" s="145"/>
      <c r="AB72" s="144"/>
      <c r="AC72" s="146"/>
      <c r="AD72" s="146"/>
      <c r="AE72" s="146"/>
      <c r="AF72" s="214" t="e">
        <f t="shared" si="13"/>
        <v>#N/A</v>
      </c>
      <c r="AG72" s="49" t="e">
        <f t="shared" si="14"/>
        <v>#N/A</v>
      </c>
      <c r="AH72" s="49" t="e">
        <f t="shared" si="11"/>
        <v>#N/A</v>
      </c>
      <c r="AI72" s="49" t="e">
        <f t="shared" si="15"/>
        <v>#N/A</v>
      </c>
      <c r="AJ72" s="49" t="e">
        <f t="shared" si="12"/>
        <v>#N/A</v>
      </c>
      <c r="AK72" s="219"/>
      <c r="AL72" s="39"/>
      <c r="AM72" s="203"/>
      <c r="AN72" s="203"/>
      <c r="AO72" s="203"/>
      <c r="AP72" s="177"/>
      <c r="AQ72" s="203"/>
      <c r="AR72" s="203"/>
      <c r="AS72" s="203"/>
      <c r="AT72" s="203"/>
      <c r="AU72" s="203"/>
      <c r="AV72" s="203"/>
      <c r="AW72" s="203"/>
      <c r="AX72" s="203"/>
      <c r="AY72" s="203"/>
      <c r="AZ72" s="203"/>
      <c r="BA72" s="203"/>
      <c r="BB72" s="32"/>
    </row>
    <row r="73" spans="1:54" ht="56.15" hidden="1" customHeight="1" x14ac:dyDescent="0.3">
      <c r="A73" s="38"/>
      <c r="B73" s="35"/>
      <c r="C73" s="34"/>
      <c r="D73" s="34"/>
      <c r="E73" s="39"/>
      <c r="F73" s="39"/>
      <c r="G73" s="39"/>
      <c r="H73" s="34"/>
      <c r="I73" s="34"/>
      <c r="J73" s="39"/>
      <c r="K73" s="34"/>
      <c r="L73" s="39"/>
      <c r="M73" s="216" t="e">
        <v>#N/A</v>
      </c>
      <c r="N73" s="73"/>
      <c r="O73" s="217" t="e">
        <v>#N/A</v>
      </c>
      <c r="P73" s="87"/>
      <c r="Q73" s="193"/>
      <c r="R73" s="143"/>
      <c r="S73" s="145"/>
      <c r="T73" s="144"/>
      <c r="U73" s="144"/>
      <c r="V73" s="145"/>
      <c r="W73" s="145"/>
      <c r="X73" s="153" t="e">
        <v>#N/A</v>
      </c>
      <c r="Y73" s="146"/>
      <c r="Z73" s="153" t="e">
        <v>#N/A</v>
      </c>
      <c r="AA73" s="145"/>
      <c r="AB73" s="144"/>
      <c r="AC73" s="146"/>
      <c r="AD73" s="146"/>
      <c r="AE73" s="146"/>
      <c r="AF73" s="214" t="e">
        <f t="shared" si="13"/>
        <v>#N/A</v>
      </c>
      <c r="AG73" s="49" t="e">
        <f t="shared" si="14"/>
        <v>#N/A</v>
      </c>
      <c r="AH73" s="49" t="e">
        <f t="shared" si="11"/>
        <v>#N/A</v>
      </c>
      <c r="AI73" s="49" t="e">
        <f t="shared" si="15"/>
        <v>#N/A</v>
      </c>
      <c r="AJ73" s="49" t="e">
        <f t="shared" si="12"/>
        <v>#N/A</v>
      </c>
      <c r="AK73" s="219"/>
      <c r="AL73" s="39"/>
      <c r="AM73" s="203"/>
      <c r="AN73" s="203"/>
      <c r="AO73" s="203"/>
      <c r="AP73" s="177"/>
      <c r="AQ73" s="203"/>
      <c r="AR73" s="203"/>
      <c r="AS73" s="203"/>
      <c r="AT73" s="203"/>
      <c r="AU73" s="203"/>
      <c r="AV73" s="203"/>
      <c r="AW73" s="203"/>
      <c r="AX73" s="203"/>
      <c r="AY73" s="203"/>
      <c r="AZ73" s="203"/>
      <c r="BA73" s="203"/>
      <c r="BB73" s="32"/>
    </row>
    <row r="74" spans="1:54" ht="56.15" hidden="1" customHeight="1" x14ac:dyDescent="0.3">
      <c r="A74" s="38"/>
      <c r="B74" s="35"/>
      <c r="C74" s="34"/>
      <c r="D74" s="34"/>
      <c r="E74" s="39"/>
      <c r="F74" s="39"/>
      <c r="G74" s="39"/>
      <c r="H74" s="34"/>
      <c r="I74" s="34"/>
      <c r="J74" s="39"/>
      <c r="K74" s="34"/>
      <c r="L74" s="39"/>
      <c r="M74" s="216" t="e">
        <v>#N/A</v>
      </c>
      <c r="N74" s="73"/>
      <c r="O74" s="217" t="e">
        <v>#N/A</v>
      </c>
      <c r="P74" s="87"/>
      <c r="Q74" s="193"/>
      <c r="R74" s="143"/>
      <c r="S74" s="145"/>
      <c r="T74" s="144"/>
      <c r="U74" s="144"/>
      <c r="V74" s="145"/>
      <c r="W74" s="145"/>
      <c r="X74" s="153" t="e">
        <v>#N/A</v>
      </c>
      <c r="Y74" s="146"/>
      <c r="Z74" s="153" t="e">
        <v>#N/A</v>
      </c>
      <c r="AA74" s="145"/>
      <c r="AB74" s="144"/>
      <c r="AC74" s="146"/>
      <c r="AD74" s="146"/>
      <c r="AE74" s="146"/>
      <c r="AF74" s="214" t="e">
        <f t="shared" si="13"/>
        <v>#N/A</v>
      </c>
      <c r="AG74" s="49" t="e">
        <f t="shared" si="14"/>
        <v>#N/A</v>
      </c>
      <c r="AH74" s="49" t="e">
        <f t="shared" si="11"/>
        <v>#N/A</v>
      </c>
      <c r="AI74" s="49" t="e">
        <f t="shared" si="15"/>
        <v>#N/A</v>
      </c>
      <c r="AJ74" s="49" t="e">
        <f t="shared" si="12"/>
        <v>#N/A</v>
      </c>
      <c r="AK74" s="219"/>
      <c r="AL74" s="39"/>
      <c r="AM74" s="203"/>
      <c r="AN74" s="203"/>
      <c r="AO74" s="203"/>
      <c r="AP74" s="177"/>
      <c r="AQ74" s="203"/>
      <c r="AR74" s="203"/>
      <c r="AS74" s="203"/>
      <c r="AT74" s="203"/>
      <c r="AU74" s="203"/>
      <c r="AV74" s="203"/>
      <c r="AW74" s="203"/>
      <c r="AX74" s="203"/>
      <c r="AY74" s="203"/>
      <c r="AZ74" s="203"/>
      <c r="BA74" s="203"/>
      <c r="BB74" s="32"/>
    </row>
    <row r="75" spans="1:54" ht="56.15" hidden="1" customHeight="1" x14ac:dyDescent="0.3">
      <c r="A75" s="38"/>
      <c r="B75" s="35"/>
      <c r="C75" s="34"/>
      <c r="D75" s="34"/>
      <c r="E75" s="39"/>
      <c r="F75" s="39"/>
      <c r="G75" s="39"/>
      <c r="H75" s="34"/>
      <c r="I75" s="34"/>
      <c r="J75" s="39"/>
      <c r="K75" s="34"/>
      <c r="L75" s="39"/>
      <c r="M75" s="216" t="e">
        <v>#N/A</v>
      </c>
      <c r="N75" s="73"/>
      <c r="O75" s="217" t="e">
        <v>#N/A</v>
      </c>
      <c r="P75" s="87"/>
      <c r="Q75" s="193"/>
      <c r="R75" s="143"/>
      <c r="S75" s="145"/>
      <c r="T75" s="146"/>
      <c r="U75" s="146"/>
      <c r="V75" s="145"/>
      <c r="W75" s="145"/>
      <c r="X75" s="153" t="e">
        <v>#N/A</v>
      </c>
      <c r="Y75" s="146"/>
      <c r="Z75" s="153" t="e">
        <v>#N/A</v>
      </c>
      <c r="AA75" s="145"/>
      <c r="AB75" s="144"/>
      <c r="AC75" s="146"/>
      <c r="AD75" s="146"/>
      <c r="AE75" s="146"/>
      <c r="AF75" s="214" t="e">
        <f t="shared" si="13"/>
        <v>#N/A</v>
      </c>
      <c r="AG75" s="49" t="e">
        <f t="shared" si="14"/>
        <v>#N/A</v>
      </c>
      <c r="AH75" s="49" t="e">
        <f t="shared" si="11"/>
        <v>#N/A</v>
      </c>
      <c r="AI75" s="49" t="e">
        <f t="shared" si="15"/>
        <v>#N/A</v>
      </c>
      <c r="AJ75" s="49" t="e">
        <f t="shared" si="12"/>
        <v>#N/A</v>
      </c>
      <c r="AK75" s="219"/>
      <c r="AL75" s="39"/>
      <c r="AM75" s="203"/>
      <c r="AN75" s="203"/>
      <c r="AO75" s="203"/>
      <c r="AP75" s="177"/>
      <c r="AQ75" s="203"/>
      <c r="AR75" s="203"/>
      <c r="AS75" s="203"/>
      <c r="AT75" s="203"/>
      <c r="AU75" s="203"/>
      <c r="AV75" s="203"/>
      <c r="AW75" s="203"/>
      <c r="AX75" s="203"/>
      <c r="AY75" s="203"/>
      <c r="AZ75" s="203"/>
      <c r="BA75" s="203"/>
      <c r="BB75" s="32"/>
    </row>
    <row r="76" spans="1:54" ht="56.15" hidden="1" customHeight="1" x14ac:dyDescent="0.3">
      <c r="A76" s="38"/>
      <c r="B76" s="35"/>
      <c r="C76" s="34"/>
      <c r="D76" s="34"/>
      <c r="E76" s="39"/>
      <c r="F76" s="39"/>
      <c r="G76" s="39"/>
      <c r="H76" s="34"/>
      <c r="I76" s="34"/>
      <c r="J76" s="39"/>
      <c r="K76" s="34"/>
      <c r="L76" s="39"/>
      <c r="M76" s="216" t="e">
        <v>#N/A</v>
      </c>
      <c r="N76" s="73"/>
      <c r="O76" s="217" t="e">
        <v>#N/A</v>
      </c>
      <c r="P76" s="87"/>
      <c r="Q76" s="193"/>
      <c r="R76" s="143"/>
      <c r="S76" s="145"/>
      <c r="T76" s="146"/>
      <c r="U76" s="146"/>
      <c r="V76" s="145"/>
      <c r="W76" s="145"/>
      <c r="X76" s="153" t="e">
        <v>#N/A</v>
      </c>
      <c r="Y76" s="146"/>
      <c r="Z76" s="153" t="e">
        <v>#N/A</v>
      </c>
      <c r="AA76" s="145"/>
      <c r="AB76" s="144"/>
      <c r="AC76" s="146"/>
      <c r="AD76" s="146"/>
      <c r="AE76" s="146"/>
      <c r="AF76" s="214" t="e">
        <f t="shared" si="13"/>
        <v>#N/A</v>
      </c>
      <c r="AG76" s="49" t="e">
        <f t="shared" si="14"/>
        <v>#N/A</v>
      </c>
      <c r="AH76" s="49" t="e">
        <f t="shared" si="11"/>
        <v>#N/A</v>
      </c>
      <c r="AI76" s="49" t="e">
        <f t="shared" si="15"/>
        <v>#N/A</v>
      </c>
      <c r="AJ76" s="49" t="e">
        <f t="shared" si="12"/>
        <v>#N/A</v>
      </c>
      <c r="AK76" s="219"/>
      <c r="AL76" s="39"/>
      <c r="AM76" s="203"/>
      <c r="AN76" s="203"/>
      <c r="AO76" s="203"/>
      <c r="AP76" s="177"/>
      <c r="AQ76" s="203"/>
      <c r="AR76" s="203"/>
      <c r="AS76" s="203"/>
      <c r="AT76" s="203"/>
      <c r="AU76" s="203"/>
      <c r="AV76" s="203"/>
      <c r="AW76" s="203"/>
      <c r="AX76" s="203"/>
      <c r="AY76" s="203"/>
      <c r="AZ76" s="203"/>
      <c r="BA76" s="203"/>
      <c r="BB76" s="32"/>
    </row>
    <row r="77" spans="1:54" ht="56.15" hidden="1" customHeight="1" x14ac:dyDescent="0.3">
      <c r="A77" s="38"/>
      <c r="B77" s="35"/>
      <c r="C77" s="34"/>
      <c r="D77" s="34"/>
      <c r="E77" s="39"/>
      <c r="F77" s="39"/>
      <c r="G77" s="39"/>
      <c r="H77" s="34"/>
      <c r="I77" s="34"/>
      <c r="J77" s="39"/>
      <c r="K77" s="34"/>
      <c r="L77" s="39"/>
      <c r="M77" s="216" t="e">
        <v>#N/A</v>
      </c>
      <c r="N77" s="73"/>
      <c r="O77" s="217" t="e">
        <v>#N/A</v>
      </c>
      <c r="P77" s="87"/>
      <c r="Q77" s="193"/>
      <c r="R77" s="143"/>
      <c r="S77" s="145"/>
      <c r="T77" s="146"/>
      <c r="U77" s="146"/>
      <c r="V77" s="145"/>
      <c r="W77" s="145"/>
      <c r="X77" s="153" t="e">
        <v>#N/A</v>
      </c>
      <c r="Y77" s="146"/>
      <c r="Z77" s="153" t="e">
        <v>#N/A</v>
      </c>
      <c r="AA77" s="145"/>
      <c r="AB77" s="144"/>
      <c r="AC77" s="146"/>
      <c r="AD77" s="146"/>
      <c r="AE77" s="146"/>
      <c r="AF77" s="214" t="e">
        <f t="shared" si="13"/>
        <v>#N/A</v>
      </c>
      <c r="AG77" s="49" t="e">
        <f t="shared" si="14"/>
        <v>#N/A</v>
      </c>
      <c r="AH77" s="49" t="e">
        <f t="shared" si="11"/>
        <v>#N/A</v>
      </c>
      <c r="AI77" s="49" t="e">
        <f t="shared" si="15"/>
        <v>#N/A</v>
      </c>
      <c r="AJ77" s="49" t="e">
        <f t="shared" si="12"/>
        <v>#N/A</v>
      </c>
      <c r="AK77" s="219"/>
      <c r="AL77" s="39"/>
      <c r="AM77" s="203"/>
      <c r="AN77" s="203"/>
      <c r="AO77" s="203"/>
      <c r="AP77" s="177"/>
      <c r="AQ77" s="203"/>
      <c r="AR77" s="203"/>
      <c r="AS77" s="203"/>
      <c r="AT77" s="203"/>
      <c r="AU77" s="203"/>
      <c r="AV77" s="203"/>
      <c r="AW77" s="203"/>
      <c r="AX77" s="203"/>
      <c r="AY77" s="203"/>
      <c r="AZ77" s="203"/>
      <c r="BA77" s="203"/>
      <c r="BB77" s="32"/>
    </row>
    <row r="78" spans="1:54" ht="56.15" hidden="1" customHeight="1" x14ac:dyDescent="0.3">
      <c r="A78" s="38"/>
      <c r="B78" s="35"/>
      <c r="C78" s="34"/>
      <c r="D78" s="34"/>
      <c r="E78" s="39"/>
      <c r="F78" s="39"/>
      <c r="G78" s="39"/>
      <c r="H78" s="34"/>
      <c r="I78" s="34"/>
      <c r="J78" s="39"/>
      <c r="K78" s="34"/>
      <c r="L78" s="39"/>
      <c r="M78" s="216" t="e">
        <v>#N/A</v>
      </c>
      <c r="N78" s="73"/>
      <c r="O78" s="217" t="e">
        <v>#N/A</v>
      </c>
      <c r="P78" s="87"/>
      <c r="Q78" s="193"/>
      <c r="R78" s="143"/>
      <c r="S78" s="145"/>
      <c r="T78" s="146"/>
      <c r="U78" s="146"/>
      <c r="V78" s="145"/>
      <c r="W78" s="145"/>
      <c r="X78" s="153" t="e">
        <v>#N/A</v>
      </c>
      <c r="Y78" s="146"/>
      <c r="Z78" s="153" t="e">
        <v>#N/A</v>
      </c>
      <c r="AA78" s="145"/>
      <c r="AB78" s="144"/>
      <c r="AC78" s="146"/>
      <c r="AD78" s="146"/>
      <c r="AE78" s="146"/>
      <c r="AF78" s="214" t="e">
        <f t="shared" si="13"/>
        <v>#N/A</v>
      </c>
      <c r="AG78" s="49" t="e">
        <f t="shared" si="14"/>
        <v>#N/A</v>
      </c>
      <c r="AH78" s="49" t="e">
        <f t="shared" si="11"/>
        <v>#N/A</v>
      </c>
      <c r="AI78" s="49" t="e">
        <f t="shared" si="15"/>
        <v>#N/A</v>
      </c>
      <c r="AJ78" s="49" t="e">
        <f t="shared" si="12"/>
        <v>#N/A</v>
      </c>
      <c r="AK78" s="219"/>
      <c r="AL78" s="39"/>
      <c r="AM78" s="203"/>
      <c r="AN78" s="203"/>
      <c r="AO78" s="203"/>
      <c r="AP78" s="177"/>
      <c r="AQ78" s="203"/>
      <c r="AR78" s="203"/>
      <c r="AS78" s="203"/>
      <c r="AT78" s="203"/>
      <c r="AU78" s="203"/>
      <c r="AV78" s="203"/>
      <c r="AW78" s="203"/>
      <c r="AX78" s="203"/>
      <c r="AY78" s="203"/>
      <c r="AZ78" s="203"/>
      <c r="BA78" s="203"/>
      <c r="BB78" s="32"/>
    </row>
    <row r="79" spans="1:54" ht="56.15" hidden="1" customHeight="1" x14ac:dyDescent="0.3">
      <c r="A79" s="38"/>
      <c r="B79" s="35"/>
      <c r="C79" s="34"/>
      <c r="D79" s="34"/>
      <c r="E79" s="39"/>
      <c r="F79" s="39"/>
      <c r="G79" s="39"/>
      <c r="H79" s="34"/>
      <c r="I79" s="34"/>
      <c r="J79" s="39"/>
      <c r="K79" s="34"/>
      <c r="L79" s="39"/>
      <c r="M79" s="216" t="e">
        <v>#N/A</v>
      </c>
      <c r="N79" s="73"/>
      <c r="O79" s="217" t="e">
        <v>#N/A</v>
      </c>
      <c r="P79" s="87"/>
      <c r="Q79" s="193"/>
      <c r="R79" s="143"/>
      <c r="S79" s="145"/>
      <c r="T79" s="162"/>
      <c r="U79" s="162"/>
      <c r="V79" s="145"/>
      <c r="W79" s="145"/>
      <c r="X79" s="153" t="e">
        <v>#N/A</v>
      </c>
      <c r="Y79" s="146"/>
      <c r="Z79" s="153" t="e">
        <v>#N/A</v>
      </c>
      <c r="AA79" s="145"/>
      <c r="AB79" s="144"/>
      <c r="AC79" s="146"/>
      <c r="AD79" s="146"/>
      <c r="AE79" s="146"/>
      <c r="AF79" s="214" t="e">
        <f t="shared" si="13"/>
        <v>#N/A</v>
      </c>
      <c r="AG79" s="49" t="e">
        <f t="shared" si="14"/>
        <v>#N/A</v>
      </c>
      <c r="AH79" s="49" t="e">
        <f t="shared" si="11"/>
        <v>#N/A</v>
      </c>
      <c r="AI79" s="49" t="e">
        <f t="shared" si="15"/>
        <v>#N/A</v>
      </c>
      <c r="AJ79" s="49" t="e">
        <f t="shared" si="12"/>
        <v>#N/A</v>
      </c>
      <c r="AK79" s="219"/>
      <c r="AL79" s="39"/>
      <c r="AM79" s="203"/>
      <c r="AN79" s="203"/>
      <c r="AO79" s="203"/>
      <c r="AP79" s="177"/>
      <c r="AQ79" s="203"/>
      <c r="AR79" s="203"/>
      <c r="AS79" s="203"/>
      <c r="AT79" s="203"/>
      <c r="AU79" s="203"/>
      <c r="AV79" s="203"/>
      <c r="AW79" s="203"/>
      <c r="AX79" s="203"/>
      <c r="AY79" s="203"/>
      <c r="AZ79" s="203"/>
      <c r="BA79" s="203"/>
      <c r="BB79" s="32"/>
    </row>
    <row r="80" spans="1:54" ht="56.15" hidden="1" customHeight="1" x14ac:dyDescent="0.3">
      <c r="A80" s="38"/>
      <c r="B80" s="35"/>
      <c r="C80" s="34"/>
      <c r="D80" s="34"/>
      <c r="E80" s="39"/>
      <c r="F80" s="39"/>
      <c r="G80" s="39"/>
      <c r="H80" s="34"/>
      <c r="I80" s="34"/>
      <c r="J80" s="39"/>
      <c r="K80" s="34"/>
      <c r="L80" s="39"/>
      <c r="M80" s="216" t="e">
        <v>#N/A</v>
      </c>
      <c r="N80" s="73"/>
      <c r="O80" s="217" t="e">
        <v>#N/A</v>
      </c>
      <c r="P80" s="87"/>
      <c r="Q80" s="193"/>
      <c r="R80" s="143"/>
      <c r="S80" s="145"/>
      <c r="T80" s="162"/>
      <c r="U80" s="162"/>
      <c r="V80" s="145"/>
      <c r="W80" s="145"/>
      <c r="X80" s="153" t="e">
        <v>#N/A</v>
      </c>
      <c r="Y80" s="146"/>
      <c r="Z80" s="153" t="e">
        <v>#N/A</v>
      </c>
      <c r="AA80" s="145"/>
      <c r="AB80" s="144"/>
      <c r="AC80" s="146"/>
      <c r="AD80" s="146"/>
      <c r="AE80" s="146"/>
      <c r="AF80" s="214" t="e">
        <f t="shared" si="13"/>
        <v>#N/A</v>
      </c>
      <c r="AG80" s="49" t="e">
        <f t="shared" si="14"/>
        <v>#N/A</v>
      </c>
      <c r="AH80" s="49" t="e">
        <f t="shared" si="11"/>
        <v>#N/A</v>
      </c>
      <c r="AI80" s="49" t="e">
        <f t="shared" si="15"/>
        <v>#N/A</v>
      </c>
      <c r="AJ80" s="49" t="e">
        <f t="shared" si="12"/>
        <v>#N/A</v>
      </c>
      <c r="AK80" s="219"/>
      <c r="AL80" s="39"/>
      <c r="AM80" s="203"/>
      <c r="AN80" s="203"/>
      <c r="AO80" s="203"/>
      <c r="AP80" s="177"/>
      <c r="AQ80" s="203"/>
      <c r="AR80" s="203"/>
      <c r="AS80" s="203"/>
      <c r="AT80" s="203"/>
      <c r="AU80" s="203"/>
      <c r="AV80" s="203"/>
      <c r="AW80" s="203"/>
      <c r="AX80" s="203"/>
      <c r="AY80" s="203"/>
      <c r="AZ80" s="203"/>
      <c r="BA80" s="203"/>
      <c r="BB80" s="32"/>
    </row>
    <row r="81" spans="1:54" ht="56.15" hidden="1" customHeight="1" x14ac:dyDescent="0.3">
      <c r="A81" s="38"/>
      <c r="B81" s="35"/>
      <c r="C81" s="34"/>
      <c r="D81" s="34"/>
      <c r="E81" s="39"/>
      <c r="F81" s="39"/>
      <c r="G81" s="39"/>
      <c r="H81" s="34"/>
      <c r="I81" s="34"/>
      <c r="J81" s="39"/>
      <c r="K81" s="34"/>
      <c r="L81" s="39"/>
      <c r="M81" s="216" t="e">
        <v>#N/A</v>
      </c>
      <c r="N81" s="73"/>
      <c r="O81" s="217" t="e">
        <v>#N/A</v>
      </c>
      <c r="P81" s="87"/>
      <c r="Q81" s="193"/>
      <c r="R81" s="143"/>
      <c r="S81" s="145"/>
      <c r="T81" s="162"/>
      <c r="U81" s="162"/>
      <c r="V81" s="145"/>
      <c r="W81" s="145"/>
      <c r="X81" s="153" t="e">
        <v>#N/A</v>
      </c>
      <c r="Y81" s="146"/>
      <c r="Z81" s="153" t="e">
        <v>#N/A</v>
      </c>
      <c r="AA81" s="145"/>
      <c r="AB81" s="144"/>
      <c r="AC81" s="146"/>
      <c r="AD81" s="146"/>
      <c r="AE81" s="146"/>
      <c r="AF81" s="214" t="e">
        <f t="shared" si="13"/>
        <v>#N/A</v>
      </c>
      <c r="AG81" s="49" t="e">
        <f t="shared" si="14"/>
        <v>#N/A</v>
      </c>
      <c r="AH81" s="49" t="e">
        <f t="shared" si="11"/>
        <v>#N/A</v>
      </c>
      <c r="AI81" s="49" t="e">
        <f t="shared" si="15"/>
        <v>#N/A</v>
      </c>
      <c r="AJ81" s="49" t="e">
        <f t="shared" si="12"/>
        <v>#N/A</v>
      </c>
      <c r="AK81" s="219"/>
      <c r="AL81" s="39"/>
      <c r="AM81" s="203"/>
      <c r="AN81" s="203"/>
      <c r="AO81" s="203"/>
      <c r="AP81" s="177"/>
      <c r="AQ81" s="203"/>
      <c r="AR81" s="203"/>
      <c r="AS81" s="203"/>
      <c r="AT81" s="203"/>
      <c r="AU81" s="203"/>
      <c r="AV81" s="203"/>
      <c r="AW81" s="203"/>
      <c r="AX81" s="203"/>
      <c r="AY81" s="203"/>
      <c r="AZ81" s="203"/>
      <c r="BA81" s="203"/>
      <c r="BB81" s="32"/>
    </row>
    <row r="82" spans="1:54" ht="56.15" hidden="1" customHeight="1" x14ac:dyDescent="0.3">
      <c r="A82" s="38"/>
      <c r="B82" s="35"/>
      <c r="C82" s="34"/>
      <c r="D82" s="34"/>
      <c r="E82" s="39"/>
      <c r="F82" s="39"/>
      <c r="G82" s="39"/>
      <c r="H82" s="34"/>
      <c r="I82" s="34"/>
      <c r="J82" s="39"/>
      <c r="K82" s="34"/>
      <c r="L82" s="39"/>
      <c r="M82" s="216" t="e">
        <v>#N/A</v>
      </c>
      <c r="N82" s="73"/>
      <c r="O82" s="217" t="e">
        <v>#N/A</v>
      </c>
      <c r="P82" s="87"/>
      <c r="Q82" s="193"/>
      <c r="R82" s="143"/>
      <c r="S82" s="145"/>
      <c r="T82" s="163"/>
      <c r="U82" s="163"/>
      <c r="V82" s="145"/>
      <c r="W82" s="145"/>
      <c r="X82" s="153" t="e">
        <v>#N/A</v>
      </c>
      <c r="Y82" s="146"/>
      <c r="Z82" s="153" t="e">
        <v>#N/A</v>
      </c>
      <c r="AA82" s="145"/>
      <c r="AB82" s="144"/>
      <c r="AC82" s="146"/>
      <c r="AD82" s="146"/>
      <c r="AE82" s="146"/>
      <c r="AF82" s="214" t="e">
        <f t="shared" si="13"/>
        <v>#N/A</v>
      </c>
      <c r="AG82" s="49" t="e">
        <f t="shared" si="14"/>
        <v>#N/A</v>
      </c>
      <c r="AH82" s="49" t="e">
        <f t="shared" si="11"/>
        <v>#N/A</v>
      </c>
      <c r="AI82" s="49" t="e">
        <f t="shared" si="15"/>
        <v>#N/A</v>
      </c>
      <c r="AJ82" s="49" t="e">
        <f t="shared" si="12"/>
        <v>#N/A</v>
      </c>
      <c r="AK82" s="219"/>
      <c r="AL82" s="39"/>
      <c r="AM82" s="203"/>
      <c r="AN82" s="203"/>
      <c r="AO82" s="203"/>
      <c r="AP82" s="177"/>
      <c r="AQ82" s="203"/>
      <c r="AR82" s="203"/>
      <c r="AS82" s="203"/>
      <c r="AT82" s="203"/>
      <c r="AU82" s="203"/>
      <c r="AV82" s="203"/>
      <c r="AW82" s="203"/>
      <c r="AX82" s="203"/>
      <c r="AY82" s="203"/>
      <c r="AZ82" s="203"/>
      <c r="BA82" s="203"/>
      <c r="BB82" s="32"/>
    </row>
    <row r="83" spans="1:54" ht="56.15" hidden="1" customHeight="1" x14ac:dyDescent="0.3">
      <c r="A83" s="38"/>
      <c r="B83" s="35"/>
      <c r="C83" s="34"/>
      <c r="D83" s="34"/>
      <c r="E83" s="39"/>
      <c r="F83" s="39"/>
      <c r="G83" s="39"/>
      <c r="H83" s="34"/>
      <c r="I83" s="34"/>
      <c r="J83" s="39"/>
      <c r="K83" s="34"/>
      <c r="L83" s="39"/>
      <c r="M83" s="216" t="e">
        <v>#N/A</v>
      </c>
      <c r="N83" s="73"/>
      <c r="O83" s="217" t="e">
        <v>#N/A</v>
      </c>
      <c r="P83" s="87"/>
      <c r="Q83" s="193"/>
      <c r="R83" s="164"/>
      <c r="S83" s="145"/>
      <c r="T83" s="146"/>
      <c r="U83" s="146"/>
      <c r="V83" s="145"/>
      <c r="W83" s="145"/>
      <c r="X83" s="153" t="e">
        <v>#N/A</v>
      </c>
      <c r="Y83" s="146"/>
      <c r="Z83" s="153" t="e">
        <v>#N/A</v>
      </c>
      <c r="AA83" s="145"/>
      <c r="AB83" s="144"/>
      <c r="AC83" s="146"/>
      <c r="AD83" s="146"/>
      <c r="AE83" s="146"/>
      <c r="AF83" s="214" t="e">
        <f t="shared" si="13"/>
        <v>#N/A</v>
      </c>
      <c r="AG83" s="49" t="e">
        <f t="shared" si="14"/>
        <v>#N/A</v>
      </c>
      <c r="AH83" s="49" t="e">
        <f t="shared" si="11"/>
        <v>#N/A</v>
      </c>
      <c r="AI83" s="49" t="e">
        <f t="shared" si="15"/>
        <v>#N/A</v>
      </c>
      <c r="AJ83" s="49" t="e">
        <f t="shared" si="12"/>
        <v>#N/A</v>
      </c>
      <c r="AK83" s="219"/>
      <c r="AL83" s="39"/>
      <c r="AM83" s="203"/>
      <c r="AN83" s="203"/>
      <c r="AO83" s="203"/>
      <c r="AP83" s="177"/>
      <c r="AQ83" s="203"/>
      <c r="AR83" s="203"/>
      <c r="AS83" s="203"/>
      <c r="AT83" s="203"/>
      <c r="AU83" s="203"/>
      <c r="AV83" s="203"/>
      <c r="AW83" s="203"/>
      <c r="AX83" s="203"/>
      <c r="AY83" s="203"/>
      <c r="AZ83" s="203"/>
      <c r="BA83" s="203"/>
      <c r="BB83" s="32"/>
    </row>
    <row r="84" spans="1:54" ht="56.15" hidden="1" customHeight="1" x14ac:dyDescent="0.3">
      <c r="A84" s="38"/>
      <c r="B84" s="35"/>
      <c r="C84" s="34"/>
      <c r="D84" s="34"/>
      <c r="E84" s="39"/>
      <c r="F84" s="39"/>
      <c r="G84" s="39"/>
      <c r="H84" s="34"/>
      <c r="I84" s="34"/>
      <c r="J84" s="39"/>
      <c r="K84" s="34"/>
      <c r="L84" s="39"/>
      <c r="M84" s="216" t="e">
        <v>#N/A</v>
      </c>
      <c r="N84" s="73"/>
      <c r="O84" s="217" t="e">
        <v>#N/A</v>
      </c>
      <c r="P84" s="87"/>
      <c r="Q84" s="193"/>
      <c r="R84" s="164"/>
      <c r="S84" s="145"/>
      <c r="T84" s="163"/>
      <c r="U84" s="163"/>
      <c r="V84" s="145"/>
      <c r="W84" s="145"/>
      <c r="X84" s="153" t="e">
        <v>#N/A</v>
      </c>
      <c r="Y84" s="146"/>
      <c r="Z84" s="153" t="e">
        <v>#N/A</v>
      </c>
      <c r="AA84" s="145"/>
      <c r="AB84" s="144"/>
      <c r="AC84" s="146"/>
      <c r="AD84" s="165"/>
      <c r="AE84" s="165"/>
      <c r="AF84" s="214" t="e">
        <f t="shared" si="13"/>
        <v>#N/A</v>
      </c>
      <c r="AG84" s="49" t="e">
        <f t="shared" si="14"/>
        <v>#N/A</v>
      </c>
      <c r="AH84" s="49" t="e">
        <f t="shared" si="11"/>
        <v>#N/A</v>
      </c>
      <c r="AI84" s="49" t="e">
        <f t="shared" si="15"/>
        <v>#N/A</v>
      </c>
      <c r="AJ84" s="49" t="e">
        <f t="shared" si="12"/>
        <v>#N/A</v>
      </c>
      <c r="AK84" s="87"/>
      <c r="AL84" s="39"/>
      <c r="AM84" s="203"/>
      <c r="AN84" s="203"/>
      <c r="AO84" s="203"/>
      <c r="AP84" s="177"/>
      <c r="AQ84" s="203"/>
      <c r="AR84" s="203"/>
      <c r="AS84" s="203"/>
      <c r="AT84" s="203"/>
      <c r="AU84" s="203"/>
      <c r="AV84" s="203"/>
      <c r="AW84" s="203"/>
      <c r="AX84" s="203"/>
      <c r="AY84" s="203"/>
      <c r="AZ84" s="203"/>
      <c r="BA84" s="203"/>
      <c r="BB84" s="32"/>
    </row>
    <row r="85" spans="1:54" ht="56.15" hidden="1" customHeight="1" x14ac:dyDescent="0.3">
      <c r="A85" s="38"/>
      <c r="B85" s="35"/>
      <c r="C85" s="34"/>
      <c r="D85" s="34"/>
      <c r="E85" s="39"/>
      <c r="F85" s="39"/>
      <c r="G85" s="39"/>
      <c r="H85" s="34"/>
      <c r="I85" s="34"/>
      <c r="J85" s="39"/>
      <c r="K85" s="34"/>
      <c r="L85" s="39"/>
      <c r="M85" s="216" t="e">
        <v>#N/A</v>
      </c>
      <c r="N85" s="73"/>
      <c r="O85" s="217" t="e">
        <v>#N/A</v>
      </c>
      <c r="P85" s="87"/>
      <c r="Q85" s="193"/>
      <c r="R85" s="164"/>
      <c r="S85" s="145"/>
      <c r="T85" s="146"/>
      <c r="U85" s="146"/>
      <c r="V85" s="145"/>
      <c r="W85" s="145"/>
      <c r="X85" s="153" t="e">
        <v>#N/A</v>
      </c>
      <c r="Y85" s="146"/>
      <c r="Z85" s="153" t="e">
        <v>#N/A</v>
      </c>
      <c r="AA85" s="145"/>
      <c r="AB85" s="144"/>
      <c r="AC85" s="146"/>
      <c r="AD85" s="165"/>
      <c r="AE85" s="165"/>
      <c r="AF85" s="214" t="e">
        <f t="shared" si="13"/>
        <v>#N/A</v>
      </c>
      <c r="AG85" s="49" t="e">
        <f t="shared" si="14"/>
        <v>#N/A</v>
      </c>
      <c r="AH85" s="49" t="e">
        <f t="shared" si="11"/>
        <v>#N/A</v>
      </c>
      <c r="AI85" s="49" t="e">
        <f t="shared" si="15"/>
        <v>#N/A</v>
      </c>
      <c r="AJ85" s="49" t="e">
        <f t="shared" si="12"/>
        <v>#N/A</v>
      </c>
      <c r="AK85" s="87"/>
      <c r="AL85" s="39"/>
      <c r="AM85" s="203"/>
      <c r="AN85" s="203"/>
      <c r="AO85" s="203"/>
      <c r="AP85" s="177"/>
      <c r="AQ85" s="203"/>
      <c r="AR85" s="203"/>
      <c r="AS85" s="203"/>
      <c r="AT85" s="203"/>
      <c r="AU85" s="203"/>
      <c r="AV85" s="203"/>
      <c r="AW85" s="203"/>
      <c r="AX85" s="203"/>
      <c r="AY85" s="203"/>
      <c r="AZ85" s="203"/>
      <c r="BA85" s="203"/>
      <c r="BB85" s="32"/>
    </row>
    <row r="86" spans="1:54" ht="56.15" hidden="1" customHeight="1" x14ac:dyDescent="0.3">
      <c r="A86" s="38"/>
      <c r="B86" s="35"/>
      <c r="C86" s="34"/>
      <c r="D86" s="34"/>
      <c r="E86" s="39"/>
      <c r="F86" s="39"/>
      <c r="G86" s="39"/>
      <c r="H86" s="34"/>
      <c r="I86" s="34"/>
      <c r="J86" s="39"/>
      <c r="K86" s="34"/>
      <c r="L86" s="39"/>
      <c r="M86" s="216" t="e">
        <v>#N/A</v>
      </c>
      <c r="N86" s="73"/>
      <c r="O86" s="217" t="e">
        <v>#N/A</v>
      </c>
      <c r="P86" s="87"/>
      <c r="Q86" s="193"/>
      <c r="R86" s="164"/>
      <c r="S86" s="145"/>
      <c r="T86" s="146"/>
      <c r="U86" s="146"/>
      <c r="V86" s="145"/>
      <c r="W86" s="145"/>
      <c r="X86" s="153" t="e">
        <v>#N/A</v>
      </c>
      <c r="Y86" s="146"/>
      <c r="Z86" s="153" t="e">
        <v>#N/A</v>
      </c>
      <c r="AA86" s="145"/>
      <c r="AB86" s="144"/>
      <c r="AC86" s="146"/>
      <c r="AD86" s="165"/>
      <c r="AE86" s="165"/>
      <c r="AF86" s="214" t="e">
        <f t="shared" si="13"/>
        <v>#N/A</v>
      </c>
      <c r="AG86" s="49" t="e">
        <f t="shared" si="14"/>
        <v>#N/A</v>
      </c>
      <c r="AH86" s="49" t="e">
        <f t="shared" ref="AH86:AH117" si="16">IF(OR(W86="prevenir",W86="detectar"),(M86-(M86*AF86)), M86)</f>
        <v>#N/A</v>
      </c>
      <c r="AI86" s="49" t="e">
        <f t="shared" si="15"/>
        <v>#N/A</v>
      </c>
      <c r="AJ86" s="49" t="e">
        <f t="shared" ref="AJ86:AJ117" si="17">IF(W86="corregir",(O86-(O86*AF86)), O86)</f>
        <v>#N/A</v>
      </c>
      <c r="AK86" s="87"/>
      <c r="AL86" s="39"/>
      <c r="AM86" s="203"/>
      <c r="AN86" s="203"/>
      <c r="AO86" s="203"/>
      <c r="AP86" s="177"/>
      <c r="AQ86" s="203"/>
      <c r="AR86" s="203"/>
      <c r="AS86" s="203"/>
      <c r="AT86" s="203"/>
      <c r="AU86" s="203"/>
      <c r="AV86" s="203"/>
      <c r="AW86" s="203"/>
      <c r="AX86" s="203"/>
      <c r="AY86" s="203"/>
      <c r="AZ86" s="203"/>
      <c r="BA86" s="203"/>
      <c r="BB86" s="32"/>
    </row>
    <row r="87" spans="1:54" ht="56.15" hidden="1" customHeight="1" x14ac:dyDescent="0.3">
      <c r="A87" s="38"/>
      <c r="B87" s="35"/>
      <c r="C87" s="34"/>
      <c r="D87" s="34"/>
      <c r="E87" s="39"/>
      <c r="F87" s="39"/>
      <c r="G87" s="39"/>
      <c r="H87" s="34"/>
      <c r="I87" s="34"/>
      <c r="J87" s="39"/>
      <c r="K87" s="34"/>
      <c r="L87" s="39"/>
      <c r="M87" s="216" t="e">
        <v>#N/A</v>
      </c>
      <c r="N87" s="73"/>
      <c r="O87" s="217" t="e">
        <v>#N/A</v>
      </c>
      <c r="P87" s="87"/>
      <c r="Q87" s="193"/>
      <c r="R87" s="164"/>
      <c r="S87" s="145"/>
      <c r="T87" s="146"/>
      <c r="U87" s="146"/>
      <c r="V87" s="145"/>
      <c r="W87" s="145"/>
      <c r="X87" s="153" t="e">
        <v>#N/A</v>
      </c>
      <c r="Y87" s="146"/>
      <c r="Z87" s="153" t="e">
        <v>#N/A</v>
      </c>
      <c r="AA87" s="145"/>
      <c r="AB87" s="144"/>
      <c r="AC87" s="146"/>
      <c r="AD87" s="165"/>
      <c r="AE87" s="165"/>
      <c r="AF87" s="214" t="e">
        <f t="shared" si="13"/>
        <v>#N/A</v>
      </c>
      <c r="AG87" s="49" t="e">
        <f t="shared" si="14"/>
        <v>#N/A</v>
      </c>
      <c r="AH87" s="49" t="e">
        <f t="shared" si="16"/>
        <v>#N/A</v>
      </c>
      <c r="AI87" s="49" t="e">
        <f t="shared" si="15"/>
        <v>#N/A</v>
      </c>
      <c r="AJ87" s="49" t="e">
        <f t="shared" si="17"/>
        <v>#N/A</v>
      </c>
      <c r="AK87" s="87"/>
      <c r="AL87" s="39"/>
      <c r="AM87" s="203"/>
      <c r="AN87" s="203"/>
      <c r="AO87" s="203"/>
      <c r="AP87" s="177"/>
      <c r="AQ87" s="203"/>
      <c r="AR87" s="203"/>
      <c r="AS87" s="203"/>
      <c r="AT87" s="203"/>
      <c r="AU87" s="203"/>
      <c r="AV87" s="203"/>
      <c r="AW87" s="203"/>
      <c r="AX87" s="203"/>
      <c r="AY87" s="203"/>
      <c r="AZ87" s="203"/>
      <c r="BA87" s="203"/>
      <c r="BB87" s="32"/>
    </row>
    <row r="88" spans="1:54" ht="56.15" hidden="1" customHeight="1" x14ac:dyDescent="0.3">
      <c r="A88" s="38"/>
      <c r="B88" s="35"/>
      <c r="C88" s="34"/>
      <c r="D88" s="34"/>
      <c r="E88" s="39"/>
      <c r="F88" s="39"/>
      <c r="G88" s="39"/>
      <c r="H88" s="34"/>
      <c r="I88" s="34"/>
      <c r="J88" s="39"/>
      <c r="K88" s="34"/>
      <c r="L88" s="39"/>
      <c r="M88" s="216" t="e">
        <v>#N/A</v>
      </c>
      <c r="N88" s="73"/>
      <c r="O88" s="217" t="e">
        <v>#N/A</v>
      </c>
      <c r="P88" s="87"/>
      <c r="Q88" s="193"/>
      <c r="R88" s="143"/>
      <c r="S88" s="145"/>
      <c r="T88" s="146"/>
      <c r="U88" s="146"/>
      <c r="V88" s="145"/>
      <c r="W88" s="145"/>
      <c r="X88" s="153" t="e">
        <v>#N/A</v>
      </c>
      <c r="Y88" s="146"/>
      <c r="Z88" s="153" t="e">
        <v>#N/A</v>
      </c>
      <c r="AA88" s="145"/>
      <c r="AB88" s="144"/>
      <c r="AC88" s="146"/>
      <c r="AD88" s="146"/>
      <c r="AE88" s="146"/>
      <c r="AF88" s="214" t="e">
        <f t="shared" si="13"/>
        <v>#N/A</v>
      </c>
      <c r="AG88" s="49" t="e">
        <f t="shared" si="14"/>
        <v>#N/A</v>
      </c>
      <c r="AH88" s="49" t="e">
        <f t="shared" si="16"/>
        <v>#N/A</v>
      </c>
      <c r="AI88" s="49" t="e">
        <f t="shared" si="15"/>
        <v>#N/A</v>
      </c>
      <c r="AJ88" s="49" t="e">
        <f t="shared" si="17"/>
        <v>#N/A</v>
      </c>
      <c r="AK88" s="87"/>
      <c r="AL88" s="39"/>
      <c r="AM88" s="203"/>
      <c r="AN88" s="203"/>
      <c r="AO88" s="203"/>
      <c r="AP88" s="177"/>
      <c r="AQ88" s="203"/>
      <c r="AR88" s="203"/>
      <c r="AS88" s="203"/>
      <c r="AT88" s="203"/>
      <c r="AU88" s="203"/>
      <c r="AV88" s="203"/>
      <c r="AW88" s="203"/>
      <c r="AX88" s="203"/>
      <c r="AY88" s="203"/>
      <c r="AZ88" s="203"/>
      <c r="BA88" s="203"/>
      <c r="BB88" s="32"/>
    </row>
    <row r="89" spans="1:54" ht="56.15" hidden="1" customHeight="1" x14ac:dyDescent="0.3">
      <c r="A89" s="38"/>
      <c r="B89" s="35"/>
      <c r="C89" s="34"/>
      <c r="D89" s="34"/>
      <c r="E89" s="39"/>
      <c r="F89" s="39"/>
      <c r="G89" s="39"/>
      <c r="H89" s="34"/>
      <c r="I89" s="34"/>
      <c r="J89" s="39"/>
      <c r="K89" s="34"/>
      <c r="L89" s="39"/>
      <c r="M89" s="216" t="e">
        <v>#N/A</v>
      </c>
      <c r="N89" s="73"/>
      <c r="O89" s="217" t="e">
        <v>#N/A</v>
      </c>
      <c r="P89" s="87"/>
      <c r="Q89" s="193"/>
      <c r="R89" s="143"/>
      <c r="S89" s="145"/>
      <c r="T89" s="146"/>
      <c r="U89" s="146"/>
      <c r="V89" s="145"/>
      <c r="W89" s="145"/>
      <c r="X89" s="153" t="e">
        <v>#N/A</v>
      </c>
      <c r="Y89" s="146"/>
      <c r="Z89" s="153" t="e">
        <v>#N/A</v>
      </c>
      <c r="AA89" s="145"/>
      <c r="AB89" s="144"/>
      <c r="AC89" s="146"/>
      <c r="AD89" s="146"/>
      <c r="AE89" s="146"/>
      <c r="AF89" s="214" t="e">
        <f t="shared" si="13"/>
        <v>#N/A</v>
      </c>
      <c r="AG89" s="49" t="e">
        <f t="shared" si="14"/>
        <v>#N/A</v>
      </c>
      <c r="AH89" s="49" t="e">
        <f t="shared" si="16"/>
        <v>#N/A</v>
      </c>
      <c r="AI89" s="49" t="e">
        <f t="shared" si="15"/>
        <v>#N/A</v>
      </c>
      <c r="AJ89" s="49" t="e">
        <f t="shared" si="17"/>
        <v>#N/A</v>
      </c>
      <c r="AK89" s="87"/>
      <c r="AL89" s="39"/>
      <c r="AM89" s="203"/>
      <c r="AN89" s="203"/>
      <c r="AO89" s="203"/>
      <c r="AP89" s="177"/>
      <c r="AQ89" s="203"/>
      <c r="AR89" s="203"/>
      <c r="AS89" s="203"/>
      <c r="AT89" s="203"/>
      <c r="AU89" s="203"/>
      <c r="AV89" s="203"/>
      <c r="AW89" s="203"/>
      <c r="AX89" s="203"/>
      <c r="AY89" s="203"/>
      <c r="AZ89" s="203"/>
      <c r="BA89" s="203"/>
      <c r="BB89" s="32"/>
    </row>
    <row r="90" spans="1:54" ht="56.15" hidden="1" customHeight="1" x14ac:dyDescent="0.3">
      <c r="A90" s="38"/>
      <c r="B90" s="35"/>
      <c r="C90" s="34"/>
      <c r="D90" s="34"/>
      <c r="E90" s="39"/>
      <c r="F90" s="39"/>
      <c r="G90" s="39"/>
      <c r="H90" s="34"/>
      <c r="I90" s="34"/>
      <c r="J90" s="39"/>
      <c r="K90" s="34"/>
      <c r="L90" s="39"/>
      <c r="M90" s="216" t="e">
        <v>#N/A</v>
      </c>
      <c r="N90" s="73"/>
      <c r="O90" s="217" t="e">
        <v>#N/A</v>
      </c>
      <c r="P90" s="87"/>
      <c r="Q90" s="193"/>
      <c r="R90" s="143"/>
      <c r="S90" s="145"/>
      <c r="T90" s="146"/>
      <c r="U90" s="146"/>
      <c r="V90" s="145"/>
      <c r="W90" s="145"/>
      <c r="X90" s="153" t="e">
        <v>#N/A</v>
      </c>
      <c r="Y90" s="146"/>
      <c r="Z90" s="153" t="e">
        <v>#N/A</v>
      </c>
      <c r="AA90" s="145"/>
      <c r="AB90" s="144"/>
      <c r="AC90" s="146"/>
      <c r="AD90" s="146"/>
      <c r="AE90" s="146"/>
      <c r="AF90" s="214" t="e">
        <f t="shared" si="13"/>
        <v>#N/A</v>
      </c>
      <c r="AG90" s="49" t="e">
        <f t="shared" si="14"/>
        <v>#N/A</v>
      </c>
      <c r="AH90" s="49" t="e">
        <f t="shared" si="16"/>
        <v>#N/A</v>
      </c>
      <c r="AI90" s="49" t="e">
        <f t="shared" si="15"/>
        <v>#N/A</v>
      </c>
      <c r="AJ90" s="49" t="e">
        <f t="shared" si="17"/>
        <v>#N/A</v>
      </c>
      <c r="AK90" s="87"/>
      <c r="AL90" s="39"/>
      <c r="AM90" s="203"/>
      <c r="AN90" s="203"/>
      <c r="AO90" s="203"/>
      <c r="AP90" s="177"/>
      <c r="AQ90" s="203"/>
      <c r="AR90" s="203"/>
      <c r="AS90" s="203"/>
      <c r="AT90" s="203"/>
      <c r="AU90" s="203"/>
      <c r="AV90" s="203"/>
      <c r="AW90" s="203"/>
      <c r="AX90" s="203"/>
      <c r="AY90" s="203"/>
      <c r="AZ90" s="203"/>
      <c r="BA90" s="203"/>
      <c r="BB90" s="32"/>
    </row>
    <row r="91" spans="1:54" ht="56.15" hidden="1" customHeight="1" x14ac:dyDescent="0.3">
      <c r="A91" s="38"/>
      <c r="B91" s="35"/>
      <c r="C91" s="34"/>
      <c r="D91" s="34"/>
      <c r="E91" s="39"/>
      <c r="F91" s="39"/>
      <c r="G91" s="39"/>
      <c r="H91" s="34"/>
      <c r="I91" s="34"/>
      <c r="J91" s="39"/>
      <c r="K91" s="34"/>
      <c r="L91" s="39"/>
      <c r="M91" s="216" t="e">
        <v>#N/A</v>
      </c>
      <c r="N91" s="73"/>
      <c r="O91" s="217" t="e">
        <v>#N/A</v>
      </c>
      <c r="P91" s="87"/>
      <c r="Q91" s="193"/>
      <c r="R91" s="143"/>
      <c r="S91" s="145"/>
      <c r="T91" s="146"/>
      <c r="U91" s="146"/>
      <c r="V91" s="145"/>
      <c r="W91" s="145"/>
      <c r="X91" s="153" t="e">
        <v>#N/A</v>
      </c>
      <c r="Y91" s="146"/>
      <c r="Z91" s="153" t="e">
        <v>#N/A</v>
      </c>
      <c r="AA91" s="145"/>
      <c r="AB91" s="144"/>
      <c r="AC91" s="146"/>
      <c r="AD91" s="146"/>
      <c r="AE91" s="146"/>
      <c r="AF91" s="214" t="e">
        <f t="shared" si="13"/>
        <v>#N/A</v>
      </c>
      <c r="AG91" s="49" t="e">
        <f t="shared" si="14"/>
        <v>#N/A</v>
      </c>
      <c r="AH91" s="49" t="e">
        <f t="shared" si="16"/>
        <v>#N/A</v>
      </c>
      <c r="AI91" s="49" t="e">
        <f t="shared" si="15"/>
        <v>#N/A</v>
      </c>
      <c r="AJ91" s="49" t="e">
        <f t="shared" si="17"/>
        <v>#N/A</v>
      </c>
      <c r="AK91" s="87"/>
      <c r="AL91" s="39"/>
      <c r="AM91" s="203"/>
      <c r="AN91" s="203"/>
      <c r="AO91" s="203"/>
      <c r="AP91" s="177"/>
      <c r="AQ91" s="203"/>
      <c r="AR91" s="203"/>
      <c r="AS91" s="203"/>
      <c r="AT91" s="203"/>
      <c r="AU91" s="203"/>
      <c r="AV91" s="203"/>
      <c r="AW91" s="203"/>
      <c r="AX91" s="203"/>
      <c r="AY91" s="203"/>
      <c r="AZ91" s="203"/>
      <c r="BA91" s="203"/>
      <c r="BB91" s="32"/>
    </row>
    <row r="92" spans="1:54" ht="56.15" hidden="1" customHeight="1" x14ac:dyDescent="0.3">
      <c r="A92" s="38"/>
      <c r="B92" s="35"/>
      <c r="C92" s="34"/>
      <c r="D92" s="34"/>
      <c r="E92" s="39"/>
      <c r="F92" s="39"/>
      <c r="G92" s="39"/>
      <c r="H92" s="34"/>
      <c r="I92" s="34"/>
      <c r="J92" s="39"/>
      <c r="K92" s="34"/>
      <c r="L92" s="39"/>
      <c r="M92" s="216" t="e">
        <v>#N/A</v>
      </c>
      <c r="N92" s="73"/>
      <c r="O92" s="217" t="e">
        <v>#N/A</v>
      </c>
      <c r="P92" s="87"/>
      <c r="Q92" s="193"/>
      <c r="R92" s="143"/>
      <c r="S92" s="145"/>
      <c r="T92" s="39"/>
      <c r="U92" s="39"/>
      <c r="V92" s="145"/>
      <c r="W92" s="145"/>
      <c r="X92" s="153" t="e">
        <v>#N/A</v>
      </c>
      <c r="Y92" s="146"/>
      <c r="Z92" s="153" t="e">
        <v>#N/A</v>
      </c>
      <c r="AA92" s="145"/>
      <c r="AB92" s="144"/>
      <c r="AC92" s="146"/>
      <c r="AD92" s="152"/>
      <c r="AE92" s="152"/>
      <c r="AF92" s="214" t="e">
        <f t="shared" si="13"/>
        <v>#N/A</v>
      </c>
      <c r="AG92" s="49" t="e">
        <f t="shared" si="14"/>
        <v>#N/A</v>
      </c>
      <c r="AH92" s="49" t="e">
        <f t="shared" si="16"/>
        <v>#N/A</v>
      </c>
      <c r="AI92" s="49" t="e">
        <f t="shared" si="15"/>
        <v>#N/A</v>
      </c>
      <c r="AJ92" s="49" t="e">
        <f t="shared" si="17"/>
        <v>#N/A</v>
      </c>
      <c r="AK92" s="87"/>
      <c r="AL92" s="39"/>
      <c r="AM92" s="203"/>
      <c r="AN92" s="203"/>
      <c r="AO92" s="203"/>
      <c r="AP92" s="177"/>
      <c r="AQ92" s="203"/>
      <c r="AR92" s="203"/>
      <c r="AS92" s="203"/>
      <c r="AT92" s="203"/>
      <c r="AU92" s="203"/>
      <c r="AV92" s="203"/>
      <c r="AW92" s="203"/>
      <c r="AX92" s="203"/>
      <c r="AY92" s="203"/>
      <c r="AZ92" s="203"/>
      <c r="BA92" s="203"/>
      <c r="BB92" s="32"/>
    </row>
    <row r="93" spans="1:54" ht="56.15" hidden="1" customHeight="1" x14ac:dyDescent="0.3">
      <c r="A93" s="38"/>
      <c r="B93" s="35"/>
      <c r="C93" s="34"/>
      <c r="D93" s="34"/>
      <c r="E93" s="39"/>
      <c r="F93" s="39"/>
      <c r="G93" s="39"/>
      <c r="H93" s="34"/>
      <c r="I93" s="34"/>
      <c r="J93" s="39"/>
      <c r="K93" s="34"/>
      <c r="L93" s="39"/>
      <c r="M93" s="216" t="e">
        <v>#N/A</v>
      </c>
      <c r="N93" s="73"/>
      <c r="O93" s="217" t="e">
        <v>#N/A</v>
      </c>
      <c r="P93" s="87"/>
      <c r="Q93" s="193"/>
      <c r="R93" s="143"/>
      <c r="S93" s="145"/>
      <c r="T93" s="39"/>
      <c r="U93" s="39"/>
      <c r="V93" s="145"/>
      <c r="W93" s="145"/>
      <c r="X93" s="153" t="e">
        <v>#N/A</v>
      </c>
      <c r="Y93" s="146"/>
      <c r="Z93" s="153" t="e">
        <v>#N/A</v>
      </c>
      <c r="AA93" s="145"/>
      <c r="AB93" s="144"/>
      <c r="AC93" s="146"/>
      <c r="AD93" s="145"/>
      <c r="AE93" s="145"/>
      <c r="AF93" s="214" t="e">
        <f t="shared" si="13"/>
        <v>#N/A</v>
      </c>
      <c r="AG93" s="49" t="e">
        <f t="shared" si="14"/>
        <v>#N/A</v>
      </c>
      <c r="AH93" s="49" t="e">
        <f t="shared" si="16"/>
        <v>#N/A</v>
      </c>
      <c r="AI93" s="49" t="e">
        <f t="shared" si="15"/>
        <v>#N/A</v>
      </c>
      <c r="AJ93" s="49" t="e">
        <f t="shared" si="17"/>
        <v>#N/A</v>
      </c>
      <c r="AK93" s="87"/>
      <c r="AL93" s="39"/>
      <c r="AM93" s="203"/>
      <c r="AN93" s="203"/>
      <c r="AO93" s="203"/>
      <c r="AP93" s="177"/>
      <c r="AQ93" s="203"/>
      <c r="AR93" s="203"/>
      <c r="AS93" s="203"/>
      <c r="AT93" s="203"/>
      <c r="AU93" s="203"/>
      <c r="AV93" s="203"/>
      <c r="AW93" s="203"/>
      <c r="AX93" s="203"/>
      <c r="AY93" s="203"/>
      <c r="AZ93" s="203"/>
      <c r="BA93" s="203"/>
      <c r="BB93" s="32"/>
    </row>
    <row r="94" spans="1:54" ht="56.15" hidden="1" customHeight="1" x14ac:dyDescent="0.3">
      <c r="A94" s="38"/>
      <c r="B94" s="135"/>
      <c r="C94" s="34"/>
      <c r="D94" s="34"/>
      <c r="E94" s="39"/>
      <c r="F94" s="39"/>
      <c r="G94" s="39"/>
      <c r="H94" s="34"/>
      <c r="I94" s="34"/>
      <c r="J94" s="39"/>
      <c r="K94" s="34"/>
      <c r="L94" s="39"/>
      <c r="M94" s="216" t="e">
        <v>#N/A</v>
      </c>
      <c r="N94" s="73"/>
      <c r="O94" s="217" t="e">
        <v>#N/A</v>
      </c>
      <c r="P94" s="87"/>
      <c r="Q94" s="193"/>
      <c r="R94" s="36"/>
      <c r="S94" s="33"/>
      <c r="T94" s="135"/>
      <c r="U94" s="135"/>
      <c r="V94" s="38"/>
      <c r="W94" s="38"/>
      <c r="X94" s="153" t="e">
        <v>#N/A</v>
      </c>
      <c r="Y94" s="40"/>
      <c r="Z94" s="153" t="e">
        <v>#N/A</v>
      </c>
      <c r="AA94" s="33"/>
      <c r="AB94" s="135"/>
      <c r="AC94" s="135"/>
      <c r="AD94" s="135"/>
      <c r="AE94" s="135"/>
      <c r="AF94" s="214" t="e">
        <f t="shared" si="13"/>
        <v>#N/A</v>
      </c>
      <c r="AG94" s="49" t="e">
        <f t="shared" si="14"/>
        <v>#N/A</v>
      </c>
      <c r="AH94" s="49" t="e">
        <f t="shared" si="16"/>
        <v>#N/A</v>
      </c>
      <c r="AI94" s="49" t="e">
        <f t="shared" si="15"/>
        <v>#N/A</v>
      </c>
      <c r="AJ94" s="49" t="e">
        <f t="shared" si="17"/>
        <v>#N/A</v>
      </c>
      <c r="AK94" s="87"/>
      <c r="AL94" s="39"/>
      <c r="AM94" s="192"/>
      <c r="AN94" s="34"/>
      <c r="AO94" s="37"/>
      <c r="AP94" s="154"/>
      <c r="AQ94" s="34"/>
      <c r="AR94" s="37"/>
      <c r="AS94" s="37"/>
      <c r="AT94" s="34"/>
      <c r="AU94" s="37"/>
      <c r="AV94" s="37"/>
      <c r="AW94" s="34"/>
      <c r="AX94" s="37"/>
      <c r="AY94" s="37"/>
      <c r="AZ94" s="34"/>
      <c r="BA94" s="37"/>
      <c r="BB94" s="32"/>
    </row>
    <row r="95" spans="1:54" ht="56.15" hidden="1" customHeight="1" x14ac:dyDescent="0.3">
      <c r="A95" s="38"/>
      <c r="B95" s="135"/>
      <c r="C95" s="34"/>
      <c r="D95" s="34"/>
      <c r="E95" s="39"/>
      <c r="F95" s="39"/>
      <c r="G95" s="39"/>
      <c r="H95" s="34"/>
      <c r="I95" s="34"/>
      <c r="J95" s="39"/>
      <c r="K95" s="34"/>
      <c r="L95" s="39"/>
      <c r="M95" s="216" t="e">
        <v>#N/A</v>
      </c>
      <c r="N95" s="73"/>
      <c r="O95" s="217" t="e">
        <v>#N/A</v>
      </c>
      <c r="P95" s="87"/>
      <c r="Q95" s="193"/>
      <c r="R95" s="36"/>
      <c r="S95" s="33"/>
      <c r="T95" s="135"/>
      <c r="U95" s="135"/>
      <c r="V95" s="38"/>
      <c r="W95" s="38"/>
      <c r="X95" s="153" t="e">
        <v>#N/A</v>
      </c>
      <c r="Y95" s="40"/>
      <c r="Z95" s="153" t="e">
        <v>#N/A</v>
      </c>
      <c r="AA95" s="33"/>
      <c r="AB95" s="135"/>
      <c r="AC95" s="135"/>
      <c r="AD95" s="135"/>
      <c r="AE95" s="135"/>
      <c r="AF95" s="214" t="e">
        <f t="shared" si="13"/>
        <v>#N/A</v>
      </c>
      <c r="AG95" s="49" t="e">
        <f t="shared" si="14"/>
        <v>#N/A</v>
      </c>
      <c r="AH95" s="49" t="e">
        <f t="shared" si="16"/>
        <v>#N/A</v>
      </c>
      <c r="AI95" s="49" t="e">
        <f t="shared" si="15"/>
        <v>#N/A</v>
      </c>
      <c r="AJ95" s="49" t="e">
        <f t="shared" si="17"/>
        <v>#N/A</v>
      </c>
      <c r="AK95" s="87"/>
      <c r="AL95" s="39"/>
      <c r="AM95" s="192"/>
      <c r="AN95" s="34"/>
      <c r="AO95" s="37"/>
      <c r="AP95" s="154"/>
      <c r="AQ95" s="34"/>
      <c r="AR95" s="37"/>
      <c r="AS95" s="37"/>
      <c r="AT95" s="34"/>
      <c r="AU95" s="37"/>
      <c r="AV95" s="37"/>
      <c r="AW95" s="34"/>
      <c r="AX95" s="37"/>
      <c r="AY95" s="37"/>
      <c r="AZ95" s="34"/>
      <c r="BA95" s="37"/>
      <c r="BB95" s="32"/>
    </row>
    <row r="96" spans="1:54" ht="56.15" hidden="1" customHeight="1" x14ac:dyDescent="0.3">
      <c r="A96" s="38"/>
      <c r="B96" s="135"/>
      <c r="C96" s="34"/>
      <c r="D96" s="34"/>
      <c r="E96" s="39"/>
      <c r="F96" s="39"/>
      <c r="G96" s="39"/>
      <c r="H96" s="34"/>
      <c r="I96" s="34"/>
      <c r="J96" s="39"/>
      <c r="K96" s="34"/>
      <c r="L96" s="39"/>
      <c r="M96" s="216" t="e">
        <v>#N/A</v>
      </c>
      <c r="N96" s="73"/>
      <c r="O96" s="217" t="e">
        <v>#N/A</v>
      </c>
      <c r="P96" s="87"/>
      <c r="Q96" s="193"/>
      <c r="R96" s="36"/>
      <c r="S96" s="38"/>
      <c r="T96" s="40"/>
      <c r="U96" s="40"/>
      <c r="V96" s="38"/>
      <c r="W96" s="38"/>
      <c r="X96" s="153" t="e">
        <v>#N/A</v>
      </c>
      <c r="Y96" s="40"/>
      <c r="Z96" s="153" t="e">
        <v>#N/A</v>
      </c>
      <c r="AA96" s="38"/>
      <c r="AB96" s="149"/>
      <c r="AC96" s="40"/>
      <c r="AD96" s="40"/>
      <c r="AE96" s="40"/>
      <c r="AF96" s="214" t="e">
        <f t="shared" si="13"/>
        <v>#N/A</v>
      </c>
      <c r="AG96" s="49" t="e">
        <f t="shared" si="14"/>
        <v>#N/A</v>
      </c>
      <c r="AH96" s="49" t="e">
        <f t="shared" si="16"/>
        <v>#N/A</v>
      </c>
      <c r="AI96" s="49" t="e">
        <f t="shared" si="15"/>
        <v>#N/A</v>
      </c>
      <c r="AJ96" s="49" t="e">
        <f t="shared" si="17"/>
        <v>#N/A</v>
      </c>
      <c r="AK96" s="87"/>
      <c r="AL96" s="39"/>
      <c r="AM96" s="192"/>
      <c r="AN96" s="34"/>
      <c r="AO96" s="37"/>
      <c r="AP96" s="154"/>
      <c r="AQ96" s="34"/>
      <c r="AR96" s="37"/>
      <c r="AS96" s="37"/>
      <c r="AT96" s="34"/>
      <c r="AU96" s="37"/>
      <c r="AV96" s="37"/>
      <c r="AW96" s="34"/>
      <c r="AX96" s="37"/>
      <c r="AY96" s="37"/>
      <c r="AZ96" s="34"/>
      <c r="BA96" s="37"/>
      <c r="BB96" s="32"/>
    </row>
    <row r="97" spans="1:54" ht="56.15" hidden="1" customHeight="1" x14ac:dyDescent="0.3">
      <c r="A97" s="38"/>
      <c r="B97" s="135"/>
      <c r="C97" s="34"/>
      <c r="D97" s="34"/>
      <c r="E97" s="39"/>
      <c r="F97" s="39"/>
      <c r="G97" s="39"/>
      <c r="H97" s="34"/>
      <c r="I97" s="34"/>
      <c r="J97" s="39"/>
      <c r="K97" s="34"/>
      <c r="L97" s="39"/>
      <c r="M97" s="216" t="e">
        <v>#N/A</v>
      </c>
      <c r="N97" s="73"/>
      <c r="O97" s="217" t="e">
        <v>#N/A</v>
      </c>
      <c r="P97" s="87"/>
      <c r="Q97" s="193"/>
      <c r="R97" s="36"/>
      <c r="S97" s="38"/>
      <c r="T97" s="40"/>
      <c r="U97" s="40"/>
      <c r="V97" s="38"/>
      <c r="W97" s="38"/>
      <c r="X97" s="153" t="e">
        <v>#N/A</v>
      </c>
      <c r="Y97" s="40"/>
      <c r="Z97" s="153" t="e">
        <v>#N/A</v>
      </c>
      <c r="AA97" s="38"/>
      <c r="AB97" s="149"/>
      <c r="AC97" s="40"/>
      <c r="AD97" s="40"/>
      <c r="AE97" s="40"/>
      <c r="AF97" s="214" t="e">
        <f t="shared" si="13"/>
        <v>#N/A</v>
      </c>
      <c r="AG97" s="49" t="e">
        <f t="shared" si="14"/>
        <v>#N/A</v>
      </c>
      <c r="AH97" s="49" t="e">
        <f t="shared" si="16"/>
        <v>#N/A</v>
      </c>
      <c r="AI97" s="49" t="e">
        <f t="shared" si="15"/>
        <v>#N/A</v>
      </c>
      <c r="AJ97" s="49" t="e">
        <f t="shared" si="17"/>
        <v>#N/A</v>
      </c>
      <c r="AK97" s="87"/>
      <c r="AL97" s="39"/>
      <c r="AM97" s="192"/>
      <c r="AN97" s="34"/>
      <c r="AO97" s="37"/>
      <c r="AP97" s="154"/>
      <c r="AQ97" s="34"/>
      <c r="AR97" s="37"/>
      <c r="AS97" s="37"/>
      <c r="AT97" s="34"/>
      <c r="AU97" s="37"/>
      <c r="AV97" s="37"/>
      <c r="AW97" s="34"/>
      <c r="AX97" s="37"/>
      <c r="AY97" s="37"/>
      <c r="AZ97" s="34"/>
      <c r="BA97" s="37"/>
      <c r="BB97" s="32"/>
    </row>
    <row r="98" spans="1:54" ht="56.15" hidden="1" customHeight="1" x14ac:dyDescent="0.3">
      <c r="A98" s="38"/>
      <c r="B98" s="135"/>
      <c r="C98" s="34"/>
      <c r="D98" s="34"/>
      <c r="E98" s="39"/>
      <c r="F98" s="39"/>
      <c r="G98" s="39"/>
      <c r="H98" s="34"/>
      <c r="I98" s="34"/>
      <c r="J98" s="39"/>
      <c r="K98" s="34"/>
      <c r="L98" s="39"/>
      <c r="M98" s="216" t="e">
        <v>#N/A</v>
      </c>
      <c r="N98" s="73"/>
      <c r="O98" s="217" t="e">
        <v>#N/A</v>
      </c>
      <c r="P98" s="87"/>
      <c r="Q98" s="193"/>
      <c r="R98" s="36"/>
      <c r="S98" s="38"/>
      <c r="T98" s="40"/>
      <c r="U98" s="40"/>
      <c r="V98" s="38"/>
      <c r="W98" s="38"/>
      <c r="X98" s="153" t="e">
        <v>#N/A</v>
      </c>
      <c r="Y98" s="40"/>
      <c r="Z98" s="153" t="e">
        <v>#N/A</v>
      </c>
      <c r="AA98" s="38"/>
      <c r="AB98" s="149"/>
      <c r="AC98" s="40"/>
      <c r="AD98" s="40"/>
      <c r="AE98" s="40"/>
      <c r="AF98" s="214" t="e">
        <f t="shared" si="13"/>
        <v>#N/A</v>
      </c>
      <c r="AG98" s="49" t="e">
        <f t="shared" si="14"/>
        <v>#N/A</v>
      </c>
      <c r="AH98" s="49" t="e">
        <f t="shared" si="16"/>
        <v>#N/A</v>
      </c>
      <c r="AI98" s="49" t="e">
        <f t="shared" si="15"/>
        <v>#N/A</v>
      </c>
      <c r="AJ98" s="49" t="e">
        <f t="shared" si="17"/>
        <v>#N/A</v>
      </c>
      <c r="AK98" s="87"/>
      <c r="AL98" s="39"/>
      <c r="AM98" s="192"/>
      <c r="AN98" s="34"/>
      <c r="AO98" s="37"/>
      <c r="AP98" s="154"/>
      <c r="AQ98" s="34"/>
      <c r="AR98" s="37"/>
      <c r="AS98" s="37"/>
      <c r="AT98" s="34"/>
      <c r="AU98" s="37"/>
      <c r="AV98" s="37"/>
      <c r="AW98" s="34"/>
      <c r="AX98" s="37"/>
      <c r="AY98" s="37"/>
      <c r="AZ98" s="34"/>
      <c r="BA98" s="37"/>
      <c r="BB98" s="32"/>
    </row>
    <row r="99" spans="1:54" ht="56.15" hidden="1" customHeight="1" x14ac:dyDescent="0.3">
      <c r="A99" s="38"/>
      <c r="B99" s="135"/>
      <c r="C99" s="34"/>
      <c r="D99" s="34"/>
      <c r="E99" s="39"/>
      <c r="F99" s="39"/>
      <c r="G99" s="39"/>
      <c r="H99" s="34"/>
      <c r="I99" s="34"/>
      <c r="J99" s="39"/>
      <c r="K99" s="34"/>
      <c r="L99" s="39"/>
      <c r="M99" s="216" t="e">
        <v>#N/A</v>
      </c>
      <c r="N99" s="73"/>
      <c r="O99" s="217" t="e">
        <v>#N/A</v>
      </c>
      <c r="P99" s="87"/>
      <c r="Q99" s="193"/>
      <c r="R99" s="166"/>
      <c r="S99" s="38"/>
      <c r="T99" s="40"/>
      <c r="U99" s="40"/>
      <c r="V99" s="38"/>
      <c r="W99" s="38"/>
      <c r="X99" s="153" t="e">
        <v>#N/A</v>
      </c>
      <c r="Y99" s="40"/>
      <c r="Z99" s="153" t="e">
        <v>#N/A</v>
      </c>
      <c r="AA99" s="38"/>
      <c r="AB99" s="149"/>
      <c r="AC99" s="40"/>
      <c r="AD99" s="40"/>
      <c r="AE99" s="40"/>
      <c r="AF99" s="214" t="e">
        <f t="shared" si="13"/>
        <v>#N/A</v>
      </c>
      <c r="AG99" s="49" t="e">
        <f t="shared" si="14"/>
        <v>#N/A</v>
      </c>
      <c r="AH99" s="49" t="e">
        <f t="shared" si="16"/>
        <v>#N/A</v>
      </c>
      <c r="AI99" s="49" t="e">
        <f t="shared" si="15"/>
        <v>#N/A</v>
      </c>
      <c r="AJ99" s="49" t="e">
        <f t="shared" si="17"/>
        <v>#N/A</v>
      </c>
      <c r="AK99" s="87"/>
      <c r="AL99" s="39"/>
      <c r="AM99" s="192"/>
      <c r="AN99" s="34"/>
      <c r="AO99" s="37"/>
      <c r="AP99" s="154"/>
      <c r="AQ99" s="34"/>
      <c r="AR99" s="37"/>
      <c r="AS99" s="37"/>
      <c r="AT99" s="34"/>
      <c r="AU99" s="37"/>
      <c r="AV99" s="37"/>
      <c r="AW99" s="34"/>
      <c r="AX99" s="37"/>
      <c r="AY99" s="37"/>
      <c r="AZ99" s="34"/>
      <c r="BA99" s="37"/>
      <c r="BB99" s="32"/>
    </row>
    <row r="100" spans="1:54" ht="56.15" hidden="1" customHeight="1" x14ac:dyDescent="0.3">
      <c r="A100" s="38"/>
      <c r="B100" s="135"/>
      <c r="C100" s="34"/>
      <c r="D100" s="34"/>
      <c r="E100" s="39"/>
      <c r="F100" s="39"/>
      <c r="G100" s="39"/>
      <c r="H100" s="34"/>
      <c r="I100" s="34"/>
      <c r="J100" s="39"/>
      <c r="K100" s="34"/>
      <c r="L100" s="39"/>
      <c r="M100" s="216" t="e">
        <v>#N/A</v>
      </c>
      <c r="N100" s="73"/>
      <c r="O100" s="217" t="e">
        <v>#N/A</v>
      </c>
      <c r="P100" s="87"/>
      <c r="Q100" s="193"/>
      <c r="R100" s="166"/>
      <c r="S100" s="38"/>
      <c r="T100" s="40"/>
      <c r="U100" s="40"/>
      <c r="V100" s="38"/>
      <c r="W100" s="38"/>
      <c r="X100" s="153" t="e">
        <v>#N/A</v>
      </c>
      <c r="Y100" s="40"/>
      <c r="Z100" s="153" t="e">
        <v>#N/A</v>
      </c>
      <c r="AA100" s="38"/>
      <c r="AB100" s="149"/>
      <c r="AC100" s="40"/>
      <c r="AD100" s="40"/>
      <c r="AE100" s="40"/>
      <c r="AF100" s="214" t="e">
        <f t="shared" si="13"/>
        <v>#N/A</v>
      </c>
      <c r="AG100" s="49" t="e">
        <f t="shared" si="14"/>
        <v>#N/A</v>
      </c>
      <c r="AH100" s="49" t="e">
        <f t="shared" si="16"/>
        <v>#N/A</v>
      </c>
      <c r="AI100" s="49" t="e">
        <f t="shared" si="15"/>
        <v>#N/A</v>
      </c>
      <c r="AJ100" s="49" t="e">
        <f t="shared" si="17"/>
        <v>#N/A</v>
      </c>
      <c r="AK100" s="87"/>
      <c r="AL100" s="39"/>
      <c r="AM100" s="192"/>
      <c r="AN100" s="34"/>
      <c r="AO100" s="37"/>
      <c r="AP100" s="154"/>
      <c r="AQ100" s="34"/>
      <c r="AR100" s="37"/>
      <c r="AS100" s="37"/>
      <c r="AT100" s="34"/>
      <c r="AU100" s="37"/>
      <c r="AV100" s="37"/>
      <c r="AW100" s="34"/>
      <c r="AX100" s="37"/>
      <c r="AY100" s="37"/>
      <c r="AZ100" s="34"/>
      <c r="BA100" s="37"/>
      <c r="BB100" s="32"/>
    </row>
    <row r="101" spans="1:54" ht="56.15" hidden="1" customHeight="1" x14ac:dyDescent="0.3">
      <c r="A101" s="38"/>
      <c r="B101" s="40"/>
      <c r="C101" s="39"/>
      <c r="D101" s="39"/>
      <c r="E101" s="39"/>
      <c r="F101" s="39"/>
      <c r="G101" s="39"/>
      <c r="H101" s="39"/>
      <c r="I101" s="39"/>
      <c r="J101" s="39"/>
      <c r="K101" s="39"/>
      <c r="L101" s="39"/>
      <c r="M101" s="216" t="e">
        <v>#N/A</v>
      </c>
      <c r="N101" s="73"/>
      <c r="O101" s="217" t="e">
        <v>#N/A</v>
      </c>
      <c r="P101" s="87"/>
      <c r="Q101" s="87"/>
      <c r="R101" s="156"/>
      <c r="S101" s="38"/>
      <c r="T101" s="40"/>
      <c r="U101" s="40"/>
      <c r="V101" s="38"/>
      <c r="W101" s="38"/>
      <c r="X101" s="153" t="e">
        <v>#N/A</v>
      </c>
      <c r="Y101" s="40"/>
      <c r="Z101" s="153" t="e">
        <v>#N/A</v>
      </c>
      <c r="AA101" s="38"/>
      <c r="AB101" s="149"/>
      <c r="AC101" s="40"/>
      <c r="AD101" s="40"/>
      <c r="AE101" s="40"/>
      <c r="AF101" s="214" t="e">
        <f t="shared" si="13"/>
        <v>#N/A</v>
      </c>
      <c r="AG101" s="49" t="e">
        <f t="shared" si="14"/>
        <v>#N/A</v>
      </c>
      <c r="AH101" s="49" t="e">
        <f t="shared" si="16"/>
        <v>#N/A</v>
      </c>
      <c r="AI101" s="49" t="e">
        <f t="shared" si="15"/>
        <v>#N/A</v>
      </c>
      <c r="AJ101" s="49" t="e">
        <f t="shared" si="17"/>
        <v>#N/A</v>
      </c>
      <c r="AK101" s="87"/>
      <c r="AL101" s="39"/>
      <c r="AM101" s="180"/>
      <c r="AN101" s="39"/>
      <c r="AO101" s="154"/>
      <c r="AP101" s="154"/>
      <c r="AQ101" s="157"/>
      <c r="AR101" s="154"/>
      <c r="AS101" s="154"/>
      <c r="AT101" s="157"/>
      <c r="AU101" s="154"/>
      <c r="AV101" s="154"/>
      <c r="AW101" s="157"/>
      <c r="AX101" s="154"/>
      <c r="AY101" s="154"/>
      <c r="AZ101" s="39"/>
      <c r="BA101" s="154"/>
      <c r="BB101" s="32"/>
    </row>
    <row r="102" spans="1:54" s="44" customFormat="1" ht="56.15" hidden="1" customHeight="1" x14ac:dyDescent="0.35">
      <c r="A102" s="38"/>
      <c r="B102" s="161"/>
      <c r="C102" s="34"/>
      <c r="D102" s="34"/>
      <c r="E102" s="39"/>
      <c r="F102" s="39"/>
      <c r="G102" s="39"/>
      <c r="H102" s="34"/>
      <c r="I102" s="34"/>
      <c r="J102" s="39"/>
      <c r="K102" s="34"/>
      <c r="L102" s="39"/>
      <c r="M102" s="216" t="e">
        <v>#N/A</v>
      </c>
      <c r="N102" s="73"/>
      <c r="O102" s="217" t="e">
        <v>#N/A</v>
      </c>
      <c r="P102" s="87"/>
      <c r="Q102" s="193"/>
      <c r="R102" s="159"/>
      <c r="S102" s="145"/>
      <c r="T102" s="146"/>
      <c r="U102" s="146"/>
      <c r="V102" s="145"/>
      <c r="W102" s="145"/>
      <c r="X102" s="153" t="e">
        <v>#N/A</v>
      </c>
      <c r="Y102" s="146"/>
      <c r="Z102" s="153" t="e">
        <v>#N/A</v>
      </c>
      <c r="AA102" s="145"/>
      <c r="AB102" s="144"/>
      <c r="AC102" s="146"/>
      <c r="AD102" s="146"/>
      <c r="AE102" s="146"/>
      <c r="AF102" s="214" t="e">
        <f t="shared" si="13"/>
        <v>#N/A</v>
      </c>
      <c r="AG102" s="49" t="e">
        <f t="shared" si="14"/>
        <v>#N/A</v>
      </c>
      <c r="AH102" s="49" t="e">
        <f t="shared" si="16"/>
        <v>#N/A</v>
      </c>
      <c r="AI102" s="49" t="e">
        <f t="shared" si="15"/>
        <v>#N/A</v>
      </c>
      <c r="AJ102" s="49" t="e">
        <f t="shared" si="17"/>
        <v>#N/A</v>
      </c>
      <c r="AK102" s="87"/>
      <c r="AL102" s="39"/>
      <c r="AM102" s="192"/>
      <c r="AN102" s="34"/>
      <c r="AO102" s="37"/>
      <c r="AP102" s="154"/>
      <c r="AQ102" s="34"/>
      <c r="AR102" s="34"/>
      <c r="AS102" s="34"/>
      <c r="AT102" s="34"/>
      <c r="AU102" s="34"/>
      <c r="AV102" s="34"/>
      <c r="AW102" s="34"/>
      <c r="AX102" s="34"/>
      <c r="AY102" s="34"/>
      <c r="AZ102" s="34"/>
      <c r="BA102" s="34"/>
      <c r="BB102" s="33"/>
    </row>
    <row r="103" spans="1:54" ht="56.15" hidden="1" customHeight="1" x14ac:dyDescent="0.3">
      <c r="A103" s="38"/>
      <c r="B103" s="161"/>
      <c r="C103" s="34"/>
      <c r="D103" s="34"/>
      <c r="E103" s="39"/>
      <c r="F103" s="39"/>
      <c r="G103" s="39"/>
      <c r="H103" s="34"/>
      <c r="I103" s="34"/>
      <c r="J103" s="39"/>
      <c r="K103" s="34"/>
      <c r="L103" s="39"/>
      <c r="M103" s="216" t="e">
        <v>#N/A</v>
      </c>
      <c r="N103" s="73"/>
      <c r="O103" s="217" t="e">
        <v>#N/A</v>
      </c>
      <c r="P103" s="87"/>
      <c r="Q103" s="193"/>
      <c r="R103" s="155"/>
      <c r="S103" s="145"/>
      <c r="T103" s="146"/>
      <c r="U103" s="146"/>
      <c r="V103" s="145"/>
      <c r="W103" s="145"/>
      <c r="X103" s="153" t="e">
        <v>#N/A</v>
      </c>
      <c r="Y103" s="146"/>
      <c r="Z103" s="153" t="e">
        <v>#N/A</v>
      </c>
      <c r="AA103" s="145"/>
      <c r="AB103" s="144"/>
      <c r="AC103" s="146"/>
      <c r="AD103" s="146"/>
      <c r="AE103" s="146"/>
      <c r="AF103" s="214" t="e">
        <f t="shared" si="13"/>
        <v>#N/A</v>
      </c>
      <c r="AG103" s="49" t="e">
        <f t="shared" si="14"/>
        <v>#N/A</v>
      </c>
      <c r="AH103" s="49" t="e">
        <f t="shared" si="16"/>
        <v>#N/A</v>
      </c>
      <c r="AI103" s="49" t="e">
        <f t="shared" si="15"/>
        <v>#N/A</v>
      </c>
      <c r="AJ103" s="49" t="e">
        <f t="shared" si="17"/>
        <v>#N/A</v>
      </c>
      <c r="AK103" s="87"/>
      <c r="AL103" s="39"/>
      <c r="AM103" s="192"/>
      <c r="AN103" s="34"/>
      <c r="AO103" s="37"/>
      <c r="AP103" s="154"/>
      <c r="AQ103" s="34"/>
      <c r="AR103" s="34"/>
      <c r="AS103" s="34"/>
      <c r="AT103" s="34"/>
      <c r="AU103" s="34"/>
      <c r="AV103" s="34"/>
      <c r="AW103" s="34"/>
      <c r="AX103" s="34"/>
      <c r="AY103" s="34"/>
      <c r="AZ103" s="34"/>
      <c r="BA103" s="34"/>
      <c r="BB103" s="32"/>
    </row>
    <row r="104" spans="1:54" ht="56.15" hidden="1" customHeight="1" x14ac:dyDescent="0.3">
      <c r="A104" s="38"/>
      <c r="B104" s="145"/>
      <c r="C104" s="39"/>
      <c r="D104" s="39"/>
      <c r="E104" s="39"/>
      <c r="F104" s="39"/>
      <c r="G104" s="39"/>
      <c r="H104" s="39"/>
      <c r="I104" s="39"/>
      <c r="J104" s="39"/>
      <c r="K104" s="39"/>
      <c r="L104" s="39"/>
      <c r="M104" s="216" t="e">
        <v>#N/A</v>
      </c>
      <c r="N104" s="73"/>
      <c r="O104" s="217" t="e">
        <v>#N/A</v>
      </c>
      <c r="P104" s="87"/>
      <c r="Q104" s="87"/>
      <c r="R104" s="34"/>
      <c r="S104" s="145"/>
      <c r="T104" s="146"/>
      <c r="U104" s="146"/>
      <c r="V104" s="145"/>
      <c r="W104" s="145"/>
      <c r="X104" s="153" t="e">
        <v>#N/A</v>
      </c>
      <c r="Y104" s="146"/>
      <c r="Z104" s="153" t="e">
        <v>#N/A</v>
      </c>
      <c r="AA104" s="145"/>
      <c r="AB104" s="144"/>
      <c r="AC104" s="146"/>
      <c r="AD104" s="146"/>
      <c r="AE104" s="146"/>
      <c r="AF104" s="214" t="e">
        <f t="shared" si="13"/>
        <v>#N/A</v>
      </c>
      <c r="AG104" s="49" t="e">
        <f t="shared" si="14"/>
        <v>#N/A</v>
      </c>
      <c r="AH104" s="49" t="e">
        <f t="shared" si="16"/>
        <v>#N/A</v>
      </c>
      <c r="AI104" s="49" t="e">
        <f t="shared" si="15"/>
        <v>#N/A</v>
      </c>
      <c r="AJ104" s="49" t="e">
        <f t="shared" si="17"/>
        <v>#N/A</v>
      </c>
      <c r="AK104" s="87"/>
      <c r="AL104" s="39"/>
      <c r="AM104" s="185"/>
      <c r="AN104" s="39"/>
      <c r="AO104" s="154"/>
      <c r="AP104" s="154"/>
      <c r="AQ104" s="39"/>
      <c r="AR104" s="39"/>
      <c r="AS104" s="39"/>
      <c r="AT104" s="39"/>
      <c r="AU104" s="39"/>
      <c r="AV104" s="39"/>
      <c r="AW104" s="39"/>
      <c r="AX104" s="39"/>
      <c r="AY104" s="39"/>
      <c r="AZ104" s="39"/>
      <c r="BA104" s="39"/>
      <c r="BB104" s="32"/>
    </row>
    <row r="105" spans="1:54" ht="56.15" hidden="1" customHeight="1" x14ac:dyDescent="0.3">
      <c r="A105" s="38"/>
      <c r="B105" s="161"/>
      <c r="C105" s="34"/>
      <c r="D105" s="34"/>
      <c r="E105" s="39"/>
      <c r="F105" s="39"/>
      <c r="G105" s="39"/>
      <c r="H105" s="34"/>
      <c r="I105" s="34"/>
      <c r="J105" s="39"/>
      <c r="K105" s="34"/>
      <c r="L105" s="39"/>
      <c r="M105" s="216" t="e">
        <v>#N/A</v>
      </c>
      <c r="N105" s="73"/>
      <c r="O105" s="217" t="e">
        <v>#N/A</v>
      </c>
      <c r="P105" s="87"/>
      <c r="Q105" s="193"/>
      <c r="R105" s="157"/>
      <c r="S105" s="145"/>
      <c r="T105" s="146"/>
      <c r="U105" s="146"/>
      <c r="V105" s="145"/>
      <c r="W105" s="145"/>
      <c r="X105" s="153" t="e">
        <v>#N/A</v>
      </c>
      <c r="Y105" s="146"/>
      <c r="Z105" s="153" t="e">
        <v>#N/A</v>
      </c>
      <c r="AA105" s="145"/>
      <c r="AB105" s="144"/>
      <c r="AC105" s="146"/>
      <c r="AD105" s="146"/>
      <c r="AE105" s="146"/>
      <c r="AF105" s="214" t="e">
        <f t="shared" si="13"/>
        <v>#N/A</v>
      </c>
      <c r="AG105" s="49" t="e">
        <f t="shared" si="14"/>
        <v>#N/A</v>
      </c>
      <c r="AH105" s="49" t="e">
        <f t="shared" si="16"/>
        <v>#N/A</v>
      </c>
      <c r="AI105" s="49" t="e">
        <f t="shared" si="15"/>
        <v>#N/A</v>
      </c>
      <c r="AJ105" s="49" t="e">
        <f t="shared" si="17"/>
        <v>#N/A</v>
      </c>
      <c r="AK105" s="87"/>
      <c r="AL105" s="39"/>
      <c r="AM105" s="192"/>
      <c r="AN105" s="34"/>
      <c r="AO105" s="37"/>
      <c r="AP105" s="154"/>
      <c r="AQ105" s="34"/>
      <c r="AR105" s="34"/>
      <c r="AS105" s="34"/>
      <c r="AT105" s="34"/>
      <c r="AU105" s="34"/>
      <c r="AV105" s="34"/>
      <c r="AW105" s="34"/>
      <c r="AX105" s="34"/>
      <c r="AY105" s="34"/>
      <c r="AZ105" s="34"/>
      <c r="BA105" s="34"/>
      <c r="BB105" s="32"/>
    </row>
    <row r="106" spans="1:54" ht="56.15" hidden="1" customHeight="1" x14ac:dyDescent="0.3">
      <c r="A106" s="38"/>
      <c r="B106" s="161"/>
      <c r="C106" s="34"/>
      <c r="D106" s="34"/>
      <c r="E106" s="39"/>
      <c r="F106" s="39"/>
      <c r="G106" s="39"/>
      <c r="H106" s="34"/>
      <c r="I106" s="34"/>
      <c r="J106" s="39"/>
      <c r="K106" s="34"/>
      <c r="L106" s="39"/>
      <c r="M106" s="216" t="e">
        <v>#N/A</v>
      </c>
      <c r="N106" s="73"/>
      <c r="O106" s="217" t="e">
        <v>#N/A</v>
      </c>
      <c r="P106" s="87"/>
      <c r="Q106" s="193"/>
      <c r="R106" s="34"/>
      <c r="S106" s="145"/>
      <c r="T106" s="146"/>
      <c r="U106" s="146"/>
      <c r="V106" s="145"/>
      <c r="W106" s="145"/>
      <c r="X106" s="153" t="e">
        <v>#N/A</v>
      </c>
      <c r="Y106" s="146"/>
      <c r="Z106" s="153" t="e">
        <v>#N/A</v>
      </c>
      <c r="AA106" s="145"/>
      <c r="AB106" s="144"/>
      <c r="AC106" s="146"/>
      <c r="AD106" s="146"/>
      <c r="AE106" s="146"/>
      <c r="AF106" s="214" t="e">
        <f t="shared" si="13"/>
        <v>#N/A</v>
      </c>
      <c r="AG106" s="49" t="e">
        <f t="shared" si="14"/>
        <v>#N/A</v>
      </c>
      <c r="AH106" s="49" t="e">
        <f t="shared" si="16"/>
        <v>#N/A</v>
      </c>
      <c r="AI106" s="49" t="e">
        <f t="shared" si="15"/>
        <v>#N/A</v>
      </c>
      <c r="AJ106" s="49" t="e">
        <f t="shared" si="17"/>
        <v>#N/A</v>
      </c>
      <c r="AK106" s="87"/>
      <c r="AL106" s="39"/>
      <c r="AM106" s="192"/>
      <c r="AN106" s="34"/>
      <c r="AO106" s="37"/>
      <c r="AP106" s="154"/>
      <c r="AQ106" s="34"/>
      <c r="AR106" s="34"/>
      <c r="AS106" s="34"/>
      <c r="AT106" s="34"/>
      <c r="AU106" s="34"/>
      <c r="AV106" s="34"/>
      <c r="AW106" s="34"/>
      <c r="AX106" s="34"/>
      <c r="AY106" s="34"/>
      <c r="AZ106" s="34"/>
      <c r="BA106" s="34"/>
      <c r="BB106" s="32"/>
    </row>
    <row r="107" spans="1:54" ht="56.15" hidden="1" customHeight="1" x14ac:dyDescent="0.3">
      <c r="A107" s="38"/>
      <c r="B107" s="161"/>
      <c r="C107" s="34"/>
      <c r="D107" s="34"/>
      <c r="E107" s="39"/>
      <c r="F107" s="39"/>
      <c r="G107" s="39"/>
      <c r="H107" s="34"/>
      <c r="I107" s="34"/>
      <c r="J107" s="39"/>
      <c r="K107" s="34"/>
      <c r="L107" s="39"/>
      <c r="M107" s="216" t="e">
        <v>#N/A</v>
      </c>
      <c r="N107" s="73"/>
      <c r="O107" s="217" t="e">
        <v>#N/A</v>
      </c>
      <c r="P107" s="87"/>
      <c r="Q107" s="193"/>
      <c r="R107" s="34"/>
      <c r="S107" s="145"/>
      <c r="T107" s="146"/>
      <c r="U107" s="146"/>
      <c r="V107" s="145"/>
      <c r="W107" s="145"/>
      <c r="X107" s="153" t="e">
        <v>#N/A</v>
      </c>
      <c r="Y107" s="146"/>
      <c r="Z107" s="153" t="e">
        <v>#N/A</v>
      </c>
      <c r="AA107" s="145"/>
      <c r="AB107" s="144"/>
      <c r="AC107" s="146"/>
      <c r="AD107" s="146"/>
      <c r="AE107" s="146"/>
      <c r="AF107" s="214" t="e">
        <f t="shared" si="13"/>
        <v>#N/A</v>
      </c>
      <c r="AG107" s="49" t="e">
        <f t="shared" si="14"/>
        <v>#N/A</v>
      </c>
      <c r="AH107" s="49" t="e">
        <f t="shared" si="16"/>
        <v>#N/A</v>
      </c>
      <c r="AI107" s="49" t="e">
        <f t="shared" si="15"/>
        <v>#N/A</v>
      </c>
      <c r="AJ107" s="49" t="e">
        <f t="shared" si="17"/>
        <v>#N/A</v>
      </c>
      <c r="AK107" s="87"/>
      <c r="AL107" s="39"/>
      <c r="AM107" s="192"/>
      <c r="AN107" s="34"/>
      <c r="AO107" s="37"/>
      <c r="AP107" s="154"/>
      <c r="AQ107" s="34"/>
      <c r="AR107" s="34"/>
      <c r="AS107" s="34"/>
      <c r="AT107" s="34"/>
      <c r="AU107" s="34"/>
      <c r="AV107" s="34"/>
      <c r="AW107" s="34"/>
      <c r="AX107" s="34"/>
      <c r="AY107" s="34"/>
      <c r="AZ107" s="34"/>
      <c r="BA107" s="34"/>
      <c r="BB107" s="32"/>
    </row>
    <row r="108" spans="1:54" ht="56.15" hidden="1" customHeight="1" x14ac:dyDescent="0.3">
      <c r="A108" s="38"/>
      <c r="B108" s="161"/>
      <c r="C108" s="34"/>
      <c r="D108" s="34"/>
      <c r="E108" s="39"/>
      <c r="F108" s="39"/>
      <c r="G108" s="39"/>
      <c r="H108" s="34"/>
      <c r="I108" s="34"/>
      <c r="J108" s="39"/>
      <c r="K108" s="34"/>
      <c r="L108" s="39"/>
      <c r="M108" s="216" t="e">
        <v>#N/A</v>
      </c>
      <c r="N108" s="73"/>
      <c r="O108" s="217" t="e">
        <v>#N/A</v>
      </c>
      <c r="P108" s="87"/>
      <c r="Q108" s="193"/>
      <c r="R108" s="34"/>
      <c r="S108" s="145"/>
      <c r="T108" s="146"/>
      <c r="U108" s="146"/>
      <c r="V108" s="145"/>
      <c r="W108" s="145"/>
      <c r="X108" s="153" t="e">
        <v>#N/A</v>
      </c>
      <c r="Y108" s="146"/>
      <c r="Z108" s="153" t="e">
        <v>#N/A</v>
      </c>
      <c r="AA108" s="145"/>
      <c r="AB108" s="144"/>
      <c r="AC108" s="146"/>
      <c r="AD108" s="146"/>
      <c r="AE108" s="146"/>
      <c r="AF108" s="214" t="e">
        <f t="shared" si="13"/>
        <v>#N/A</v>
      </c>
      <c r="AG108" s="49" t="e">
        <f t="shared" si="14"/>
        <v>#N/A</v>
      </c>
      <c r="AH108" s="49" t="e">
        <f t="shared" si="16"/>
        <v>#N/A</v>
      </c>
      <c r="AI108" s="49" t="e">
        <f t="shared" si="15"/>
        <v>#N/A</v>
      </c>
      <c r="AJ108" s="49" t="e">
        <f t="shared" si="17"/>
        <v>#N/A</v>
      </c>
      <c r="AK108" s="87"/>
      <c r="AL108" s="39"/>
      <c r="AM108" s="192"/>
      <c r="AN108" s="34"/>
      <c r="AO108" s="37"/>
      <c r="AP108" s="154"/>
      <c r="AQ108" s="34"/>
      <c r="AR108" s="34"/>
      <c r="AS108" s="34"/>
      <c r="AT108" s="34"/>
      <c r="AU108" s="34"/>
      <c r="AV108" s="34"/>
      <c r="AW108" s="34"/>
      <c r="AX108" s="34"/>
      <c r="AY108" s="34"/>
      <c r="AZ108" s="34"/>
      <c r="BA108" s="34"/>
      <c r="BB108" s="32"/>
    </row>
    <row r="109" spans="1:54" s="44" customFormat="1" ht="56.15" hidden="1" customHeight="1" x14ac:dyDescent="0.35">
      <c r="A109" s="38"/>
      <c r="B109" s="155"/>
      <c r="C109" s="155"/>
      <c r="D109" s="155"/>
      <c r="E109" s="147"/>
      <c r="F109" s="39"/>
      <c r="G109" s="39"/>
      <c r="H109" s="155"/>
      <c r="I109" s="155"/>
      <c r="J109" s="39"/>
      <c r="K109" s="34"/>
      <c r="L109" s="39"/>
      <c r="M109" s="216" t="e">
        <v>#N/A</v>
      </c>
      <c r="N109" s="73"/>
      <c r="O109" s="217" t="e">
        <v>#N/A</v>
      </c>
      <c r="P109" s="87"/>
      <c r="Q109" s="193"/>
      <c r="R109" s="143"/>
      <c r="S109" s="38"/>
      <c r="T109" s="146"/>
      <c r="U109" s="146"/>
      <c r="V109" s="38"/>
      <c r="W109" s="38"/>
      <c r="X109" s="153" t="e">
        <v>#N/A</v>
      </c>
      <c r="Y109" s="40"/>
      <c r="Z109" s="153" t="e">
        <v>#N/A</v>
      </c>
      <c r="AA109" s="38"/>
      <c r="AB109" s="144"/>
      <c r="AC109" s="40"/>
      <c r="AD109" s="146"/>
      <c r="AE109" s="146"/>
      <c r="AF109" s="214" t="e">
        <f t="shared" si="13"/>
        <v>#N/A</v>
      </c>
      <c r="AG109" s="49" t="e">
        <f t="shared" si="14"/>
        <v>#N/A</v>
      </c>
      <c r="AH109" s="49" t="e">
        <f t="shared" si="16"/>
        <v>#N/A</v>
      </c>
      <c r="AI109" s="49" t="e">
        <f t="shared" si="15"/>
        <v>#N/A</v>
      </c>
      <c r="AJ109" s="49" t="e">
        <f t="shared" si="17"/>
        <v>#N/A</v>
      </c>
      <c r="AK109" s="87"/>
      <c r="AL109" s="39"/>
      <c r="AM109" s="200"/>
      <c r="AN109" s="155"/>
      <c r="AO109" s="37"/>
      <c r="AP109" s="154"/>
      <c r="AQ109" s="34"/>
      <c r="AR109" s="37"/>
      <c r="AS109" s="37"/>
      <c r="AT109" s="34"/>
      <c r="AU109" s="37"/>
      <c r="AV109" s="37"/>
      <c r="AW109" s="34"/>
      <c r="AX109" s="37"/>
      <c r="AY109" s="37"/>
      <c r="AZ109" s="37"/>
      <c r="BA109" s="37"/>
      <c r="BB109" s="33"/>
    </row>
    <row r="110" spans="1:54" ht="56.15" hidden="1" customHeight="1" x14ac:dyDescent="0.3">
      <c r="A110" s="38"/>
      <c r="B110" s="155"/>
      <c r="C110" s="155"/>
      <c r="D110" s="155"/>
      <c r="E110" s="147"/>
      <c r="F110" s="39"/>
      <c r="G110" s="39"/>
      <c r="H110" s="155"/>
      <c r="I110" s="155"/>
      <c r="J110" s="39"/>
      <c r="K110" s="34"/>
      <c r="L110" s="39"/>
      <c r="M110" s="216" t="e">
        <v>#N/A</v>
      </c>
      <c r="N110" s="73"/>
      <c r="O110" s="217" t="e">
        <v>#N/A</v>
      </c>
      <c r="P110" s="87"/>
      <c r="Q110" s="193"/>
      <c r="R110" s="143"/>
      <c r="S110" s="38"/>
      <c r="T110" s="146"/>
      <c r="U110" s="146"/>
      <c r="V110" s="38"/>
      <c r="W110" s="38"/>
      <c r="X110" s="153" t="e">
        <v>#N/A</v>
      </c>
      <c r="Y110" s="40"/>
      <c r="Z110" s="153" t="e">
        <v>#N/A</v>
      </c>
      <c r="AA110" s="38"/>
      <c r="AB110" s="144"/>
      <c r="AC110" s="40"/>
      <c r="AD110" s="146"/>
      <c r="AE110" s="146"/>
      <c r="AF110" s="214" t="e">
        <f t="shared" si="13"/>
        <v>#N/A</v>
      </c>
      <c r="AG110" s="49" t="e">
        <f t="shared" si="14"/>
        <v>#N/A</v>
      </c>
      <c r="AH110" s="49" t="e">
        <f t="shared" si="16"/>
        <v>#N/A</v>
      </c>
      <c r="AI110" s="49" t="e">
        <f t="shared" si="15"/>
        <v>#N/A</v>
      </c>
      <c r="AJ110" s="49" t="e">
        <f t="shared" si="17"/>
        <v>#N/A</v>
      </c>
      <c r="AK110" s="87"/>
      <c r="AL110" s="39"/>
      <c r="AM110" s="183"/>
      <c r="AN110" s="68"/>
      <c r="AO110" s="37"/>
      <c r="AP110" s="154"/>
      <c r="AQ110" s="34"/>
      <c r="AR110" s="37"/>
      <c r="AS110" s="37"/>
      <c r="AT110" s="34"/>
      <c r="AU110" s="37"/>
      <c r="AV110" s="37"/>
      <c r="AW110" s="34"/>
      <c r="AX110" s="37"/>
      <c r="AY110" s="37"/>
      <c r="AZ110" s="37"/>
      <c r="BA110" s="37"/>
      <c r="BB110" s="32"/>
    </row>
    <row r="111" spans="1:54" ht="56.15" hidden="1" customHeight="1" x14ac:dyDescent="0.3">
      <c r="A111" s="38"/>
      <c r="B111" s="155"/>
      <c r="C111" s="155"/>
      <c r="D111" s="155"/>
      <c r="E111" s="147"/>
      <c r="F111" s="39"/>
      <c r="G111" s="39"/>
      <c r="H111" s="155"/>
      <c r="I111" s="155"/>
      <c r="J111" s="39"/>
      <c r="K111" s="34"/>
      <c r="L111" s="39"/>
      <c r="M111" s="216" t="e">
        <v>#N/A</v>
      </c>
      <c r="N111" s="73"/>
      <c r="O111" s="217" t="e">
        <v>#N/A</v>
      </c>
      <c r="P111" s="87"/>
      <c r="Q111" s="193"/>
      <c r="R111" s="143"/>
      <c r="S111" s="38"/>
      <c r="T111" s="146"/>
      <c r="U111" s="146"/>
      <c r="V111" s="38"/>
      <c r="W111" s="38"/>
      <c r="X111" s="153" t="e">
        <v>#N/A</v>
      </c>
      <c r="Y111" s="40"/>
      <c r="Z111" s="153" t="e">
        <v>#N/A</v>
      </c>
      <c r="AA111" s="38"/>
      <c r="AB111" s="144"/>
      <c r="AC111" s="40"/>
      <c r="AD111" s="146"/>
      <c r="AE111" s="146"/>
      <c r="AF111" s="214" t="e">
        <f t="shared" si="13"/>
        <v>#N/A</v>
      </c>
      <c r="AG111" s="49" t="e">
        <f t="shared" si="14"/>
        <v>#N/A</v>
      </c>
      <c r="AH111" s="49" t="e">
        <f t="shared" si="16"/>
        <v>#N/A</v>
      </c>
      <c r="AI111" s="49" t="e">
        <f t="shared" si="15"/>
        <v>#N/A</v>
      </c>
      <c r="AJ111" s="49" t="e">
        <f t="shared" si="17"/>
        <v>#N/A</v>
      </c>
      <c r="AK111" s="87"/>
      <c r="AL111" s="39"/>
      <c r="AM111" s="183"/>
      <c r="AN111" s="68"/>
      <c r="AO111" s="37"/>
      <c r="AP111" s="154"/>
      <c r="AQ111" s="34"/>
      <c r="AR111" s="37"/>
      <c r="AS111" s="37"/>
      <c r="AT111" s="34"/>
      <c r="AU111" s="37"/>
      <c r="AV111" s="37"/>
      <c r="AW111" s="34"/>
      <c r="AX111" s="37"/>
      <c r="AY111" s="37"/>
      <c r="AZ111" s="37"/>
      <c r="BA111" s="37"/>
      <c r="BB111" s="32"/>
    </row>
    <row r="112" spans="1:54" ht="56.15" hidden="1" customHeight="1" x14ac:dyDescent="0.3">
      <c r="A112" s="38"/>
      <c r="B112" s="155"/>
      <c r="C112" s="155"/>
      <c r="D112" s="155"/>
      <c r="E112" s="147"/>
      <c r="F112" s="39"/>
      <c r="G112" s="39"/>
      <c r="H112" s="155"/>
      <c r="I112" s="155"/>
      <c r="J112" s="39"/>
      <c r="K112" s="34"/>
      <c r="L112" s="39"/>
      <c r="M112" s="216" t="e">
        <v>#N/A</v>
      </c>
      <c r="N112" s="73"/>
      <c r="O112" s="217" t="e">
        <v>#N/A</v>
      </c>
      <c r="P112" s="87"/>
      <c r="Q112" s="193"/>
      <c r="R112" s="143"/>
      <c r="S112" s="38"/>
      <c r="T112" s="146"/>
      <c r="U112" s="146"/>
      <c r="V112" s="38"/>
      <c r="W112" s="38"/>
      <c r="X112" s="153" t="e">
        <v>#N/A</v>
      </c>
      <c r="Y112" s="40"/>
      <c r="Z112" s="153" t="e">
        <v>#N/A</v>
      </c>
      <c r="AA112" s="38"/>
      <c r="AB112" s="144"/>
      <c r="AC112" s="40"/>
      <c r="AD112" s="146"/>
      <c r="AE112" s="146"/>
      <c r="AF112" s="214" t="e">
        <f t="shared" si="13"/>
        <v>#N/A</v>
      </c>
      <c r="AG112" s="49" t="e">
        <f t="shared" si="14"/>
        <v>#N/A</v>
      </c>
      <c r="AH112" s="49" t="e">
        <f t="shared" si="16"/>
        <v>#N/A</v>
      </c>
      <c r="AI112" s="49" t="e">
        <f t="shared" si="15"/>
        <v>#N/A</v>
      </c>
      <c r="AJ112" s="49" t="e">
        <f t="shared" si="17"/>
        <v>#N/A</v>
      </c>
      <c r="AK112" s="87"/>
      <c r="AL112" s="39"/>
      <c r="AM112" s="183"/>
      <c r="AN112" s="68"/>
      <c r="AO112" s="37"/>
      <c r="AP112" s="154"/>
      <c r="AQ112" s="34"/>
      <c r="AR112" s="37"/>
      <c r="AS112" s="37"/>
      <c r="AT112" s="34"/>
      <c r="AU112" s="37"/>
      <c r="AV112" s="37"/>
      <c r="AW112" s="34"/>
      <c r="AX112" s="37"/>
      <c r="AY112" s="37"/>
      <c r="AZ112" s="37"/>
      <c r="BA112" s="37"/>
      <c r="BB112" s="32"/>
    </row>
    <row r="113" spans="1:54" ht="56.15" hidden="1" customHeight="1" x14ac:dyDescent="0.3">
      <c r="A113" s="38"/>
      <c r="B113" s="155"/>
      <c r="C113" s="155"/>
      <c r="D113" s="155"/>
      <c r="E113" s="147"/>
      <c r="F113" s="39"/>
      <c r="G113" s="39"/>
      <c r="H113" s="155"/>
      <c r="I113" s="155"/>
      <c r="J113" s="39"/>
      <c r="K113" s="34"/>
      <c r="L113" s="39"/>
      <c r="M113" s="216" t="e">
        <v>#N/A</v>
      </c>
      <c r="N113" s="73"/>
      <c r="O113" s="217" t="e">
        <v>#N/A</v>
      </c>
      <c r="P113" s="87"/>
      <c r="Q113" s="193"/>
      <c r="R113" s="143"/>
      <c r="S113" s="38"/>
      <c r="T113" s="146"/>
      <c r="U113" s="146"/>
      <c r="V113" s="38"/>
      <c r="W113" s="38"/>
      <c r="X113" s="153" t="e">
        <v>#N/A</v>
      </c>
      <c r="Y113" s="40"/>
      <c r="Z113" s="153" t="e">
        <v>#N/A</v>
      </c>
      <c r="AA113" s="38"/>
      <c r="AB113" s="144"/>
      <c r="AC113" s="40"/>
      <c r="AD113" s="146"/>
      <c r="AE113" s="146"/>
      <c r="AF113" s="214" t="e">
        <f t="shared" si="13"/>
        <v>#N/A</v>
      </c>
      <c r="AG113" s="49" t="e">
        <f t="shared" si="14"/>
        <v>#N/A</v>
      </c>
      <c r="AH113" s="49" t="e">
        <f t="shared" si="16"/>
        <v>#N/A</v>
      </c>
      <c r="AI113" s="49" t="e">
        <f t="shared" si="15"/>
        <v>#N/A</v>
      </c>
      <c r="AJ113" s="49" t="e">
        <f t="shared" si="17"/>
        <v>#N/A</v>
      </c>
      <c r="AK113" s="87"/>
      <c r="AL113" s="39"/>
      <c r="AM113" s="183"/>
      <c r="AN113" s="68"/>
      <c r="AO113" s="37"/>
      <c r="AP113" s="154"/>
      <c r="AQ113" s="34"/>
      <c r="AR113" s="37"/>
      <c r="AS113" s="37"/>
      <c r="AT113" s="34"/>
      <c r="AU113" s="37"/>
      <c r="AV113" s="37"/>
      <c r="AW113" s="34"/>
      <c r="AX113" s="37"/>
      <c r="AY113" s="37"/>
      <c r="AZ113" s="37"/>
      <c r="BA113" s="37"/>
      <c r="BB113" s="32"/>
    </row>
    <row r="114" spans="1:54" ht="56.15" hidden="1" customHeight="1" x14ac:dyDescent="0.3">
      <c r="A114" s="38"/>
      <c r="B114" s="155"/>
      <c r="C114" s="155"/>
      <c r="D114" s="155"/>
      <c r="E114" s="147"/>
      <c r="F114" s="39"/>
      <c r="G114" s="39"/>
      <c r="H114" s="155"/>
      <c r="I114" s="155"/>
      <c r="J114" s="39"/>
      <c r="K114" s="34"/>
      <c r="L114" s="39"/>
      <c r="M114" s="216" t="e">
        <v>#N/A</v>
      </c>
      <c r="N114" s="73"/>
      <c r="O114" s="217" t="e">
        <v>#N/A</v>
      </c>
      <c r="P114" s="87"/>
      <c r="Q114" s="193"/>
      <c r="R114" s="143"/>
      <c r="S114" s="38"/>
      <c r="T114" s="146"/>
      <c r="U114" s="146"/>
      <c r="V114" s="38"/>
      <c r="W114" s="38"/>
      <c r="X114" s="153" t="e">
        <v>#N/A</v>
      </c>
      <c r="Y114" s="40"/>
      <c r="Z114" s="153" t="e">
        <v>#N/A</v>
      </c>
      <c r="AA114" s="38"/>
      <c r="AB114" s="144"/>
      <c r="AC114" s="40"/>
      <c r="AD114" s="146"/>
      <c r="AE114" s="146"/>
      <c r="AF114" s="214" t="e">
        <f t="shared" si="13"/>
        <v>#N/A</v>
      </c>
      <c r="AG114" s="49" t="e">
        <f t="shared" si="14"/>
        <v>#N/A</v>
      </c>
      <c r="AH114" s="49" t="e">
        <f t="shared" si="16"/>
        <v>#N/A</v>
      </c>
      <c r="AI114" s="49" t="e">
        <f t="shared" si="15"/>
        <v>#N/A</v>
      </c>
      <c r="AJ114" s="49" t="e">
        <f t="shared" si="17"/>
        <v>#N/A</v>
      </c>
      <c r="AK114" s="87"/>
      <c r="AL114" s="39"/>
      <c r="AM114" s="183"/>
      <c r="AN114" s="68"/>
      <c r="AO114" s="37"/>
      <c r="AP114" s="154"/>
      <c r="AQ114" s="34"/>
      <c r="AR114" s="37"/>
      <c r="AS114" s="37"/>
      <c r="AT114" s="34"/>
      <c r="AU114" s="37"/>
      <c r="AV114" s="37"/>
      <c r="AW114" s="34"/>
      <c r="AX114" s="37"/>
      <c r="AY114" s="37"/>
      <c r="AZ114" s="37"/>
      <c r="BA114" s="37"/>
      <c r="BB114" s="32"/>
    </row>
    <row r="115" spans="1:54" ht="56.15" hidden="1" customHeight="1" x14ac:dyDescent="0.3">
      <c r="A115" s="38"/>
      <c r="B115" s="34"/>
      <c r="C115" s="34"/>
      <c r="D115" s="34"/>
      <c r="E115" s="39"/>
      <c r="F115" s="39"/>
      <c r="G115" s="39"/>
      <c r="H115" s="34"/>
      <c r="I115" s="34"/>
      <c r="J115" s="39"/>
      <c r="K115" s="34"/>
      <c r="L115" s="39"/>
      <c r="M115" s="216" t="e">
        <v>#N/A</v>
      </c>
      <c r="N115" s="73"/>
      <c r="O115" s="217" t="e">
        <v>#N/A</v>
      </c>
      <c r="P115" s="87"/>
      <c r="Q115" s="193"/>
      <c r="R115" s="159"/>
      <c r="S115" s="81"/>
      <c r="T115" s="80"/>
      <c r="U115" s="80"/>
      <c r="V115" s="81"/>
      <c r="W115" s="81"/>
      <c r="X115" s="153" t="e">
        <v>#N/A</v>
      </c>
      <c r="Y115" s="80"/>
      <c r="Z115" s="153" t="e">
        <v>#N/A</v>
      </c>
      <c r="AA115" s="81"/>
      <c r="AB115" s="167"/>
      <c r="AC115" s="80"/>
      <c r="AD115" s="80"/>
      <c r="AE115" s="80"/>
      <c r="AF115" s="214" t="e">
        <f t="shared" si="13"/>
        <v>#N/A</v>
      </c>
      <c r="AG115" s="49" t="e">
        <f t="shared" si="14"/>
        <v>#N/A</v>
      </c>
      <c r="AH115" s="49" t="e">
        <f t="shared" si="16"/>
        <v>#N/A</v>
      </c>
      <c r="AI115" s="49" t="e">
        <f t="shared" si="15"/>
        <v>#N/A</v>
      </c>
      <c r="AJ115" s="49" t="e">
        <f t="shared" si="17"/>
        <v>#N/A</v>
      </c>
      <c r="AK115" s="87"/>
      <c r="AL115" s="39"/>
      <c r="AM115" s="201"/>
      <c r="AN115" s="34"/>
      <c r="AO115" s="37"/>
      <c r="AP115" s="154"/>
      <c r="AQ115" s="34"/>
      <c r="AR115" s="37"/>
      <c r="AS115" s="37"/>
      <c r="AT115" s="37"/>
      <c r="AU115" s="37"/>
      <c r="AV115" s="37"/>
      <c r="AW115" s="34"/>
      <c r="AX115" s="37"/>
      <c r="AY115" s="37"/>
      <c r="AZ115" s="37"/>
      <c r="BA115" s="34"/>
      <c r="BB115" s="32"/>
    </row>
    <row r="116" spans="1:54" ht="56.15" hidden="1" customHeight="1" x14ac:dyDescent="0.3">
      <c r="A116" s="38"/>
      <c r="B116" s="34"/>
      <c r="C116" s="34"/>
      <c r="D116" s="34"/>
      <c r="E116" s="39"/>
      <c r="F116" s="39"/>
      <c r="G116" s="39"/>
      <c r="H116" s="34"/>
      <c r="I116" s="34"/>
      <c r="J116" s="39"/>
      <c r="K116" s="34"/>
      <c r="L116" s="39"/>
      <c r="M116" s="216" t="e">
        <v>#N/A</v>
      </c>
      <c r="N116" s="73"/>
      <c r="O116" s="217" t="e">
        <v>#N/A</v>
      </c>
      <c r="P116" s="87"/>
      <c r="Q116" s="193"/>
      <c r="R116" s="159"/>
      <c r="S116" s="81"/>
      <c r="T116" s="80"/>
      <c r="U116" s="80"/>
      <c r="V116" s="81"/>
      <c r="W116" s="81"/>
      <c r="X116" s="153" t="e">
        <v>#N/A</v>
      </c>
      <c r="Y116" s="80"/>
      <c r="Z116" s="153" t="e">
        <v>#N/A</v>
      </c>
      <c r="AA116" s="81"/>
      <c r="AB116" s="167"/>
      <c r="AC116" s="80"/>
      <c r="AD116" s="80"/>
      <c r="AE116" s="80"/>
      <c r="AF116" s="214" t="e">
        <f t="shared" si="13"/>
        <v>#N/A</v>
      </c>
      <c r="AG116" s="49" t="e">
        <f t="shared" si="14"/>
        <v>#N/A</v>
      </c>
      <c r="AH116" s="49" t="e">
        <f t="shared" si="16"/>
        <v>#N/A</v>
      </c>
      <c r="AI116" s="49" t="e">
        <f t="shared" si="15"/>
        <v>#N/A</v>
      </c>
      <c r="AJ116" s="49" t="e">
        <f t="shared" si="17"/>
        <v>#N/A</v>
      </c>
      <c r="AK116" s="87"/>
      <c r="AL116" s="39"/>
      <c r="AM116" s="37"/>
      <c r="AN116" s="135"/>
      <c r="AO116" s="37"/>
      <c r="AP116" s="154"/>
      <c r="AQ116" s="34"/>
      <c r="AR116" s="37"/>
      <c r="AS116" s="37"/>
      <c r="AT116" s="37"/>
      <c r="AU116" s="37"/>
      <c r="AV116" s="37"/>
      <c r="AW116" s="34"/>
      <c r="AX116" s="37"/>
      <c r="AY116" s="37"/>
      <c r="AZ116" s="37"/>
      <c r="BA116" s="34"/>
      <c r="BB116" s="32"/>
    </row>
    <row r="117" spans="1:54" ht="56.15" hidden="1" customHeight="1" x14ac:dyDescent="0.3">
      <c r="A117" s="38"/>
      <c r="B117" s="34"/>
      <c r="C117" s="34"/>
      <c r="D117" s="34"/>
      <c r="E117" s="39"/>
      <c r="F117" s="39"/>
      <c r="G117" s="39"/>
      <c r="H117" s="34"/>
      <c r="I117" s="34"/>
      <c r="J117" s="39"/>
      <c r="K117" s="34"/>
      <c r="L117" s="39"/>
      <c r="M117" s="216" t="e">
        <v>#N/A</v>
      </c>
      <c r="N117" s="73"/>
      <c r="O117" s="217" t="e">
        <v>#N/A</v>
      </c>
      <c r="P117" s="87"/>
      <c r="Q117" s="193"/>
      <c r="R117" s="159"/>
      <c r="S117" s="81"/>
      <c r="T117" s="80"/>
      <c r="U117" s="80"/>
      <c r="V117" s="81"/>
      <c r="W117" s="81"/>
      <c r="X117" s="153" t="e">
        <v>#N/A</v>
      </c>
      <c r="Y117" s="80"/>
      <c r="Z117" s="153" t="e">
        <v>#N/A</v>
      </c>
      <c r="AA117" s="81"/>
      <c r="AB117" s="167"/>
      <c r="AC117" s="80"/>
      <c r="AD117" s="80"/>
      <c r="AE117" s="80"/>
      <c r="AF117" s="214" t="e">
        <f t="shared" si="13"/>
        <v>#N/A</v>
      </c>
      <c r="AG117" s="49" t="e">
        <f t="shared" si="14"/>
        <v>#N/A</v>
      </c>
      <c r="AH117" s="49" t="e">
        <f t="shared" si="16"/>
        <v>#N/A</v>
      </c>
      <c r="AI117" s="49" t="e">
        <f t="shared" si="15"/>
        <v>#N/A</v>
      </c>
      <c r="AJ117" s="49" t="e">
        <f t="shared" si="17"/>
        <v>#N/A</v>
      </c>
      <c r="AK117" s="87"/>
      <c r="AL117" s="39"/>
      <c r="AM117" s="37"/>
      <c r="AN117" s="135"/>
      <c r="AO117" s="37"/>
      <c r="AP117" s="154"/>
      <c r="AQ117" s="34"/>
      <c r="AR117" s="37"/>
      <c r="AS117" s="37"/>
      <c r="AT117" s="37"/>
      <c r="AU117" s="37"/>
      <c r="AV117" s="37"/>
      <c r="AW117" s="34"/>
      <c r="AX117" s="37"/>
      <c r="AY117" s="37"/>
      <c r="AZ117" s="37"/>
      <c r="BA117" s="34"/>
      <c r="BB117" s="32"/>
    </row>
    <row r="118" spans="1:54" ht="56.15" hidden="1" customHeight="1" x14ac:dyDescent="0.3">
      <c r="A118" s="38"/>
      <c r="B118" s="34"/>
      <c r="C118" s="34"/>
      <c r="D118" s="34"/>
      <c r="E118" s="39"/>
      <c r="F118" s="39"/>
      <c r="G118" s="39"/>
      <c r="H118" s="34"/>
      <c r="I118" s="34"/>
      <c r="J118" s="39"/>
      <c r="K118" s="34"/>
      <c r="L118" s="39"/>
      <c r="M118" s="216" t="e">
        <v>#N/A</v>
      </c>
      <c r="N118" s="73"/>
      <c r="O118" s="217" t="e">
        <v>#N/A</v>
      </c>
      <c r="P118" s="87"/>
      <c r="Q118" s="193"/>
      <c r="R118" s="159"/>
      <c r="S118" s="81"/>
      <c r="T118" s="80"/>
      <c r="U118" s="80"/>
      <c r="V118" s="81"/>
      <c r="W118" s="81"/>
      <c r="X118" s="153" t="e">
        <v>#N/A</v>
      </c>
      <c r="Y118" s="80"/>
      <c r="Z118" s="153" t="e">
        <v>#N/A</v>
      </c>
      <c r="AA118" s="81"/>
      <c r="AB118" s="167"/>
      <c r="AC118" s="80"/>
      <c r="AD118" s="80"/>
      <c r="AE118" s="80"/>
      <c r="AF118" s="214" t="e">
        <f t="shared" si="13"/>
        <v>#N/A</v>
      </c>
      <c r="AG118" s="49" t="e">
        <f t="shared" si="14"/>
        <v>#N/A</v>
      </c>
      <c r="AH118" s="49" t="e">
        <f t="shared" ref="AH118:AH149" si="18">IF(OR(W118="prevenir",W118="detectar"),(M118-(M118*AF118)), M118)</f>
        <v>#N/A</v>
      </c>
      <c r="AI118" s="49" t="e">
        <f t="shared" si="15"/>
        <v>#N/A</v>
      </c>
      <c r="AJ118" s="49" t="e">
        <f t="shared" ref="AJ118:AJ149" si="19">IF(W118="corregir",(O118-(O118*AF118)), O118)</f>
        <v>#N/A</v>
      </c>
      <c r="AK118" s="87"/>
      <c r="AL118" s="39"/>
      <c r="AM118" s="37"/>
      <c r="AN118" s="135"/>
      <c r="AO118" s="37"/>
      <c r="AP118" s="154"/>
      <c r="AQ118" s="34"/>
      <c r="AR118" s="37"/>
      <c r="AS118" s="37"/>
      <c r="AT118" s="37"/>
      <c r="AU118" s="37"/>
      <c r="AV118" s="37"/>
      <c r="AW118" s="34"/>
      <c r="AX118" s="37"/>
      <c r="AY118" s="37"/>
      <c r="AZ118" s="37"/>
      <c r="BA118" s="34"/>
      <c r="BB118" s="32"/>
    </row>
    <row r="119" spans="1:54" ht="56.15" hidden="1" customHeight="1" x14ac:dyDescent="0.3">
      <c r="A119" s="38"/>
      <c r="B119" s="34"/>
      <c r="C119" s="34"/>
      <c r="D119" s="34"/>
      <c r="E119" s="39"/>
      <c r="F119" s="39"/>
      <c r="G119" s="39"/>
      <c r="H119" s="34"/>
      <c r="I119" s="34"/>
      <c r="J119" s="39"/>
      <c r="K119" s="34"/>
      <c r="L119" s="39"/>
      <c r="M119" s="216" t="e">
        <v>#N/A</v>
      </c>
      <c r="N119" s="73"/>
      <c r="O119" s="217" t="e">
        <v>#N/A</v>
      </c>
      <c r="P119" s="87"/>
      <c r="Q119" s="193"/>
      <c r="R119" s="159"/>
      <c r="S119" s="81"/>
      <c r="T119" s="80"/>
      <c r="U119" s="80"/>
      <c r="V119" s="81"/>
      <c r="W119" s="81"/>
      <c r="X119" s="153" t="e">
        <v>#N/A</v>
      </c>
      <c r="Y119" s="80"/>
      <c r="Z119" s="153" t="e">
        <v>#N/A</v>
      </c>
      <c r="AA119" s="81"/>
      <c r="AB119" s="167"/>
      <c r="AC119" s="80"/>
      <c r="AD119" s="80"/>
      <c r="AE119" s="80"/>
      <c r="AF119" s="214" t="e">
        <f t="shared" si="13"/>
        <v>#N/A</v>
      </c>
      <c r="AG119" s="49" t="e">
        <f t="shared" si="14"/>
        <v>#N/A</v>
      </c>
      <c r="AH119" s="49" t="e">
        <f t="shared" si="18"/>
        <v>#N/A</v>
      </c>
      <c r="AI119" s="49" t="e">
        <f t="shared" si="15"/>
        <v>#N/A</v>
      </c>
      <c r="AJ119" s="49" t="e">
        <f t="shared" si="19"/>
        <v>#N/A</v>
      </c>
      <c r="AK119" s="87"/>
      <c r="AL119" s="39"/>
      <c r="AM119" s="37"/>
      <c r="AN119" s="135"/>
      <c r="AO119" s="37"/>
      <c r="AP119" s="154"/>
      <c r="AQ119" s="34"/>
      <c r="AR119" s="37"/>
      <c r="AS119" s="37"/>
      <c r="AT119" s="37"/>
      <c r="AU119" s="37"/>
      <c r="AV119" s="37"/>
      <c r="AW119" s="34"/>
      <c r="AX119" s="37"/>
      <c r="AY119" s="37"/>
      <c r="AZ119" s="37"/>
      <c r="BA119" s="34"/>
      <c r="BB119" s="32"/>
    </row>
    <row r="120" spans="1:54" ht="56.15" hidden="1" customHeight="1" x14ac:dyDescent="0.3">
      <c r="A120" s="38"/>
      <c r="B120" s="34"/>
      <c r="C120" s="34"/>
      <c r="D120" s="34"/>
      <c r="E120" s="39"/>
      <c r="F120" s="39"/>
      <c r="G120" s="39"/>
      <c r="H120" s="34"/>
      <c r="I120" s="34"/>
      <c r="J120" s="39"/>
      <c r="K120" s="34"/>
      <c r="L120" s="39"/>
      <c r="M120" s="216" t="e">
        <v>#N/A</v>
      </c>
      <c r="N120" s="73"/>
      <c r="O120" s="217" t="e">
        <v>#N/A</v>
      </c>
      <c r="P120" s="87"/>
      <c r="Q120" s="193"/>
      <c r="R120" s="159"/>
      <c r="S120" s="81"/>
      <c r="T120" s="80"/>
      <c r="U120" s="80"/>
      <c r="V120" s="81"/>
      <c r="W120" s="81"/>
      <c r="X120" s="153" t="e">
        <v>#N/A</v>
      </c>
      <c r="Y120" s="80"/>
      <c r="Z120" s="153" t="e">
        <v>#N/A</v>
      </c>
      <c r="AA120" s="81"/>
      <c r="AB120" s="167"/>
      <c r="AC120" s="80"/>
      <c r="AD120" s="80"/>
      <c r="AE120" s="80"/>
      <c r="AF120" s="214" t="e">
        <f t="shared" si="13"/>
        <v>#N/A</v>
      </c>
      <c r="AG120" s="49" t="e">
        <f t="shared" si="14"/>
        <v>#N/A</v>
      </c>
      <c r="AH120" s="49" t="e">
        <f t="shared" si="18"/>
        <v>#N/A</v>
      </c>
      <c r="AI120" s="49" t="e">
        <f t="shared" si="15"/>
        <v>#N/A</v>
      </c>
      <c r="AJ120" s="49" t="e">
        <f t="shared" si="19"/>
        <v>#N/A</v>
      </c>
      <c r="AK120" s="87"/>
      <c r="AL120" s="39"/>
      <c r="AM120" s="37"/>
      <c r="AN120" s="135"/>
      <c r="AO120" s="37"/>
      <c r="AP120" s="154"/>
      <c r="AQ120" s="34"/>
      <c r="AR120" s="37"/>
      <c r="AS120" s="37"/>
      <c r="AT120" s="37"/>
      <c r="AU120" s="37"/>
      <c r="AV120" s="37"/>
      <c r="AW120" s="34"/>
      <c r="AX120" s="37"/>
      <c r="AY120" s="37"/>
      <c r="AZ120" s="37"/>
      <c r="BA120" s="34"/>
      <c r="BB120" s="32"/>
    </row>
    <row r="121" spans="1:54" s="168" customFormat="1" ht="56.15" hidden="1" customHeight="1" x14ac:dyDescent="0.3">
      <c r="A121" s="38"/>
      <c r="B121" s="34"/>
      <c r="C121" s="34"/>
      <c r="D121" s="34"/>
      <c r="E121" s="39"/>
      <c r="F121" s="39"/>
      <c r="G121" s="39"/>
      <c r="H121" s="34"/>
      <c r="I121" s="34"/>
      <c r="J121" s="39"/>
      <c r="K121" s="34"/>
      <c r="L121" s="39"/>
      <c r="M121" s="216" t="e">
        <v>#N/A</v>
      </c>
      <c r="N121" s="73"/>
      <c r="O121" s="217" t="e">
        <v>#N/A</v>
      </c>
      <c r="P121" s="87"/>
      <c r="Q121" s="193"/>
      <c r="R121" s="159"/>
      <c r="S121" s="81"/>
      <c r="T121" s="80"/>
      <c r="U121" s="80"/>
      <c r="V121" s="81"/>
      <c r="W121" s="81"/>
      <c r="X121" s="153" t="e">
        <v>#N/A</v>
      </c>
      <c r="Y121" s="80"/>
      <c r="Z121" s="153" t="e">
        <v>#N/A</v>
      </c>
      <c r="AA121" s="81"/>
      <c r="AB121" s="167"/>
      <c r="AC121" s="80"/>
      <c r="AD121" s="80"/>
      <c r="AE121" s="80"/>
      <c r="AF121" s="214" t="e">
        <f t="shared" si="13"/>
        <v>#N/A</v>
      </c>
      <c r="AG121" s="49" t="e">
        <f t="shared" si="14"/>
        <v>#N/A</v>
      </c>
      <c r="AH121" s="49" t="e">
        <f t="shared" si="18"/>
        <v>#N/A</v>
      </c>
      <c r="AI121" s="49" t="e">
        <f t="shared" si="15"/>
        <v>#N/A</v>
      </c>
      <c r="AJ121" s="49" t="e">
        <f t="shared" si="19"/>
        <v>#N/A</v>
      </c>
      <c r="AK121" s="87"/>
      <c r="AL121" s="39"/>
      <c r="AM121" s="37"/>
      <c r="AN121" s="135"/>
      <c r="AO121" s="37"/>
      <c r="AP121" s="154"/>
      <c r="AQ121" s="34"/>
      <c r="AR121" s="37"/>
      <c r="AS121" s="37"/>
      <c r="AT121" s="37"/>
      <c r="AU121" s="37"/>
      <c r="AV121" s="37"/>
      <c r="AW121" s="34"/>
      <c r="AX121" s="37"/>
      <c r="AY121" s="37"/>
      <c r="AZ121" s="37"/>
      <c r="BA121" s="34"/>
      <c r="BB121" s="178"/>
    </row>
    <row r="122" spans="1:54" ht="56.15" hidden="1" customHeight="1" x14ac:dyDescent="0.3">
      <c r="A122" s="38"/>
      <c r="B122" s="68"/>
      <c r="C122" s="142"/>
      <c r="D122" s="142"/>
      <c r="E122" s="152"/>
      <c r="F122" s="39"/>
      <c r="G122" s="39"/>
      <c r="H122" s="142"/>
      <c r="I122" s="142"/>
      <c r="J122" s="39"/>
      <c r="K122" s="34"/>
      <c r="L122" s="39"/>
      <c r="M122" s="216" t="e">
        <v>#N/A</v>
      </c>
      <c r="N122" s="73"/>
      <c r="O122" s="217" t="e">
        <v>#N/A</v>
      </c>
      <c r="P122" s="87"/>
      <c r="Q122" s="193"/>
      <c r="R122" s="159"/>
      <c r="S122" s="81"/>
      <c r="T122" s="152"/>
      <c r="U122" s="152"/>
      <c r="V122" s="81"/>
      <c r="W122" s="81"/>
      <c r="X122" s="153" t="e">
        <v>#N/A</v>
      </c>
      <c r="Y122" s="80"/>
      <c r="Z122" s="153" t="e">
        <v>#N/A</v>
      </c>
      <c r="AA122" s="81"/>
      <c r="AB122" s="167"/>
      <c r="AC122" s="80"/>
      <c r="AD122" s="80"/>
      <c r="AE122" s="80"/>
      <c r="AF122" s="214" t="e">
        <f t="shared" si="13"/>
        <v>#N/A</v>
      </c>
      <c r="AG122" s="49" t="e">
        <f t="shared" si="14"/>
        <v>#N/A</v>
      </c>
      <c r="AH122" s="49" t="e">
        <f t="shared" si="18"/>
        <v>#N/A</v>
      </c>
      <c r="AI122" s="49" t="e">
        <f t="shared" si="15"/>
        <v>#N/A</v>
      </c>
      <c r="AJ122" s="49" t="e">
        <f t="shared" si="19"/>
        <v>#N/A</v>
      </c>
      <c r="AK122" s="87"/>
      <c r="AL122" s="39"/>
      <c r="AM122" s="196"/>
      <c r="AN122" s="202"/>
      <c r="AO122" s="202"/>
      <c r="AP122" s="339"/>
      <c r="AQ122" s="202"/>
      <c r="AR122" s="202"/>
      <c r="AS122" s="202"/>
      <c r="AT122" s="202"/>
      <c r="AU122" s="202"/>
      <c r="AV122" s="202"/>
      <c r="AW122" s="202"/>
      <c r="AX122" s="202"/>
      <c r="AY122" s="202"/>
      <c r="AZ122" s="202"/>
      <c r="BA122" s="202"/>
      <c r="BB122" s="32"/>
    </row>
    <row r="123" spans="1:54" ht="56.15" hidden="1" customHeight="1" x14ac:dyDescent="0.3">
      <c r="A123" s="38"/>
      <c r="B123" s="68"/>
      <c r="C123" s="142"/>
      <c r="D123" s="142"/>
      <c r="E123" s="152"/>
      <c r="F123" s="39"/>
      <c r="G123" s="39"/>
      <c r="H123" s="142"/>
      <c r="I123" s="142"/>
      <c r="J123" s="39"/>
      <c r="K123" s="34"/>
      <c r="L123" s="39"/>
      <c r="M123" s="216" t="e">
        <v>#N/A</v>
      </c>
      <c r="N123" s="73"/>
      <c r="O123" s="217" t="e">
        <v>#N/A</v>
      </c>
      <c r="P123" s="87"/>
      <c r="Q123" s="193"/>
      <c r="R123" s="159"/>
      <c r="S123" s="81"/>
      <c r="T123" s="152"/>
      <c r="U123" s="152"/>
      <c r="V123" s="81"/>
      <c r="W123" s="81"/>
      <c r="X123" s="153" t="e">
        <v>#N/A</v>
      </c>
      <c r="Y123" s="80"/>
      <c r="Z123" s="153" t="e">
        <v>#N/A</v>
      </c>
      <c r="AA123" s="81"/>
      <c r="AB123" s="167"/>
      <c r="AC123" s="80"/>
      <c r="AD123" s="80"/>
      <c r="AE123" s="80"/>
      <c r="AF123" s="214" t="e">
        <f t="shared" ref="AF123:AF186" si="20">+X123+Z123</f>
        <v>#N/A</v>
      </c>
      <c r="AG123" s="49" t="e">
        <f t="shared" ref="AG123:AG186" si="21">IF(AH123&lt;=20%,"MUY BAJA",IF(AH123&lt;=40%,"BAJA",IF(AH123&lt;=60%,"MEDIA",IF(AH123&lt;=80%,"ALTA","MUY ALTA"))))</f>
        <v>#N/A</v>
      </c>
      <c r="AH123" s="49" t="e">
        <f t="shared" si="18"/>
        <v>#N/A</v>
      </c>
      <c r="AI123" s="49" t="e">
        <f t="shared" ref="AI123:AI186" si="22">IF(AJ123&lt;=20%,"LEVE",IF(AJ123&lt;=40%,"MENOR",IF(AJ123&lt;=60%,"MODERADO",IF(AJ123&lt;=80%,"MAYOR","CATASTROFICO"))))</f>
        <v>#N/A</v>
      </c>
      <c r="AJ123" s="49" t="e">
        <f t="shared" si="19"/>
        <v>#N/A</v>
      </c>
      <c r="AK123" s="87"/>
      <c r="AL123" s="39"/>
      <c r="AM123" s="196"/>
      <c r="AN123" s="202"/>
      <c r="AO123" s="202"/>
      <c r="AP123" s="339"/>
      <c r="AQ123" s="202"/>
      <c r="AR123" s="202"/>
      <c r="AS123" s="202"/>
      <c r="AT123" s="202"/>
      <c r="AU123" s="202"/>
      <c r="AV123" s="202"/>
      <c r="AW123" s="202"/>
      <c r="AX123" s="202"/>
      <c r="AY123" s="202"/>
      <c r="AZ123" s="202"/>
      <c r="BA123" s="202"/>
      <c r="BB123" s="32"/>
    </row>
    <row r="124" spans="1:54" ht="56.15" hidden="1" customHeight="1" x14ac:dyDescent="0.3">
      <c r="A124" s="38"/>
      <c r="B124" s="68"/>
      <c r="C124" s="142"/>
      <c r="D124" s="142"/>
      <c r="E124" s="152"/>
      <c r="F124" s="39"/>
      <c r="G124" s="39"/>
      <c r="H124" s="142"/>
      <c r="I124" s="142"/>
      <c r="J124" s="39"/>
      <c r="K124" s="34"/>
      <c r="L124" s="39"/>
      <c r="M124" s="216" t="e">
        <v>#N/A</v>
      </c>
      <c r="N124" s="73"/>
      <c r="O124" s="217" t="e">
        <v>#N/A</v>
      </c>
      <c r="P124" s="87"/>
      <c r="Q124" s="193"/>
      <c r="R124" s="159"/>
      <c r="S124" s="81"/>
      <c r="T124" s="152"/>
      <c r="U124" s="152"/>
      <c r="V124" s="81"/>
      <c r="W124" s="81"/>
      <c r="X124" s="153" t="e">
        <v>#N/A</v>
      </c>
      <c r="Y124" s="80"/>
      <c r="Z124" s="153" t="e">
        <v>#N/A</v>
      </c>
      <c r="AA124" s="81"/>
      <c r="AB124" s="167"/>
      <c r="AC124" s="80"/>
      <c r="AD124" s="80"/>
      <c r="AE124" s="80"/>
      <c r="AF124" s="214" t="e">
        <f t="shared" si="20"/>
        <v>#N/A</v>
      </c>
      <c r="AG124" s="49" t="e">
        <f t="shared" si="21"/>
        <v>#N/A</v>
      </c>
      <c r="AH124" s="49" t="e">
        <f t="shared" si="18"/>
        <v>#N/A</v>
      </c>
      <c r="AI124" s="49" t="e">
        <f t="shared" si="22"/>
        <v>#N/A</v>
      </c>
      <c r="AJ124" s="49" t="e">
        <f t="shared" si="19"/>
        <v>#N/A</v>
      </c>
      <c r="AK124" s="87"/>
      <c r="AL124" s="39"/>
      <c r="AM124" s="196"/>
      <c r="AN124" s="202"/>
      <c r="AO124" s="202"/>
      <c r="AP124" s="339"/>
      <c r="AQ124" s="202"/>
      <c r="AR124" s="202"/>
      <c r="AS124" s="202"/>
      <c r="AT124" s="202"/>
      <c r="AU124" s="202"/>
      <c r="AV124" s="202"/>
      <c r="AW124" s="202"/>
      <c r="AX124" s="202"/>
      <c r="AY124" s="202"/>
      <c r="AZ124" s="202"/>
      <c r="BA124" s="202"/>
      <c r="BB124" s="32"/>
    </row>
    <row r="125" spans="1:54" ht="56.15" hidden="1" customHeight="1" x14ac:dyDescent="0.3">
      <c r="A125" s="38"/>
      <c r="B125" s="68"/>
      <c r="C125" s="142"/>
      <c r="D125" s="142"/>
      <c r="E125" s="152"/>
      <c r="F125" s="39"/>
      <c r="G125" s="39"/>
      <c r="H125" s="142"/>
      <c r="I125" s="142"/>
      <c r="J125" s="39"/>
      <c r="K125" s="34"/>
      <c r="L125" s="39"/>
      <c r="M125" s="216" t="e">
        <v>#N/A</v>
      </c>
      <c r="N125" s="73"/>
      <c r="O125" s="217" t="e">
        <v>#N/A</v>
      </c>
      <c r="P125" s="87"/>
      <c r="Q125" s="193"/>
      <c r="R125" s="159"/>
      <c r="S125" s="81"/>
      <c r="T125" s="152"/>
      <c r="U125" s="152"/>
      <c r="V125" s="81"/>
      <c r="W125" s="81"/>
      <c r="X125" s="153" t="e">
        <v>#N/A</v>
      </c>
      <c r="Y125" s="80"/>
      <c r="Z125" s="153" t="e">
        <v>#N/A</v>
      </c>
      <c r="AA125" s="81"/>
      <c r="AB125" s="167"/>
      <c r="AC125" s="80"/>
      <c r="AD125" s="80"/>
      <c r="AE125" s="80"/>
      <c r="AF125" s="214" t="e">
        <f t="shared" si="20"/>
        <v>#N/A</v>
      </c>
      <c r="AG125" s="49" t="e">
        <f t="shared" si="21"/>
        <v>#N/A</v>
      </c>
      <c r="AH125" s="49" t="e">
        <f t="shared" si="18"/>
        <v>#N/A</v>
      </c>
      <c r="AI125" s="49" t="e">
        <f t="shared" si="22"/>
        <v>#N/A</v>
      </c>
      <c r="AJ125" s="49" t="e">
        <f t="shared" si="19"/>
        <v>#N/A</v>
      </c>
      <c r="AK125" s="87"/>
      <c r="AL125" s="39"/>
      <c r="AM125" s="196"/>
      <c r="AN125" s="202"/>
      <c r="AO125" s="202"/>
      <c r="AP125" s="339"/>
      <c r="AQ125" s="202"/>
      <c r="AR125" s="202"/>
      <c r="AS125" s="202"/>
      <c r="AT125" s="202"/>
      <c r="AU125" s="202"/>
      <c r="AV125" s="202"/>
      <c r="AW125" s="202"/>
      <c r="AX125" s="202"/>
      <c r="AY125" s="202"/>
      <c r="AZ125" s="202"/>
      <c r="BA125" s="202"/>
      <c r="BB125" s="32"/>
    </row>
    <row r="126" spans="1:54" ht="56.15" hidden="1" customHeight="1" x14ac:dyDescent="0.3">
      <c r="A126" s="38"/>
      <c r="B126" s="68"/>
      <c r="C126" s="142"/>
      <c r="D126" s="142"/>
      <c r="E126" s="152"/>
      <c r="F126" s="39"/>
      <c r="G126" s="39"/>
      <c r="H126" s="142"/>
      <c r="I126" s="142"/>
      <c r="J126" s="39"/>
      <c r="K126" s="34"/>
      <c r="L126" s="39"/>
      <c r="M126" s="216" t="e">
        <v>#N/A</v>
      </c>
      <c r="N126" s="73"/>
      <c r="O126" s="217" t="e">
        <v>#N/A</v>
      </c>
      <c r="P126" s="87"/>
      <c r="Q126" s="193"/>
      <c r="R126" s="159"/>
      <c r="S126" s="81"/>
      <c r="T126" s="152"/>
      <c r="U126" s="152"/>
      <c r="V126" s="81"/>
      <c r="W126" s="81"/>
      <c r="X126" s="153" t="e">
        <v>#N/A</v>
      </c>
      <c r="Y126" s="80"/>
      <c r="Z126" s="153" t="e">
        <v>#N/A</v>
      </c>
      <c r="AA126" s="81"/>
      <c r="AB126" s="167"/>
      <c r="AC126" s="80"/>
      <c r="AD126" s="80"/>
      <c r="AE126" s="80"/>
      <c r="AF126" s="214" t="e">
        <f t="shared" si="20"/>
        <v>#N/A</v>
      </c>
      <c r="AG126" s="49" t="e">
        <f t="shared" si="21"/>
        <v>#N/A</v>
      </c>
      <c r="AH126" s="49" t="e">
        <f t="shared" si="18"/>
        <v>#N/A</v>
      </c>
      <c r="AI126" s="49" t="e">
        <f t="shared" si="22"/>
        <v>#N/A</v>
      </c>
      <c r="AJ126" s="49" t="e">
        <f t="shared" si="19"/>
        <v>#N/A</v>
      </c>
      <c r="AK126" s="87"/>
      <c r="AL126" s="39"/>
      <c r="AM126" s="196"/>
      <c r="AN126" s="202"/>
      <c r="AO126" s="202"/>
      <c r="AP126" s="339"/>
      <c r="AQ126" s="202"/>
      <c r="AR126" s="202"/>
      <c r="AS126" s="202"/>
      <c r="AT126" s="202"/>
      <c r="AU126" s="202"/>
      <c r="AV126" s="202"/>
      <c r="AW126" s="202"/>
      <c r="AX126" s="202"/>
      <c r="AY126" s="202"/>
      <c r="AZ126" s="202"/>
      <c r="BA126" s="202"/>
      <c r="BB126" s="32"/>
    </row>
    <row r="127" spans="1:54" ht="56.15" hidden="1" customHeight="1" x14ac:dyDescent="0.3">
      <c r="A127" s="38"/>
      <c r="B127" s="34"/>
      <c r="C127" s="34"/>
      <c r="D127" s="34"/>
      <c r="E127" s="39"/>
      <c r="F127" s="39"/>
      <c r="G127" s="39"/>
      <c r="H127" s="34"/>
      <c r="I127" s="34"/>
      <c r="J127" s="39"/>
      <c r="K127" s="34"/>
      <c r="L127" s="39"/>
      <c r="M127" s="216" t="e">
        <v>#N/A</v>
      </c>
      <c r="N127" s="73"/>
      <c r="O127" s="217" t="e">
        <v>#N/A</v>
      </c>
      <c r="P127" s="87"/>
      <c r="Q127" s="193"/>
      <c r="R127" s="159"/>
      <c r="S127" s="81"/>
      <c r="T127" s="152"/>
      <c r="U127" s="152"/>
      <c r="V127" s="81"/>
      <c r="W127" s="81"/>
      <c r="X127" s="153" t="e">
        <v>#N/A</v>
      </c>
      <c r="Y127" s="80"/>
      <c r="Z127" s="153" t="e">
        <v>#N/A</v>
      </c>
      <c r="AA127" s="81"/>
      <c r="AB127" s="167"/>
      <c r="AC127" s="80"/>
      <c r="AD127" s="80"/>
      <c r="AE127" s="80"/>
      <c r="AF127" s="214" t="e">
        <f t="shared" si="20"/>
        <v>#N/A</v>
      </c>
      <c r="AG127" s="49" t="e">
        <f t="shared" si="21"/>
        <v>#N/A</v>
      </c>
      <c r="AH127" s="49" t="e">
        <f t="shared" si="18"/>
        <v>#N/A</v>
      </c>
      <c r="AI127" s="49" t="e">
        <f t="shared" si="22"/>
        <v>#N/A</v>
      </c>
      <c r="AJ127" s="49" t="e">
        <f t="shared" si="19"/>
        <v>#N/A</v>
      </c>
      <c r="AK127" s="87"/>
      <c r="AL127" s="39"/>
      <c r="AM127" s="201"/>
      <c r="AN127" s="34"/>
      <c r="AO127" s="37"/>
      <c r="AP127" s="154"/>
      <c r="AQ127" s="34"/>
      <c r="AR127" s="37"/>
      <c r="AS127" s="37"/>
      <c r="AT127" s="37"/>
      <c r="AU127" s="37"/>
      <c r="AV127" s="37"/>
      <c r="AW127" s="34"/>
      <c r="AX127" s="37"/>
      <c r="AY127" s="37"/>
      <c r="AZ127" s="37"/>
      <c r="BA127" s="34"/>
      <c r="BB127" s="32"/>
    </row>
    <row r="128" spans="1:54" ht="56.15" hidden="1" customHeight="1" x14ac:dyDescent="0.3">
      <c r="A128" s="38"/>
      <c r="B128" s="34"/>
      <c r="C128" s="34"/>
      <c r="D128" s="34"/>
      <c r="E128" s="39"/>
      <c r="F128" s="39"/>
      <c r="G128" s="39"/>
      <c r="H128" s="34"/>
      <c r="I128" s="34"/>
      <c r="J128" s="39"/>
      <c r="K128" s="34"/>
      <c r="L128" s="39"/>
      <c r="M128" s="216" t="e">
        <v>#N/A</v>
      </c>
      <c r="N128" s="73"/>
      <c r="O128" s="217" t="e">
        <v>#N/A</v>
      </c>
      <c r="P128" s="87"/>
      <c r="Q128" s="193"/>
      <c r="R128" s="159"/>
      <c r="S128" s="81"/>
      <c r="T128" s="152"/>
      <c r="U128" s="152"/>
      <c r="V128" s="81"/>
      <c r="W128" s="81"/>
      <c r="X128" s="153" t="e">
        <v>#N/A</v>
      </c>
      <c r="Y128" s="80"/>
      <c r="Z128" s="153" t="e">
        <v>#N/A</v>
      </c>
      <c r="AA128" s="81"/>
      <c r="AB128" s="151"/>
      <c r="AC128" s="80"/>
      <c r="AD128" s="80"/>
      <c r="AE128" s="80"/>
      <c r="AF128" s="214" t="e">
        <f t="shared" si="20"/>
        <v>#N/A</v>
      </c>
      <c r="AG128" s="49" t="e">
        <f t="shared" si="21"/>
        <v>#N/A</v>
      </c>
      <c r="AH128" s="49" t="e">
        <f t="shared" si="18"/>
        <v>#N/A</v>
      </c>
      <c r="AI128" s="49" t="e">
        <f t="shared" si="22"/>
        <v>#N/A</v>
      </c>
      <c r="AJ128" s="49" t="e">
        <f t="shared" si="19"/>
        <v>#N/A</v>
      </c>
      <c r="AK128" s="87"/>
      <c r="AL128" s="39"/>
      <c r="AM128" s="201"/>
      <c r="AN128" s="34"/>
      <c r="AO128" s="37"/>
      <c r="AP128" s="154"/>
      <c r="AQ128" s="34"/>
      <c r="AR128" s="37"/>
      <c r="AS128" s="37"/>
      <c r="AT128" s="37"/>
      <c r="AU128" s="37"/>
      <c r="AV128" s="37"/>
      <c r="AW128" s="34"/>
      <c r="AX128" s="37"/>
      <c r="AY128" s="37"/>
      <c r="AZ128" s="37"/>
      <c r="BA128" s="34"/>
      <c r="BB128" s="32"/>
    </row>
    <row r="129" spans="1:54" ht="56.15" hidden="1" customHeight="1" x14ac:dyDescent="0.3">
      <c r="A129" s="38"/>
      <c r="B129" s="68"/>
      <c r="C129" s="68"/>
      <c r="D129" s="68"/>
      <c r="E129" s="80"/>
      <c r="F129" s="39"/>
      <c r="G129" s="39"/>
      <c r="H129" s="68"/>
      <c r="I129" s="68"/>
      <c r="J129" s="39"/>
      <c r="K129" s="34"/>
      <c r="L129" s="39"/>
      <c r="M129" s="216" t="e">
        <v>#N/A</v>
      </c>
      <c r="N129" s="73"/>
      <c r="O129" s="217" t="e">
        <v>#N/A</v>
      </c>
      <c r="P129" s="87"/>
      <c r="Q129" s="193"/>
      <c r="R129" s="159"/>
      <c r="S129" s="81"/>
      <c r="T129" s="152"/>
      <c r="U129" s="152"/>
      <c r="V129" s="81"/>
      <c r="W129" s="81"/>
      <c r="X129" s="153" t="e">
        <v>#N/A</v>
      </c>
      <c r="Y129" s="80"/>
      <c r="Z129" s="153" t="e">
        <v>#N/A</v>
      </c>
      <c r="AA129" s="81"/>
      <c r="AB129" s="167"/>
      <c r="AC129" s="80"/>
      <c r="AD129" s="80"/>
      <c r="AE129" s="80"/>
      <c r="AF129" s="214" t="e">
        <f t="shared" si="20"/>
        <v>#N/A</v>
      </c>
      <c r="AG129" s="49" t="e">
        <f t="shared" si="21"/>
        <v>#N/A</v>
      </c>
      <c r="AH129" s="49" t="e">
        <f t="shared" si="18"/>
        <v>#N/A</v>
      </c>
      <c r="AI129" s="49" t="e">
        <f t="shared" si="22"/>
        <v>#N/A</v>
      </c>
      <c r="AJ129" s="49" t="e">
        <f t="shared" si="19"/>
        <v>#N/A</v>
      </c>
      <c r="AK129" s="87"/>
      <c r="AL129" s="39"/>
      <c r="AM129" s="200"/>
      <c r="AN129" s="155"/>
      <c r="AO129" s="37"/>
      <c r="AP129" s="154"/>
      <c r="AQ129" s="34"/>
      <c r="AR129" s="37"/>
      <c r="AS129" s="37"/>
      <c r="AT129" s="34"/>
      <c r="AU129" s="37"/>
      <c r="AV129" s="37"/>
      <c r="AW129" s="34"/>
      <c r="AX129" s="37"/>
      <c r="AY129" s="37"/>
      <c r="AZ129" s="37"/>
      <c r="BA129" s="37"/>
      <c r="BB129" s="32"/>
    </row>
    <row r="130" spans="1:54" ht="56.15" hidden="1" customHeight="1" x14ac:dyDescent="0.3">
      <c r="A130" s="38"/>
      <c r="B130" s="68"/>
      <c r="C130" s="68"/>
      <c r="D130" s="68"/>
      <c r="E130" s="80"/>
      <c r="F130" s="39"/>
      <c r="G130" s="39"/>
      <c r="H130" s="68"/>
      <c r="I130" s="68"/>
      <c r="J130" s="39"/>
      <c r="K130" s="34"/>
      <c r="L130" s="39"/>
      <c r="M130" s="216" t="e">
        <v>#N/A</v>
      </c>
      <c r="N130" s="73"/>
      <c r="O130" s="217" t="e">
        <v>#N/A</v>
      </c>
      <c r="P130" s="87"/>
      <c r="Q130" s="193"/>
      <c r="R130" s="159"/>
      <c r="S130" s="81"/>
      <c r="T130" s="152"/>
      <c r="U130" s="152"/>
      <c r="V130" s="81"/>
      <c r="W130" s="81"/>
      <c r="X130" s="153" t="e">
        <v>#N/A</v>
      </c>
      <c r="Y130" s="80"/>
      <c r="Z130" s="153" t="e">
        <v>#N/A</v>
      </c>
      <c r="AA130" s="81"/>
      <c r="AB130" s="167"/>
      <c r="AC130" s="80"/>
      <c r="AD130" s="80"/>
      <c r="AE130" s="80"/>
      <c r="AF130" s="214" t="e">
        <f t="shared" si="20"/>
        <v>#N/A</v>
      </c>
      <c r="AG130" s="49" t="e">
        <f t="shared" si="21"/>
        <v>#N/A</v>
      </c>
      <c r="AH130" s="49" t="e">
        <f t="shared" si="18"/>
        <v>#N/A</v>
      </c>
      <c r="AI130" s="49" t="e">
        <f t="shared" si="22"/>
        <v>#N/A</v>
      </c>
      <c r="AJ130" s="49" t="e">
        <f t="shared" si="19"/>
        <v>#N/A</v>
      </c>
      <c r="AK130" s="87"/>
      <c r="AL130" s="39"/>
      <c r="AM130" s="200"/>
      <c r="AN130" s="155"/>
      <c r="AO130" s="37"/>
      <c r="AP130" s="154"/>
      <c r="AQ130" s="34"/>
      <c r="AR130" s="37"/>
      <c r="AS130" s="37"/>
      <c r="AT130" s="34"/>
      <c r="AU130" s="37"/>
      <c r="AV130" s="37"/>
      <c r="AW130" s="34"/>
      <c r="AX130" s="37"/>
      <c r="AY130" s="37"/>
      <c r="AZ130" s="37"/>
      <c r="BA130" s="37"/>
      <c r="BB130" s="32"/>
    </row>
    <row r="131" spans="1:54" ht="56.15" hidden="1" customHeight="1" x14ac:dyDescent="0.3">
      <c r="A131" s="38"/>
      <c r="B131" s="68"/>
      <c r="C131" s="68"/>
      <c r="D131" s="68"/>
      <c r="E131" s="80"/>
      <c r="F131" s="39"/>
      <c r="G131" s="39"/>
      <c r="H131" s="68"/>
      <c r="I131" s="68"/>
      <c r="J131" s="39"/>
      <c r="K131" s="34"/>
      <c r="L131" s="39"/>
      <c r="M131" s="216" t="e">
        <v>#N/A</v>
      </c>
      <c r="N131" s="73"/>
      <c r="O131" s="217" t="e">
        <v>#N/A</v>
      </c>
      <c r="P131" s="87"/>
      <c r="Q131" s="193"/>
      <c r="R131" s="159"/>
      <c r="S131" s="81"/>
      <c r="T131" s="152"/>
      <c r="U131" s="152"/>
      <c r="V131" s="81"/>
      <c r="W131" s="81"/>
      <c r="X131" s="153" t="e">
        <v>#N/A</v>
      </c>
      <c r="Y131" s="80"/>
      <c r="Z131" s="153" t="e">
        <v>#N/A</v>
      </c>
      <c r="AA131" s="81"/>
      <c r="AB131" s="167"/>
      <c r="AC131" s="80"/>
      <c r="AD131" s="80"/>
      <c r="AE131" s="80"/>
      <c r="AF131" s="214" t="e">
        <f t="shared" si="20"/>
        <v>#N/A</v>
      </c>
      <c r="AG131" s="49" t="e">
        <f t="shared" si="21"/>
        <v>#N/A</v>
      </c>
      <c r="AH131" s="49" t="e">
        <f t="shared" si="18"/>
        <v>#N/A</v>
      </c>
      <c r="AI131" s="49" t="e">
        <f t="shared" si="22"/>
        <v>#N/A</v>
      </c>
      <c r="AJ131" s="49" t="e">
        <f t="shared" si="19"/>
        <v>#N/A</v>
      </c>
      <c r="AK131" s="87"/>
      <c r="AL131" s="39"/>
      <c r="AM131" s="200"/>
      <c r="AN131" s="155"/>
      <c r="AO131" s="37"/>
      <c r="AP131" s="154"/>
      <c r="AQ131" s="34"/>
      <c r="AR131" s="37"/>
      <c r="AS131" s="37"/>
      <c r="AT131" s="34"/>
      <c r="AU131" s="37"/>
      <c r="AV131" s="37"/>
      <c r="AW131" s="34"/>
      <c r="AX131" s="37"/>
      <c r="AY131" s="37"/>
      <c r="AZ131" s="37"/>
      <c r="BA131" s="37"/>
      <c r="BB131" s="32"/>
    </row>
    <row r="132" spans="1:54" ht="56.15" hidden="1" customHeight="1" x14ac:dyDescent="0.3">
      <c r="A132" s="38"/>
      <c r="B132" s="68"/>
      <c r="C132" s="155"/>
      <c r="D132" s="155"/>
      <c r="E132" s="147"/>
      <c r="F132" s="39"/>
      <c r="G132" s="39"/>
      <c r="H132" s="155"/>
      <c r="I132" s="155"/>
      <c r="J132" s="39"/>
      <c r="K132" s="34"/>
      <c r="L132" s="39"/>
      <c r="M132" s="216" t="e">
        <v>#N/A</v>
      </c>
      <c r="N132" s="73"/>
      <c r="O132" s="217" t="e">
        <v>#N/A</v>
      </c>
      <c r="P132" s="87"/>
      <c r="Q132" s="193"/>
      <c r="R132" s="169"/>
      <c r="S132" s="38"/>
      <c r="T132" s="40"/>
      <c r="U132" s="40"/>
      <c r="V132" s="38"/>
      <c r="W132" s="38"/>
      <c r="X132" s="153" t="e">
        <v>#N/A</v>
      </c>
      <c r="Y132" s="40"/>
      <c r="Z132" s="153" t="e">
        <v>#N/A</v>
      </c>
      <c r="AA132" s="38"/>
      <c r="AB132" s="151"/>
      <c r="AC132" s="40"/>
      <c r="AD132" s="80"/>
      <c r="AE132" s="80"/>
      <c r="AF132" s="214" t="e">
        <f t="shared" si="20"/>
        <v>#N/A</v>
      </c>
      <c r="AG132" s="49" t="e">
        <f t="shared" si="21"/>
        <v>#N/A</v>
      </c>
      <c r="AH132" s="49" t="e">
        <f t="shared" si="18"/>
        <v>#N/A</v>
      </c>
      <c r="AI132" s="49" t="e">
        <f t="shared" si="22"/>
        <v>#N/A</v>
      </c>
      <c r="AJ132" s="49" t="e">
        <f t="shared" si="19"/>
        <v>#N/A</v>
      </c>
      <c r="AK132" s="87"/>
      <c r="AL132" s="39"/>
      <c r="AM132" s="191"/>
      <c r="AN132" s="34"/>
      <c r="AO132" s="37"/>
      <c r="AP132" s="39"/>
      <c r="AQ132" s="34"/>
      <c r="AR132" s="34"/>
      <c r="AS132" s="37"/>
      <c r="AT132" s="34"/>
      <c r="AU132" s="34"/>
      <c r="AV132" s="34"/>
      <c r="AW132" s="34"/>
      <c r="AX132" s="37"/>
      <c r="AY132" s="34"/>
      <c r="AZ132" s="34"/>
      <c r="BA132" s="34"/>
      <c r="BB132" s="32"/>
    </row>
    <row r="133" spans="1:54" ht="56.15" hidden="1" customHeight="1" x14ac:dyDescent="0.3">
      <c r="A133" s="38"/>
      <c r="B133" s="68"/>
      <c r="C133" s="155"/>
      <c r="D133" s="155"/>
      <c r="E133" s="147"/>
      <c r="F133" s="39"/>
      <c r="G133" s="39"/>
      <c r="H133" s="155"/>
      <c r="I133" s="155"/>
      <c r="J133" s="39"/>
      <c r="K133" s="34"/>
      <c r="L133" s="39"/>
      <c r="M133" s="216" t="e">
        <v>#N/A</v>
      </c>
      <c r="N133" s="73"/>
      <c r="O133" s="217" t="e">
        <v>#N/A</v>
      </c>
      <c r="P133" s="87"/>
      <c r="Q133" s="193"/>
      <c r="R133" s="169"/>
      <c r="S133" s="38"/>
      <c r="T133" s="40"/>
      <c r="U133" s="40"/>
      <c r="V133" s="38"/>
      <c r="W133" s="38"/>
      <c r="X133" s="153" t="e">
        <v>#N/A</v>
      </c>
      <c r="Y133" s="40"/>
      <c r="Z133" s="153" t="e">
        <v>#N/A</v>
      </c>
      <c r="AA133" s="38"/>
      <c r="AB133" s="167"/>
      <c r="AC133" s="40"/>
      <c r="AD133" s="80"/>
      <c r="AE133" s="80"/>
      <c r="AF133" s="214" t="e">
        <f t="shared" si="20"/>
        <v>#N/A</v>
      </c>
      <c r="AG133" s="49" t="e">
        <f t="shared" si="21"/>
        <v>#N/A</v>
      </c>
      <c r="AH133" s="49" t="e">
        <f t="shared" si="18"/>
        <v>#N/A</v>
      </c>
      <c r="AI133" s="49" t="e">
        <f t="shared" si="22"/>
        <v>#N/A</v>
      </c>
      <c r="AJ133" s="49" t="e">
        <f t="shared" si="19"/>
        <v>#N/A</v>
      </c>
      <c r="AK133" s="87"/>
      <c r="AL133" s="39"/>
      <c r="AM133" s="191"/>
      <c r="AN133" s="34"/>
      <c r="AO133" s="37"/>
      <c r="AP133" s="39"/>
      <c r="AQ133" s="34"/>
      <c r="AR133" s="34"/>
      <c r="AS133" s="37"/>
      <c r="AT133" s="34"/>
      <c r="AU133" s="34"/>
      <c r="AV133" s="34"/>
      <c r="AW133" s="34"/>
      <c r="AX133" s="37"/>
      <c r="AY133" s="34"/>
      <c r="AZ133" s="34"/>
      <c r="BA133" s="34"/>
      <c r="BB133" s="32"/>
    </row>
    <row r="134" spans="1:54" ht="56.15" hidden="1" customHeight="1" x14ac:dyDescent="0.3">
      <c r="A134" s="38"/>
      <c r="B134" s="68"/>
      <c r="C134" s="155"/>
      <c r="D134" s="155"/>
      <c r="E134" s="147"/>
      <c r="F134" s="39"/>
      <c r="G134" s="39"/>
      <c r="H134" s="155"/>
      <c r="I134" s="155"/>
      <c r="J134" s="39"/>
      <c r="K134" s="34"/>
      <c r="L134" s="39"/>
      <c r="M134" s="216" t="e">
        <v>#N/A</v>
      </c>
      <c r="N134" s="73"/>
      <c r="O134" s="217" t="e">
        <v>#N/A</v>
      </c>
      <c r="P134" s="87"/>
      <c r="Q134" s="193"/>
      <c r="R134" s="169"/>
      <c r="S134" s="81"/>
      <c r="T134" s="80"/>
      <c r="U134" s="80"/>
      <c r="V134" s="81"/>
      <c r="W134" s="81"/>
      <c r="X134" s="153" t="e">
        <v>#N/A</v>
      </c>
      <c r="Y134" s="80"/>
      <c r="Z134" s="153" t="e">
        <v>#N/A</v>
      </c>
      <c r="AA134" s="81"/>
      <c r="AB134" s="167"/>
      <c r="AC134" s="40"/>
      <c r="AD134" s="80"/>
      <c r="AE134" s="80"/>
      <c r="AF134" s="214" t="e">
        <f t="shared" si="20"/>
        <v>#N/A</v>
      </c>
      <c r="AG134" s="49" t="e">
        <f t="shared" si="21"/>
        <v>#N/A</v>
      </c>
      <c r="AH134" s="49" t="e">
        <f t="shared" si="18"/>
        <v>#N/A</v>
      </c>
      <c r="AI134" s="49" t="e">
        <f t="shared" si="22"/>
        <v>#N/A</v>
      </c>
      <c r="AJ134" s="49" t="e">
        <f t="shared" si="19"/>
        <v>#N/A</v>
      </c>
      <c r="AK134" s="87"/>
      <c r="AL134" s="39"/>
      <c r="AM134" s="191"/>
      <c r="AN134" s="34"/>
      <c r="AO134" s="37"/>
      <c r="AP134" s="39"/>
      <c r="AQ134" s="34"/>
      <c r="AR134" s="34"/>
      <c r="AS134" s="37"/>
      <c r="AT134" s="34"/>
      <c r="AU134" s="34"/>
      <c r="AV134" s="34"/>
      <c r="AW134" s="34"/>
      <c r="AX134" s="37"/>
      <c r="AY134" s="34"/>
      <c r="AZ134" s="34"/>
      <c r="BA134" s="34"/>
      <c r="BB134" s="32"/>
    </row>
    <row r="135" spans="1:54" ht="56.15" hidden="1" customHeight="1" x14ac:dyDescent="0.3">
      <c r="A135" s="38"/>
      <c r="B135" s="68"/>
      <c r="C135" s="155"/>
      <c r="D135" s="155"/>
      <c r="E135" s="147"/>
      <c r="F135" s="39"/>
      <c r="G135" s="39"/>
      <c r="H135" s="155"/>
      <c r="I135" s="155"/>
      <c r="J135" s="39"/>
      <c r="K135" s="34"/>
      <c r="L135" s="39"/>
      <c r="M135" s="216" t="e">
        <v>#N/A</v>
      </c>
      <c r="N135" s="73"/>
      <c r="O135" s="217" t="e">
        <v>#N/A</v>
      </c>
      <c r="P135" s="87"/>
      <c r="Q135" s="193"/>
      <c r="R135" s="169"/>
      <c r="S135" s="38"/>
      <c r="T135" s="40"/>
      <c r="U135" s="40"/>
      <c r="V135" s="38"/>
      <c r="W135" s="38"/>
      <c r="X135" s="153" t="e">
        <v>#N/A</v>
      </c>
      <c r="Y135" s="40"/>
      <c r="Z135" s="153" t="e">
        <v>#N/A</v>
      </c>
      <c r="AA135" s="38"/>
      <c r="AB135" s="167"/>
      <c r="AC135" s="40"/>
      <c r="AD135" s="80"/>
      <c r="AE135" s="80"/>
      <c r="AF135" s="214" t="e">
        <f t="shared" si="20"/>
        <v>#N/A</v>
      </c>
      <c r="AG135" s="49" t="e">
        <f t="shared" si="21"/>
        <v>#N/A</v>
      </c>
      <c r="AH135" s="49" t="e">
        <f t="shared" si="18"/>
        <v>#N/A</v>
      </c>
      <c r="AI135" s="49" t="e">
        <f t="shared" si="22"/>
        <v>#N/A</v>
      </c>
      <c r="AJ135" s="49" t="e">
        <f t="shared" si="19"/>
        <v>#N/A</v>
      </c>
      <c r="AK135" s="87"/>
      <c r="AL135" s="39"/>
      <c r="AM135" s="191"/>
      <c r="AN135" s="34"/>
      <c r="AO135" s="37"/>
      <c r="AP135" s="39"/>
      <c r="AQ135" s="34"/>
      <c r="AR135" s="34"/>
      <c r="AS135" s="37"/>
      <c r="AT135" s="34"/>
      <c r="AU135" s="34"/>
      <c r="AV135" s="34"/>
      <c r="AW135" s="34"/>
      <c r="AX135" s="37"/>
      <c r="AY135" s="34"/>
      <c r="AZ135" s="34"/>
      <c r="BA135" s="34"/>
      <c r="BB135" s="32"/>
    </row>
    <row r="136" spans="1:54" ht="56.15" hidden="1" customHeight="1" x14ac:dyDescent="0.3">
      <c r="A136" s="38"/>
      <c r="B136" s="68"/>
      <c r="C136" s="155"/>
      <c r="D136" s="155"/>
      <c r="E136" s="147"/>
      <c r="F136" s="39"/>
      <c r="G136" s="39"/>
      <c r="H136" s="155"/>
      <c r="I136" s="155"/>
      <c r="J136" s="39"/>
      <c r="K136" s="34"/>
      <c r="L136" s="39"/>
      <c r="M136" s="216" t="e">
        <v>#N/A</v>
      </c>
      <c r="N136" s="73"/>
      <c r="O136" s="217" t="e">
        <v>#N/A</v>
      </c>
      <c r="P136" s="87"/>
      <c r="Q136" s="193"/>
      <c r="R136" s="169"/>
      <c r="S136" s="38"/>
      <c r="T136" s="40"/>
      <c r="U136" s="40"/>
      <c r="V136" s="38"/>
      <c r="W136" s="38"/>
      <c r="X136" s="153" t="e">
        <v>#N/A</v>
      </c>
      <c r="Y136" s="40"/>
      <c r="Z136" s="153" t="e">
        <v>#N/A</v>
      </c>
      <c r="AA136" s="38"/>
      <c r="AB136" s="167"/>
      <c r="AC136" s="40"/>
      <c r="AD136" s="80"/>
      <c r="AE136" s="80"/>
      <c r="AF136" s="214" t="e">
        <f t="shared" si="20"/>
        <v>#N/A</v>
      </c>
      <c r="AG136" s="49" t="e">
        <f t="shared" si="21"/>
        <v>#N/A</v>
      </c>
      <c r="AH136" s="49" t="e">
        <f t="shared" si="18"/>
        <v>#N/A</v>
      </c>
      <c r="AI136" s="49" t="e">
        <f t="shared" si="22"/>
        <v>#N/A</v>
      </c>
      <c r="AJ136" s="49" t="e">
        <f t="shared" si="19"/>
        <v>#N/A</v>
      </c>
      <c r="AK136" s="87"/>
      <c r="AL136" s="39"/>
      <c r="AM136" s="191"/>
      <c r="AN136" s="34"/>
      <c r="AO136" s="37"/>
      <c r="AP136" s="39"/>
      <c r="AQ136" s="34"/>
      <c r="AR136" s="34"/>
      <c r="AS136" s="37"/>
      <c r="AT136" s="34"/>
      <c r="AU136" s="34"/>
      <c r="AV136" s="34"/>
      <c r="AW136" s="34"/>
      <c r="AX136" s="37"/>
      <c r="AY136" s="34"/>
      <c r="AZ136" s="34"/>
      <c r="BA136" s="34"/>
      <c r="BB136" s="32"/>
    </row>
    <row r="137" spans="1:54" ht="56.15" hidden="1" customHeight="1" x14ac:dyDescent="0.3">
      <c r="A137" s="38"/>
      <c r="B137" s="68"/>
      <c r="C137" s="155"/>
      <c r="D137" s="155"/>
      <c r="E137" s="147"/>
      <c r="F137" s="39"/>
      <c r="G137" s="39"/>
      <c r="H137" s="155"/>
      <c r="I137" s="155"/>
      <c r="J137" s="39"/>
      <c r="K137" s="34"/>
      <c r="L137" s="39"/>
      <c r="M137" s="216" t="e">
        <v>#N/A</v>
      </c>
      <c r="N137" s="73"/>
      <c r="O137" s="217" t="e">
        <v>#N/A</v>
      </c>
      <c r="P137" s="87"/>
      <c r="Q137" s="193"/>
      <c r="R137" s="169"/>
      <c r="S137" s="38"/>
      <c r="T137" s="40"/>
      <c r="U137" s="40"/>
      <c r="V137" s="38"/>
      <c r="W137" s="38"/>
      <c r="X137" s="153" t="e">
        <v>#N/A</v>
      </c>
      <c r="Y137" s="40"/>
      <c r="Z137" s="153" t="e">
        <v>#N/A</v>
      </c>
      <c r="AA137" s="38"/>
      <c r="AB137" s="167"/>
      <c r="AC137" s="40"/>
      <c r="AD137" s="80"/>
      <c r="AE137" s="80"/>
      <c r="AF137" s="214" t="e">
        <f t="shared" si="20"/>
        <v>#N/A</v>
      </c>
      <c r="AG137" s="49" t="e">
        <f t="shared" si="21"/>
        <v>#N/A</v>
      </c>
      <c r="AH137" s="49" t="e">
        <f t="shared" si="18"/>
        <v>#N/A</v>
      </c>
      <c r="AI137" s="49" t="e">
        <f t="shared" si="22"/>
        <v>#N/A</v>
      </c>
      <c r="AJ137" s="49" t="e">
        <f t="shared" si="19"/>
        <v>#N/A</v>
      </c>
      <c r="AK137" s="87"/>
      <c r="AL137" s="39"/>
      <c r="AM137" s="191"/>
      <c r="AN137" s="34"/>
      <c r="AO137" s="37"/>
      <c r="AP137" s="39"/>
      <c r="AQ137" s="34"/>
      <c r="AR137" s="34"/>
      <c r="AS137" s="37"/>
      <c r="AT137" s="34"/>
      <c r="AU137" s="34"/>
      <c r="AV137" s="34"/>
      <c r="AW137" s="34"/>
      <c r="AX137" s="37"/>
      <c r="AY137" s="34"/>
      <c r="AZ137" s="34"/>
      <c r="BA137" s="34"/>
      <c r="BB137" s="32"/>
    </row>
    <row r="138" spans="1:54" ht="56.15" hidden="1" customHeight="1" x14ac:dyDescent="0.3">
      <c r="A138" s="38"/>
      <c r="B138" s="68"/>
      <c r="C138" s="155"/>
      <c r="D138" s="155"/>
      <c r="E138" s="147"/>
      <c r="F138" s="39"/>
      <c r="G138" s="39"/>
      <c r="H138" s="155"/>
      <c r="I138" s="155"/>
      <c r="J138" s="39"/>
      <c r="K138" s="34"/>
      <c r="L138" s="39"/>
      <c r="M138" s="216" t="e">
        <v>#N/A</v>
      </c>
      <c r="N138" s="73"/>
      <c r="O138" s="217" t="e">
        <v>#N/A</v>
      </c>
      <c r="P138" s="87"/>
      <c r="Q138" s="193"/>
      <c r="R138" s="169"/>
      <c r="S138" s="38"/>
      <c r="T138" s="40"/>
      <c r="U138" s="40"/>
      <c r="V138" s="38"/>
      <c r="W138" s="38"/>
      <c r="X138" s="153" t="e">
        <v>#N/A</v>
      </c>
      <c r="Y138" s="40"/>
      <c r="Z138" s="153" t="e">
        <v>#N/A</v>
      </c>
      <c r="AA138" s="38"/>
      <c r="AB138" s="167"/>
      <c r="AC138" s="40"/>
      <c r="AD138" s="80"/>
      <c r="AE138" s="80"/>
      <c r="AF138" s="214" t="e">
        <f t="shared" si="20"/>
        <v>#N/A</v>
      </c>
      <c r="AG138" s="49" t="e">
        <f t="shared" si="21"/>
        <v>#N/A</v>
      </c>
      <c r="AH138" s="49" t="e">
        <f t="shared" si="18"/>
        <v>#N/A</v>
      </c>
      <c r="AI138" s="49" t="e">
        <f t="shared" si="22"/>
        <v>#N/A</v>
      </c>
      <c r="AJ138" s="49" t="e">
        <f t="shared" si="19"/>
        <v>#N/A</v>
      </c>
      <c r="AK138" s="87"/>
      <c r="AL138" s="39"/>
      <c r="AM138" s="191"/>
      <c r="AN138" s="34"/>
      <c r="AO138" s="37"/>
      <c r="AP138" s="39"/>
      <c r="AQ138" s="34"/>
      <c r="AR138" s="34"/>
      <c r="AS138" s="37"/>
      <c r="AT138" s="34"/>
      <c r="AU138" s="34"/>
      <c r="AV138" s="34"/>
      <c r="AW138" s="34"/>
      <c r="AX138" s="37"/>
      <c r="AY138" s="34"/>
      <c r="AZ138" s="34"/>
      <c r="BA138" s="34"/>
      <c r="BB138" s="32"/>
    </row>
    <row r="139" spans="1:54" ht="56.15" hidden="1" customHeight="1" x14ac:dyDescent="0.3">
      <c r="A139" s="38"/>
      <c r="B139" s="68"/>
      <c r="C139" s="155"/>
      <c r="D139" s="155"/>
      <c r="E139" s="147"/>
      <c r="F139" s="39"/>
      <c r="G139" s="39"/>
      <c r="H139" s="155"/>
      <c r="I139" s="155"/>
      <c r="J139" s="39"/>
      <c r="K139" s="34"/>
      <c r="L139" s="39"/>
      <c r="M139" s="216" t="e">
        <v>#N/A</v>
      </c>
      <c r="N139" s="73"/>
      <c r="O139" s="217" t="e">
        <v>#N/A</v>
      </c>
      <c r="P139" s="87"/>
      <c r="Q139" s="193"/>
      <c r="R139" s="169"/>
      <c r="S139" s="38"/>
      <c r="T139" s="40"/>
      <c r="U139" s="40"/>
      <c r="V139" s="38"/>
      <c r="W139" s="38"/>
      <c r="X139" s="153" t="e">
        <v>#N/A</v>
      </c>
      <c r="Y139" s="40"/>
      <c r="Z139" s="153" t="e">
        <v>#N/A</v>
      </c>
      <c r="AA139" s="38"/>
      <c r="AB139" s="167"/>
      <c r="AC139" s="40"/>
      <c r="AD139" s="80"/>
      <c r="AE139" s="80"/>
      <c r="AF139" s="214" t="e">
        <f t="shared" si="20"/>
        <v>#N/A</v>
      </c>
      <c r="AG139" s="49" t="e">
        <f t="shared" si="21"/>
        <v>#N/A</v>
      </c>
      <c r="AH139" s="49" t="e">
        <f t="shared" si="18"/>
        <v>#N/A</v>
      </c>
      <c r="AI139" s="49" t="e">
        <f t="shared" si="22"/>
        <v>#N/A</v>
      </c>
      <c r="AJ139" s="49" t="e">
        <f t="shared" si="19"/>
        <v>#N/A</v>
      </c>
      <c r="AK139" s="87"/>
      <c r="AL139" s="39"/>
      <c r="AM139" s="191"/>
      <c r="AN139" s="34"/>
      <c r="AO139" s="37"/>
      <c r="AP139" s="39"/>
      <c r="AQ139" s="34"/>
      <c r="AR139" s="34"/>
      <c r="AS139" s="37"/>
      <c r="AT139" s="34"/>
      <c r="AU139" s="34"/>
      <c r="AV139" s="34"/>
      <c r="AW139" s="34"/>
      <c r="AX139" s="37"/>
      <c r="AY139" s="34"/>
      <c r="AZ139" s="34"/>
      <c r="BA139" s="34"/>
      <c r="BB139" s="32"/>
    </row>
    <row r="140" spans="1:54" ht="56.15" hidden="1" customHeight="1" x14ac:dyDescent="0.3">
      <c r="A140" s="38"/>
      <c r="B140" s="68"/>
      <c r="C140" s="155"/>
      <c r="D140" s="155"/>
      <c r="E140" s="147"/>
      <c r="F140" s="39"/>
      <c r="G140" s="39"/>
      <c r="H140" s="155"/>
      <c r="I140" s="155"/>
      <c r="J140" s="39"/>
      <c r="K140" s="34"/>
      <c r="L140" s="39"/>
      <c r="M140" s="216" t="e">
        <v>#N/A</v>
      </c>
      <c r="N140" s="73"/>
      <c r="O140" s="217" t="e">
        <v>#N/A</v>
      </c>
      <c r="P140" s="87"/>
      <c r="Q140" s="193"/>
      <c r="R140" s="169"/>
      <c r="S140" s="38"/>
      <c r="T140" s="40"/>
      <c r="U140" s="40"/>
      <c r="V140" s="38"/>
      <c r="W140" s="38"/>
      <c r="X140" s="153" t="e">
        <v>#N/A</v>
      </c>
      <c r="Y140" s="40"/>
      <c r="Z140" s="153" t="e">
        <v>#N/A</v>
      </c>
      <c r="AA140" s="38"/>
      <c r="AB140" s="167"/>
      <c r="AC140" s="40"/>
      <c r="AD140" s="80"/>
      <c r="AE140" s="80"/>
      <c r="AF140" s="214" t="e">
        <f t="shared" si="20"/>
        <v>#N/A</v>
      </c>
      <c r="AG140" s="49" t="e">
        <f t="shared" si="21"/>
        <v>#N/A</v>
      </c>
      <c r="AH140" s="49" t="e">
        <f t="shared" si="18"/>
        <v>#N/A</v>
      </c>
      <c r="AI140" s="49" t="e">
        <f t="shared" si="22"/>
        <v>#N/A</v>
      </c>
      <c r="AJ140" s="49" t="e">
        <f t="shared" si="19"/>
        <v>#N/A</v>
      </c>
      <c r="AK140" s="87"/>
      <c r="AL140" s="39"/>
      <c r="AM140" s="191"/>
      <c r="AN140" s="34"/>
      <c r="AO140" s="37"/>
      <c r="AP140" s="39"/>
      <c r="AQ140" s="34"/>
      <c r="AR140" s="34"/>
      <c r="AS140" s="37"/>
      <c r="AT140" s="34"/>
      <c r="AU140" s="34"/>
      <c r="AV140" s="34"/>
      <c r="AW140" s="34"/>
      <c r="AX140" s="37"/>
      <c r="AY140" s="34"/>
      <c r="AZ140" s="34"/>
      <c r="BA140" s="34"/>
      <c r="BB140" s="32"/>
    </row>
    <row r="141" spans="1:54" ht="56.15" hidden="1" customHeight="1" x14ac:dyDescent="0.3">
      <c r="A141" s="38"/>
      <c r="B141" s="68"/>
      <c r="C141" s="68"/>
      <c r="D141" s="68"/>
      <c r="E141" s="80"/>
      <c r="F141" s="39"/>
      <c r="G141" s="39"/>
      <c r="H141" s="68"/>
      <c r="I141" s="68"/>
      <c r="J141" s="39"/>
      <c r="K141" s="34"/>
      <c r="L141" s="39"/>
      <c r="M141" s="216" t="e">
        <v>#N/A</v>
      </c>
      <c r="N141" s="73"/>
      <c r="O141" s="217" t="e">
        <v>#N/A</v>
      </c>
      <c r="P141" s="87"/>
      <c r="Q141" s="193"/>
      <c r="R141" s="169"/>
      <c r="S141" s="81"/>
      <c r="T141" s="80"/>
      <c r="U141" s="80"/>
      <c r="V141" s="81"/>
      <c r="W141" s="81"/>
      <c r="X141" s="153" t="e">
        <v>#N/A</v>
      </c>
      <c r="Y141" s="80"/>
      <c r="Z141" s="153" t="e">
        <v>#N/A</v>
      </c>
      <c r="AA141" s="81"/>
      <c r="AB141" s="167"/>
      <c r="AC141" s="135"/>
      <c r="AD141" s="38"/>
      <c r="AE141" s="38"/>
      <c r="AF141" s="214" t="e">
        <f t="shared" si="20"/>
        <v>#N/A</v>
      </c>
      <c r="AG141" s="49" t="e">
        <f t="shared" si="21"/>
        <v>#N/A</v>
      </c>
      <c r="AH141" s="49" t="e">
        <f t="shared" si="18"/>
        <v>#N/A</v>
      </c>
      <c r="AI141" s="49" t="e">
        <f t="shared" si="22"/>
        <v>#N/A</v>
      </c>
      <c r="AJ141" s="49" t="e">
        <f t="shared" si="19"/>
        <v>#N/A</v>
      </c>
      <c r="AK141" s="87"/>
      <c r="AL141" s="39"/>
      <c r="AM141" s="199"/>
      <c r="AN141" s="155"/>
      <c r="AO141" s="183"/>
      <c r="AP141" s="181"/>
      <c r="AQ141" s="155"/>
      <c r="AR141" s="183"/>
      <c r="AS141" s="183"/>
      <c r="AT141" s="155"/>
      <c r="AU141" s="183"/>
      <c r="AV141" s="183"/>
      <c r="AW141" s="155"/>
      <c r="AX141" s="183"/>
      <c r="AY141" s="183"/>
      <c r="AZ141" s="155"/>
      <c r="BA141" s="155"/>
      <c r="BB141" s="32"/>
    </row>
    <row r="142" spans="1:54" ht="56.15" hidden="1" customHeight="1" x14ac:dyDescent="0.3">
      <c r="A142" s="38"/>
      <c r="B142" s="68"/>
      <c r="C142" s="68"/>
      <c r="D142" s="68"/>
      <c r="E142" s="80"/>
      <c r="F142" s="39"/>
      <c r="G142" s="39"/>
      <c r="H142" s="68"/>
      <c r="I142" s="68"/>
      <c r="J142" s="39"/>
      <c r="K142" s="34"/>
      <c r="L142" s="39"/>
      <c r="M142" s="216" t="e">
        <v>#N/A</v>
      </c>
      <c r="N142" s="73"/>
      <c r="O142" s="217" t="e">
        <v>#N/A</v>
      </c>
      <c r="P142" s="87"/>
      <c r="Q142" s="193"/>
      <c r="R142" s="159"/>
      <c r="S142" s="81"/>
      <c r="T142" s="80"/>
      <c r="U142" s="80"/>
      <c r="V142" s="81"/>
      <c r="W142" s="81"/>
      <c r="X142" s="153" t="e">
        <v>#N/A</v>
      </c>
      <c r="Y142" s="80"/>
      <c r="Z142" s="153" t="e">
        <v>#N/A</v>
      </c>
      <c r="AA142" s="81"/>
      <c r="AB142" s="167"/>
      <c r="AC142" s="40"/>
      <c r="AD142" s="38"/>
      <c r="AE142" s="38"/>
      <c r="AF142" s="214" t="e">
        <f t="shared" si="20"/>
        <v>#N/A</v>
      </c>
      <c r="AG142" s="49" t="e">
        <f t="shared" si="21"/>
        <v>#N/A</v>
      </c>
      <c r="AH142" s="49" t="e">
        <f t="shared" si="18"/>
        <v>#N/A</v>
      </c>
      <c r="AI142" s="49" t="e">
        <f t="shared" si="22"/>
        <v>#N/A</v>
      </c>
      <c r="AJ142" s="49" t="e">
        <f t="shared" si="19"/>
        <v>#N/A</v>
      </c>
      <c r="AK142" s="87"/>
      <c r="AL142" s="39"/>
      <c r="AM142" s="195"/>
      <c r="AN142" s="155"/>
      <c r="AO142" s="183"/>
      <c r="AP142" s="181"/>
      <c r="AQ142" s="155"/>
      <c r="AR142" s="183"/>
      <c r="AS142" s="183"/>
      <c r="AT142" s="155"/>
      <c r="AU142" s="183"/>
      <c r="AV142" s="183"/>
      <c r="AW142" s="155"/>
      <c r="AX142" s="183"/>
      <c r="AY142" s="183"/>
      <c r="AZ142" s="155"/>
      <c r="BA142" s="155"/>
      <c r="BB142" s="32"/>
    </row>
    <row r="143" spans="1:54" ht="56.15" hidden="1" customHeight="1" x14ac:dyDescent="0.3">
      <c r="A143" s="38"/>
      <c r="B143" s="68"/>
      <c r="C143" s="68"/>
      <c r="D143" s="68"/>
      <c r="E143" s="80"/>
      <c r="F143" s="39"/>
      <c r="G143" s="39"/>
      <c r="H143" s="68"/>
      <c r="I143" s="68"/>
      <c r="J143" s="39"/>
      <c r="K143" s="34"/>
      <c r="L143" s="39"/>
      <c r="M143" s="216" t="e">
        <v>#N/A</v>
      </c>
      <c r="N143" s="73"/>
      <c r="O143" s="217" t="e">
        <v>#N/A</v>
      </c>
      <c r="P143" s="87"/>
      <c r="Q143" s="193"/>
      <c r="R143" s="159"/>
      <c r="S143" s="81"/>
      <c r="T143" s="80"/>
      <c r="U143" s="80"/>
      <c r="V143" s="81"/>
      <c r="W143" s="81"/>
      <c r="X143" s="153" t="e">
        <v>#N/A</v>
      </c>
      <c r="Y143" s="80"/>
      <c r="Z143" s="153" t="e">
        <v>#N/A</v>
      </c>
      <c r="AA143" s="81"/>
      <c r="AB143" s="167"/>
      <c r="AC143" s="40"/>
      <c r="AD143" s="38"/>
      <c r="AE143" s="38"/>
      <c r="AF143" s="214" t="e">
        <f t="shared" si="20"/>
        <v>#N/A</v>
      </c>
      <c r="AG143" s="49" t="e">
        <f t="shared" si="21"/>
        <v>#N/A</v>
      </c>
      <c r="AH143" s="49" t="e">
        <f t="shared" si="18"/>
        <v>#N/A</v>
      </c>
      <c r="AI143" s="49" t="e">
        <f t="shared" si="22"/>
        <v>#N/A</v>
      </c>
      <c r="AJ143" s="49" t="e">
        <f t="shared" si="19"/>
        <v>#N/A</v>
      </c>
      <c r="AK143" s="87"/>
      <c r="AL143" s="39"/>
      <c r="AM143" s="195"/>
      <c r="AN143" s="155"/>
      <c r="AO143" s="183"/>
      <c r="AP143" s="181"/>
      <c r="AQ143" s="155"/>
      <c r="AR143" s="183"/>
      <c r="AS143" s="183"/>
      <c r="AT143" s="155"/>
      <c r="AU143" s="183"/>
      <c r="AV143" s="183"/>
      <c r="AW143" s="155"/>
      <c r="AX143" s="183"/>
      <c r="AY143" s="183"/>
      <c r="AZ143" s="155"/>
      <c r="BA143" s="155"/>
      <c r="BB143" s="32"/>
    </row>
    <row r="144" spans="1:54" ht="56.15" hidden="1" customHeight="1" x14ac:dyDescent="0.3">
      <c r="A144" s="38"/>
      <c r="B144" s="68"/>
      <c r="C144" s="68"/>
      <c r="D144" s="68"/>
      <c r="E144" s="80"/>
      <c r="F144" s="39"/>
      <c r="G144" s="39"/>
      <c r="H144" s="68"/>
      <c r="I144" s="68"/>
      <c r="J144" s="39"/>
      <c r="K144" s="34"/>
      <c r="L144" s="39"/>
      <c r="M144" s="216" t="e">
        <v>#N/A</v>
      </c>
      <c r="N144" s="73"/>
      <c r="O144" s="217" t="e">
        <v>#N/A</v>
      </c>
      <c r="P144" s="87"/>
      <c r="Q144" s="193"/>
      <c r="R144" s="159"/>
      <c r="S144" s="81"/>
      <c r="T144" s="80"/>
      <c r="U144" s="80"/>
      <c r="V144" s="81"/>
      <c r="W144" s="81"/>
      <c r="X144" s="153" t="e">
        <v>#N/A</v>
      </c>
      <c r="Y144" s="80"/>
      <c r="Z144" s="153" t="e">
        <v>#N/A</v>
      </c>
      <c r="AA144" s="81"/>
      <c r="AB144" s="167"/>
      <c r="AC144" s="40"/>
      <c r="AD144" s="40"/>
      <c r="AE144" s="40"/>
      <c r="AF144" s="214" t="e">
        <f t="shared" si="20"/>
        <v>#N/A</v>
      </c>
      <c r="AG144" s="49" t="e">
        <f t="shared" si="21"/>
        <v>#N/A</v>
      </c>
      <c r="AH144" s="49" t="e">
        <f t="shared" si="18"/>
        <v>#N/A</v>
      </c>
      <c r="AI144" s="49" t="e">
        <f t="shared" si="22"/>
        <v>#N/A</v>
      </c>
      <c r="AJ144" s="49" t="e">
        <f t="shared" si="19"/>
        <v>#N/A</v>
      </c>
      <c r="AK144" s="87"/>
      <c r="AL144" s="39"/>
      <c r="AM144" s="195"/>
      <c r="AN144" s="155"/>
      <c r="AO144" s="183"/>
      <c r="AP144" s="181"/>
      <c r="AQ144" s="155"/>
      <c r="AR144" s="183"/>
      <c r="AS144" s="183"/>
      <c r="AT144" s="155"/>
      <c r="AU144" s="183"/>
      <c r="AV144" s="183"/>
      <c r="AW144" s="155"/>
      <c r="AX144" s="183"/>
      <c r="AY144" s="183"/>
      <c r="AZ144" s="155"/>
      <c r="BA144" s="155"/>
      <c r="BB144" s="32"/>
    </row>
    <row r="145" spans="1:54" ht="56.15" hidden="1" customHeight="1" x14ac:dyDescent="0.3">
      <c r="A145" s="38"/>
      <c r="B145" s="68"/>
      <c r="C145" s="68"/>
      <c r="D145" s="68"/>
      <c r="E145" s="80"/>
      <c r="F145" s="39"/>
      <c r="G145" s="39"/>
      <c r="H145" s="68"/>
      <c r="I145" s="68"/>
      <c r="J145" s="39"/>
      <c r="K145" s="34"/>
      <c r="L145" s="39"/>
      <c r="M145" s="216" t="e">
        <v>#N/A</v>
      </c>
      <c r="N145" s="73"/>
      <c r="O145" s="217" t="e">
        <v>#N/A</v>
      </c>
      <c r="P145" s="87"/>
      <c r="Q145" s="193"/>
      <c r="R145" s="159"/>
      <c r="S145" s="81"/>
      <c r="T145" s="80"/>
      <c r="U145" s="80"/>
      <c r="V145" s="81"/>
      <c r="W145" s="81"/>
      <c r="X145" s="153" t="e">
        <v>#N/A</v>
      </c>
      <c r="Y145" s="80"/>
      <c r="Z145" s="153" t="e">
        <v>#N/A</v>
      </c>
      <c r="AA145" s="81"/>
      <c r="AB145" s="167"/>
      <c r="AC145" s="40"/>
      <c r="AD145" s="38"/>
      <c r="AE145" s="38"/>
      <c r="AF145" s="214" t="e">
        <f t="shared" si="20"/>
        <v>#N/A</v>
      </c>
      <c r="AG145" s="49" t="e">
        <f t="shared" si="21"/>
        <v>#N/A</v>
      </c>
      <c r="AH145" s="49" t="e">
        <f t="shared" si="18"/>
        <v>#N/A</v>
      </c>
      <c r="AI145" s="49" t="e">
        <f t="shared" si="22"/>
        <v>#N/A</v>
      </c>
      <c r="AJ145" s="49" t="e">
        <f t="shared" si="19"/>
        <v>#N/A</v>
      </c>
      <c r="AK145" s="87"/>
      <c r="AL145" s="39"/>
      <c r="AM145" s="195"/>
      <c r="AN145" s="155"/>
      <c r="AO145" s="183"/>
      <c r="AP145" s="181"/>
      <c r="AQ145" s="155"/>
      <c r="AR145" s="183"/>
      <c r="AS145" s="183"/>
      <c r="AT145" s="155"/>
      <c r="AU145" s="183"/>
      <c r="AV145" s="183"/>
      <c r="AW145" s="155"/>
      <c r="AX145" s="183"/>
      <c r="AY145" s="183"/>
      <c r="AZ145" s="155"/>
      <c r="BA145" s="155"/>
      <c r="BB145" s="32"/>
    </row>
    <row r="146" spans="1:54" ht="56.15" hidden="1" customHeight="1" x14ac:dyDescent="0.3">
      <c r="A146" s="38"/>
      <c r="B146" s="68"/>
      <c r="C146" s="155"/>
      <c r="D146" s="155"/>
      <c r="E146" s="147"/>
      <c r="F146" s="39"/>
      <c r="G146" s="39"/>
      <c r="H146" s="155"/>
      <c r="I146" s="155"/>
      <c r="J146" s="39"/>
      <c r="K146" s="34"/>
      <c r="L146" s="39"/>
      <c r="M146" s="216" t="e">
        <v>#N/A</v>
      </c>
      <c r="N146" s="73"/>
      <c r="O146" s="217" t="e">
        <v>#N/A</v>
      </c>
      <c r="P146" s="87"/>
      <c r="Q146" s="193"/>
      <c r="R146" s="159"/>
      <c r="S146" s="38"/>
      <c r="T146" s="40"/>
      <c r="U146" s="40"/>
      <c r="V146" s="38"/>
      <c r="W146" s="38"/>
      <c r="X146" s="153" t="e">
        <v>#N/A</v>
      </c>
      <c r="Y146" s="40"/>
      <c r="Z146" s="153" t="e">
        <v>#N/A</v>
      </c>
      <c r="AA146" s="38"/>
      <c r="AB146" s="167"/>
      <c r="AC146" s="40"/>
      <c r="AD146" s="40"/>
      <c r="AE146" s="40"/>
      <c r="AF146" s="214" t="e">
        <f t="shared" si="20"/>
        <v>#N/A</v>
      </c>
      <c r="AG146" s="49" t="e">
        <f t="shared" si="21"/>
        <v>#N/A</v>
      </c>
      <c r="AH146" s="49" t="e">
        <f t="shared" si="18"/>
        <v>#N/A</v>
      </c>
      <c r="AI146" s="49" t="e">
        <f t="shared" si="22"/>
        <v>#N/A</v>
      </c>
      <c r="AJ146" s="49" t="e">
        <f t="shared" si="19"/>
        <v>#N/A</v>
      </c>
      <c r="AK146" s="87"/>
      <c r="AL146" s="39"/>
      <c r="AM146" s="191"/>
      <c r="AN146" s="34"/>
      <c r="AO146" s="37"/>
      <c r="AP146" s="39"/>
      <c r="AQ146" s="34"/>
      <c r="AR146" s="34"/>
      <c r="AS146" s="37"/>
      <c r="AT146" s="34"/>
      <c r="AU146" s="34"/>
      <c r="AV146" s="34"/>
      <c r="AW146" s="34"/>
      <c r="AX146" s="37"/>
      <c r="AY146" s="34"/>
      <c r="AZ146" s="34"/>
      <c r="BA146" s="34"/>
      <c r="BB146" s="32"/>
    </row>
    <row r="147" spans="1:54" ht="56.15" hidden="1" customHeight="1" x14ac:dyDescent="0.3">
      <c r="A147" s="38"/>
      <c r="B147" s="68"/>
      <c r="C147" s="155"/>
      <c r="D147" s="155"/>
      <c r="E147" s="147"/>
      <c r="F147" s="39"/>
      <c r="G147" s="39"/>
      <c r="H147" s="155"/>
      <c r="I147" s="155"/>
      <c r="J147" s="39"/>
      <c r="K147" s="34"/>
      <c r="L147" s="39"/>
      <c r="M147" s="216" t="e">
        <v>#N/A</v>
      </c>
      <c r="N147" s="73"/>
      <c r="O147" s="217" t="e">
        <v>#N/A</v>
      </c>
      <c r="P147" s="87"/>
      <c r="Q147" s="193"/>
      <c r="R147" s="159"/>
      <c r="S147" s="38"/>
      <c r="T147" s="40"/>
      <c r="U147" s="40"/>
      <c r="V147" s="38"/>
      <c r="W147" s="38"/>
      <c r="X147" s="153" t="e">
        <v>#N/A</v>
      </c>
      <c r="Y147" s="40"/>
      <c r="Z147" s="153" t="e">
        <v>#N/A</v>
      </c>
      <c r="AA147" s="38"/>
      <c r="AB147" s="167"/>
      <c r="AC147" s="40"/>
      <c r="AD147" s="40"/>
      <c r="AE147" s="40"/>
      <c r="AF147" s="214" t="e">
        <f t="shared" si="20"/>
        <v>#N/A</v>
      </c>
      <c r="AG147" s="49" t="e">
        <f t="shared" si="21"/>
        <v>#N/A</v>
      </c>
      <c r="AH147" s="49" t="e">
        <f t="shared" si="18"/>
        <v>#N/A</v>
      </c>
      <c r="AI147" s="49" t="e">
        <f t="shared" si="22"/>
        <v>#N/A</v>
      </c>
      <c r="AJ147" s="49" t="e">
        <f t="shared" si="19"/>
        <v>#N/A</v>
      </c>
      <c r="AK147" s="87"/>
      <c r="AL147" s="39"/>
      <c r="AM147" s="192"/>
      <c r="AN147" s="34"/>
      <c r="AO147" s="37"/>
      <c r="AP147" s="154"/>
      <c r="AQ147" s="34"/>
      <c r="AR147" s="37"/>
      <c r="AS147" s="37"/>
      <c r="AT147" s="34"/>
      <c r="AU147" s="37"/>
      <c r="AV147" s="37"/>
      <c r="AW147" s="34"/>
      <c r="AX147" s="37"/>
      <c r="AY147" s="37"/>
      <c r="AZ147" s="34"/>
      <c r="BA147" s="37"/>
      <c r="BB147" s="32"/>
    </row>
    <row r="148" spans="1:54" ht="56.15" hidden="1" customHeight="1" x14ac:dyDescent="0.3">
      <c r="A148" s="38"/>
      <c r="B148" s="68"/>
      <c r="C148" s="155"/>
      <c r="D148" s="155"/>
      <c r="E148" s="147"/>
      <c r="F148" s="39"/>
      <c r="G148" s="39"/>
      <c r="H148" s="155"/>
      <c r="I148" s="155"/>
      <c r="J148" s="39"/>
      <c r="K148" s="34"/>
      <c r="L148" s="39"/>
      <c r="M148" s="216" t="e">
        <v>#N/A</v>
      </c>
      <c r="N148" s="73"/>
      <c r="O148" s="217" t="e">
        <v>#N/A</v>
      </c>
      <c r="P148" s="87"/>
      <c r="Q148" s="193"/>
      <c r="R148" s="159"/>
      <c r="S148" s="38"/>
      <c r="T148" s="40"/>
      <c r="U148" s="40"/>
      <c r="V148" s="38"/>
      <c r="W148" s="38"/>
      <c r="X148" s="153" t="e">
        <v>#N/A</v>
      </c>
      <c r="Y148" s="40"/>
      <c r="Z148" s="153" t="e">
        <v>#N/A</v>
      </c>
      <c r="AA148" s="38"/>
      <c r="AB148" s="167"/>
      <c r="AC148" s="40"/>
      <c r="AD148" s="40"/>
      <c r="AE148" s="40"/>
      <c r="AF148" s="214" t="e">
        <f t="shared" si="20"/>
        <v>#N/A</v>
      </c>
      <c r="AG148" s="49" t="e">
        <f t="shared" si="21"/>
        <v>#N/A</v>
      </c>
      <c r="AH148" s="49" t="e">
        <f t="shared" si="18"/>
        <v>#N/A</v>
      </c>
      <c r="AI148" s="49" t="e">
        <f t="shared" si="22"/>
        <v>#N/A</v>
      </c>
      <c r="AJ148" s="49" t="e">
        <f t="shared" si="19"/>
        <v>#N/A</v>
      </c>
      <c r="AK148" s="87"/>
      <c r="AL148" s="39"/>
      <c r="AM148" s="192"/>
      <c r="AN148" s="34"/>
      <c r="AO148" s="37"/>
      <c r="AP148" s="154"/>
      <c r="AQ148" s="34"/>
      <c r="AR148" s="37"/>
      <c r="AS148" s="37"/>
      <c r="AT148" s="34"/>
      <c r="AU148" s="37"/>
      <c r="AV148" s="37"/>
      <c r="AW148" s="34"/>
      <c r="AX148" s="37"/>
      <c r="AY148" s="37"/>
      <c r="AZ148" s="34"/>
      <c r="BA148" s="37"/>
      <c r="BB148" s="32"/>
    </row>
    <row r="149" spans="1:54" ht="56.15" hidden="1" customHeight="1" x14ac:dyDescent="0.3">
      <c r="A149" s="38"/>
      <c r="B149" s="68"/>
      <c r="C149" s="155"/>
      <c r="D149" s="155"/>
      <c r="E149" s="147"/>
      <c r="F149" s="39"/>
      <c r="G149" s="39"/>
      <c r="H149" s="155"/>
      <c r="I149" s="155"/>
      <c r="J149" s="39"/>
      <c r="K149" s="34"/>
      <c r="L149" s="39"/>
      <c r="M149" s="216" t="e">
        <v>#N/A</v>
      </c>
      <c r="N149" s="73"/>
      <c r="O149" s="217" t="e">
        <v>#N/A</v>
      </c>
      <c r="P149" s="87"/>
      <c r="Q149" s="193"/>
      <c r="R149" s="159"/>
      <c r="S149" s="38"/>
      <c r="T149" s="40"/>
      <c r="U149" s="40"/>
      <c r="V149" s="38"/>
      <c r="W149" s="38"/>
      <c r="X149" s="153" t="e">
        <v>#N/A</v>
      </c>
      <c r="Y149" s="40"/>
      <c r="Z149" s="153" t="e">
        <v>#N/A</v>
      </c>
      <c r="AA149" s="38"/>
      <c r="AB149" s="167"/>
      <c r="AC149" s="40"/>
      <c r="AD149" s="146"/>
      <c r="AE149" s="146"/>
      <c r="AF149" s="214" t="e">
        <f t="shared" si="20"/>
        <v>#N/A</v>
      </c>
      <c r="AG149" s="49" t="e">
        <f t="shared" si="21"/>
        <v>#N/A</v>
      </c>
      <c r="AH149" s="49" t="e">
        <f t="shared" si="18"/>
        <v>#N/A</v>
      </c>
      <c r="AI149" s="49" t="e">
        <f t="shared" si="22"/>
        <v>#N/A</v>
      </c>
      <c r="AJ149" s="49" t="e">
        <f t="shared" si="19"/>
        <v>#N/A</v>
      </c>
      <c r="AK149" s="87"/>
      <c r="AL149" s="39"/>
      <c r="AM149" s="192"/>
      <c r="AN149" s="34"/>
      <c r="AO149" s="37"/>
      <c r="AP149" s="154"/>
      <c r="AQ149" s="34"/>
      <c r="AR149" s="37"/>
      <c r="AS149" s="37"/>
      <c r="AT149" s="34"/>
      <c r="AU149" s="37"/>
      <c r="AV149" s="37"/>
      <c r="AW149" s="34"/>
      <c r="AX149" s="37"/>
      <c r="AY149" s="37"/>
      <c r="AZ149" s="34"/>
      <c r="BA149" s="37"/>
      <c r="BB149" s="32"/>
    </row>
    <row r="150" spans="1:54" ht="56.15" hidden="1" customHeight="1" x14ac:dyDescent="0.3">
      <c r="A150" s="38"/>
      <c r="B150" s="68"/>
      <c r="C150" s="155"/>
      <c r="D150" s="155"/>
      <c r="E150" s="147"/>
      <c r="F150" s="39"/>
      <c r="G150" s="39"/>
      <c r="H150" s="155"/>
      <c r="I150" s="155"/>
      <c r="J150" s="39"/>
      <c r="K150" s="34"/>
      <c r="L150" s="39"/>
      <c r="M150" s="216" t="e">
        <v>#N/A</v>
      </c>
      <c r="N150" s="73"/>
      <c r="O150" s="217" t="e">
        <v>#N/A</v>
      </c>
      <c r="P150" s="87"/>
      <c r="Q150" s="193"/>
      <c r="R150" s="159"/>
      <c r="S150" s="38"/>
      <c r="T150" s="40"/>
      <c r="U150" s="40"/>
      <c r="V150" s="38"/>
      <c r="W150" s="38"/>
      <c r="X150" s="153" t="e">
        <v>#N/A</v>
      </c>
      <c r="Y150" s="40"/>
      <c r="Z150" s="153" t="e">
        <v>#N/A</v>
      </c>
      <c r="AA150" s="38"/>
      <c r="AB150" s="167"/>
      <c r="AC150" s="40"/>
      <c r="AD150" s="40"/>
      <c r="AE150" s="40"/>
      <c r="AF150" s="214" t="e">
        <f t="shared" si="20"/>
        <v>#N/A</v>
      </c>
      <c r="AG150" s="49" t="e">
        <f t="shared" si="21"/>
        <v>#N/A</v>
      </c>
      <c r="AH150" s="49" t="e">
        <f t="shared" ref="AH150:AH181" si="23">IF(OR(W150="prevenir",W150="detectar"),(M150-(M150*AF150)), M150)</f>
        <v>#N/A</v>
      </c>
      <c r="AI150" s="49" t="e">
        <f t="shared" si="22"/>
        <v>#N/A</v>
      </c>
      <c r="AJ150" s="49" t="e">
        <f t="shared" ref="AJ150:AJ181" si="24">IF(W150="corregir",(O150-(O150*AF150)), O150)</f>
        <v>#N/A</v>
      </c>
      <c r="AK150" s="87"/>
      <c r="AL150" s="39"/>
      <c r="AM150" s="192"/>
      <c r="AN150" s="34"/>
      <c r="AO150" s="37"/>
      <c r="AP150" s="154"/>
      <c r="AQ150" s="34"/>
      <c r="AR150" s="37"/>
      <c r="AS150" s="37"/>
      <c r="AT150" s="34"/>
      <c r="AU150" s="37"/>
      <c r="AV150" s="37"/>
      <c r="AW150" s="34"/>
      <c r="AX150" s="37"/>
      <c r="AY150" s="37"/>
      <c r="AZ150" s="34"/>
      <c r="BA150" s="37"/>
      <c r="BB150" s="32"/>
    </row>
    <row r="151" spans="1:54" ht="56.15" hidden="1" customHeight="1" x14ac:dyDescent="0.3">
      <c r="A151" s="38"/>
      <c r="B151" s="68"/>
      <c r="C151" s="155"/>
      <c r="D151" s="155"/>
      <c r="E151" s="147"/>
      <c r="F151" s="39"/>
      <c r="G151" s="39"/>
      <c r="H151" s="155"/>
      <c r="I151" s="155"/>
      <c r="J151" s="39"/>
      <c r="K151" s="34"/>
      <c r="L151" s="39"/>
      <c r="M151" s="216" t="e">
        <v>#N/A</v>
      </c>
      <c r="N151" s="73"/>
      <c r="O151" s="217" t="e">
        <v>#N/A</v>
      </c>
      <c r="P151" s="87"/>
      <c r="Q151" s="193"/>
      <c r="R151" s="159"/>
      <c r="S151" s="38"/>
      <c r="T151" s="40"/>
      <c r="U151" s="40"/>
      <c r="V151" s="38"/>
      <c r="W151" s="38"/>
      <c r="X151" s="153" t="e">
        <v>#N/A</v>
      </c>
      <c r="Y151" s="40"/>
      <c r="Z151" s="153" t="e">
        <v>#N/A</v>
      </c>
      <c r="AA151" s="38"/>
      <c r="AB151" s="151"/>
      <c r="AC151" s="40"/>
      <c r="AD151" s="38"/>
      <c r="AE151" s="38"/>
      <c r="AF151" s="214" t="e">
        <f t="shared" si="20"/>
        <v>#N/A</v>
      </c>
      <c r="AG151" s="49" t="e">
        <f t="shared" si="21"/>
        <v>#N/A</v>
      </c>
      <c r="AH151" s="49" t="e">
        <f t="shared" si="23"/>
        <v>#N/A</v>
      </c>
      <c r="AI151" s="49" t="e">
        <f t="shared" si="22"/>
        <v>#N/A</v>
      </c>
      <c r="AJ151" s="49" t="e">
        <f t="shared" si="24"/>
        <v>#N/A</v>
      </c>
      <c r="AK151" s="87"/>
      <c r="AL151" s="39"/>
      <c r="AM151" s="192"/>
      <c r="AN151" s="34"/>
      <c r="AO151" s="37"/>
      <c r="AP151" s="154"/>
      <c r="AQ151" s="34"/>
      <c r="AR151" s="37"/>
      <c r="AS151" s="37"/>
      <c r="AT151" s="34"/>
      <c r="AU151" s="37"/>
      <c r="AV151" s="37"/>
      <c r="AW151" s="34"/>
      <c r="AX151" s="37"/>
      <c r="AY151" s="37"/>
      <c r="AZ151" s="34"/>
      <c r="BA151" s="37"/>
      <c r="BB151" s="32"/>
    </row>
    <row r="152" spans="1:54" ht="56.15" hidden="1" customHeight="1" x14ac:dyDescent="0.3">
      <c r="A152" s="38"/>
      <c r="B152" s="68"/>
      <c r="C152" s="155"/>
      <c r="D152" s="155"/>
      <c r="E152" s="147"/>
      <c r="F152" s="39"/>
      <c r="G152" s="39"/>
      <c r="H152" s="155"/>
      <c r="I152" s="155"/>
      <c r="J152" s="39"/>
      <c r="K152" s="34"/>
      <c r="L152" s="39"/>
      <c r="M152" s="216" t="e">
        <v>#N/A</v>
      </c>
      <c r="N152" s="73"/>
      <c r="O152" s="217" t="e">
        <v>#N/A</v>
      </c>
      <c r="P152" s="87"/>
      <c r="Q152" s="193"/>
      <c r="R152" s="159"/>
      <c r="S152" s="38"/>
      <c r="T152" s="38"/>
      <c r="U152" s="38"/>
      <c r="V152" s="38"/>
      <c r="W152" s="38"/>
      <c r="X152" s="153" t="e">
        <v>#N/A</v>
      </c>
      <c r="Y152" s="38"/>
      <c r="Z152" s="153" t="e">
        <v>#N/A</v>
      </c>
      <c r="AA152" s="38"/>
      <c r="AB152" s="151"/>
      <c r="AC152" s="40"/>
      <c r="AD152" s="40"/>
      <c r="AE152" s="40"/>
      <c r="AF152" s="214" t="e">
        <f t="shared" si="20"/>
        <v>#N/A</v>
      </c>
      <c r="AG152" s="49" t="e">
        <f t="shared" si="21"/>
        <v>#N/A</v>
      </c>
      <c r="AH152" s="49" t="e">
        <f t="shared" si="23"/>
        <v>#N/A</v>
      </c>
      <c r="AI152" s="49" t="e">
        <f t="shared" si="22"/>
        <v>#N/A</v>
      </c>
      <c r="AJ152" s="49" t="e">
        <f t="shared" si="24"/>
        <v>#N/A</v>
      </c>
      <c r="AK152" s="87"/>
      <c r="AL152" s="39"/>
      <c r="AM152" s="192"/>
      <c r="AN152" s="34"/>
      <c r="AO152" s="37"/>
      <c r="AP152" s="154"/>
      <c r="AQ152" s="34"/>
      <c r="AR152" s="37"/>
      <c r="AS152" s="37"/>
      <c r="AT152" s="34"/>
      <c r="AU152" s="37"/>
      <c r="AV152" s="37"/>
      <c r="AW152" s="34"/>
      <c r="AX152" s="37"/>
      <c r="AY152" s="37"/>
      <c r="AZ152" s="34"/>
      <c r="BA152" s="37"/>
      <c r="BB152" s="32"/>
    </row>
    <row r="153" spans="1:54" ht="56.15" hidden="1" customHeight="1" x14ac:dyDescent="0.3">
      <c r="A153" s="38"/>
      <c r="B153" s="68"/>
      <c r="C153" s="155"/>
      <c r="D153" s="155"/>
      <c r="E153" s="147"/>
      <c r="F153" s="39"/>
      <c r="G153" s="39"/>
      <c r="H153" s="155"/>
      <c r="I153" s="155"/>
      <c r="J153" s="39"/>
      <c r="K153" s="34"/>
      <c r="L153" s="39"/>
      <c r="M153" s="216" t="e">
        <v>#N/A</v>
      </c>
      <c r="N153" s="73"/>
      <c r="O153" s="217" t="e">
        <v>#N/A</v>
      </c>
      <c r="P153" s="87"/>
      <c r="Q153" s="193"/>
      <c r="R153" s="159"/>
      <c r="S153" s="38"/>
      <c r="T153" s="40"/>
      <c r="U153" s="40"/>
      <c r="V153" s="38"/>
      <c r="W153" s="38"/>
      <c r="X153" s="153" t="e">
        <v>#N/A</v>
      </c>
      <c r="Y153" s="40"/>
      <c r="Z153" s="153" t="e">
        <v>#N/A</v>
      </c>
      <c r="AA153" s="38"/>
      <c r="AB153" s="151"/>
      <c r="AC153" s="135"/>
      <c r="AD153" s="38"/>
      <c r="AE153" s="38"/>
      <c r="AF153" s="214" t="e">
        <f t="shared" si="20"/>
        <v>#N/A</v>
      </c>
      <c r="AG153" s="49" t="e">
        <f t="shared" si="21"/>
        <v>#N/A</v>
      </c>
      <c r="AH153" s="49" t="e">
        <f t="shared" si="23"/>
        <v>#N/A</v>
      </c>
      <c r="AI153" s="49" t="e">
        <f t="shared" si="22"/>
        <v>#N/A</v>
      </c>
      <c r="AJ153" s="49" t="e">
        <f t="shared" si="24"/>
        <v>#N/A</v>
      </c>
      <c r="AK153" s="87"/>
      <c r="AL153" s="39"/>
      <c r="AM153" s="192"/>
      <c r="AN153" s="34"/>
      <c r="AO153" s="37"/>
      <c r="AP153" s="154"/>
      <c r="AQ153" s="34"/>
      <c r="AR153" s="37"/>
      <c r="AS153" s="37"/>
      <c r="AT153" s="34"/>
      <c r="AU153" s="37"/>
      <c r="AV153" s="37"/>
      <c r="AW153" s="34"/>
      <c r="AX153" s="37"/>
      <c r="AY153" s="37"/>
      <c r="AZ153" s="34"/>
      <c r="BA153" s="37"/>
      <c r="BB153" s="32"/>
    </row>
    <row r="154" spans="1:54" ht="56.15" hidden="1" customHeight="1" x14ac:dyDescent="0.3">
      <c r="A154" s="38"/>
      <c r="B154" s="68"/>
      <c r="C154" s="155"/>
      <c r="D154" s="155"/>
      <c r="E154" s="147"/>
      <c r="F154" s="39"/>
      <c r="G154" s="39"/>
      <c r="H154" s="155"/>
      <c r="I154" s="155"/>
      <c r="J154" s="39"/>
      <c r="K154" s="34"/>
      <c r="L154" s="39"/>
      <c r="M154" s="216" t="e">
        <v>#N/A</v>
      </c>
      <c r="N154" s="73"/>
      <c r="O154" s="217" t="e">
        <v>#N/A</v>
      </c>
      <c r="P154" s="87"/>
      <c r="Q154" s="193"/>
      <c r="R154" s="159"/>
      <c r="S154" s="81"/>
      <c r="T154" s="80"/>
      <c r="U154" s="80"/>
      <c r="V154" s="81"/>
      <c r="W154" s="81"/>
      <c r="X154" s="153" t="e">
        <v>#N/A</v>
      </c>
      <c r="Y154" s="40"/>
      <c r="Z154" s="153" t="e">
        <v>#N/A</v>
      </c>
      <c r="AA154" s="38"/>
      <c r="AB154" s="151"/>
      <c r="AC154" s="40"/>
      <c r="AD154" s="38"/>
      <c r="AE154" s="38"/>
      <c r="AF154" s="214" t="e">
        <f t="shared" si="20"/>
        <v>#N/A</v>
      </c>
      <c r="AG154" s="49" t="e">
        <f t="shared" si="21"/>
        <v>#N/A</v>
      </c>
      <c r="AH154" s="49" t="e">
        <f t="shared" si="23"/>
        <v>#N/A</v>
      </c>
      <c r="AI154" s="49" t="e">
        <f t="shared" si="22"/>
        <v>#N/A</v>
      </c>
      <c r="AJ154" s="49" t="e">
        <f t="shared" si="24"/>
        <v>#N/A</v>
      </c>
      <c r="AK154" s="87"/>
      <c r="AL154" s="39"/>
      <c r="AM154" s="192"/>
      <c r="AN154" s="34"/>
      <c r="AO154" s="37"/>
      <c r="AP154" s="154"/>
      <c r="AQ154" s="34"/>
      <c r="AR154" s="37"/>
      <c r="AS154" s="37"/>
      <c r="AT154" s="34"/>
      <c r="AU154" s="37"/>
      <c r="AV154" s="37"/>
      <c r="AW154" s="34"/>
      <c r="AX154" s="37"/>
      <c r="AY154" s="37"/>
      <c r="AZ154" s="34"/>
      <c r="BA154" s="37"/>
      <c r="BB154" s="32"/>
    </row>
    <row r="155" spans="1:54" ht="56.15" hidden="1" customHeight="1" x14ac:dyDescent="0.3">
      <c r="A155" s="38"/>
      <c r="B155" s="68"/>
      <c r="C155" s="155"/>
      <c r="D155" s="155"/>
      <c r="E155" s="147"/>
      <c r="F155" s="39"/>
      <c r="G155" s="39"/>
      <c r="H155" s="155"/>
      <c r="I155" s="155"/>
      <c r="J155" s="39"/>
      <c r="K155" s="34"/>
      <c r="L155" s="39"/>
      <c r="M155" s="216" t="e">
        <v>#N/A</v>
      </c>
      <c r="N155" s="73"/>
      <c r="O155" s="217" t="e">
        <v>#N/A</v>
      </c>
      <c r="P155" s="87"/>
      <c r="Q155" s="193"/>
      <c r="R155" s="159"/>
      <c r="S155" s="81"/>
      <c r="T155" s="40"/>
      <c r="U155" s="40"/>
      <c r="V155" s="81"/>
      <c r="W155" s="81"/>
      <c r="X155" s="153" t="e">
        <v>#N/A</v>
      </c>
      <c r="Y155" s="40"/>
      <c r="Z155" s="153" t="e">
        <v>#N/A</v>
      </c>
      <c r="AA155" s="38"/>
      <c r="AB155" s="151"/>
      <c r="AC155" s="40"/>
      <c r="AD155" s="86"/>
      <c r="AE155" s="86"/>
      <c r="AF155" s="214" t="e">
        <f t="shared" si="20"/>
        <v>#N/A</v>
      </c>
      <c r="AG155" s="49" t="e">
        <f t="shared" si="21"/>
        <v>#N/A</v>
      </c>
      <c r="AH155" s="49" t="e">
        <f t="shared" si="23"/>
        <v>#N/A</v>
      </c>
      <c r="AI155" s="49" t="e">
        <f t="shared" si="22"/>
        <v>#N/A</v>
      </c>
      <c r="AJ155" s="49" t="e">
        <f t="shared" si="24"/>
        <v>#N/A</v>
      </c>
      <c r="AK155" s="87"/>
      <c r="AL155" s="39"/>
      <c r="AM155" s="192"/>
      <c r="AN155" s="34"/>
      <c r="AO155" s="37"/>
      <c r="AP155" s="154"/>
      <c r="AQ155" s="34"/>
      <c r="AR155" s="37"/>
      <c r="AS155" s="37"/>
      <c r="AT155" s="34"/>
      <c r="AU155" s="37"/>
      <c r="AV155" s="37"/>
      <c r="AW155" s="34"/>
      <c r="AX155" s="37"/>
      <c r="AY155" s="37"/>
      <c r="AZ155" s="34"/>
      <c r="BA155" s="37"/>
      <c r="BB155" s="32"/>
    </row>
    <row r="156" spans="1:54" ht="56.15" hidden="1" customHeight="1" x14ac:dyDescent="0.3">
      <c r="A156" s="38"/>
      <c r="B156" s="68"/>
      <c r="C156" s="155"/>
      <c r="D156" s="155"/>
      <c r="E156" s="147"/>
      <c r="F156" s="39"/>
      <c r="G156" s="39"/>
      <c r="H156" s="155"/>
      <c r="I156" s="155"/>
      <c r="J156" s="39"/>
      <c r="K156" s="34"/>
      <c r="L156" s="39"/>
      <c r="M156" s="216" t="e">
        <v>#N/A</v>
      </c>
      <c r="N156" s="73"/>
      <c r="O156" s="217" t="e">
        <v>#N/A</v>
      </c>
      <c r="P156" s="87"/>
      <c r="Q156" s="193"/>
      <c r="R156" s="159"/>
      <c r="S156" s="38"/>
      <c r="T156" s="40"/>
      <c r="U156" s="40"/>
      <c r="V156" s="38"/>
      <c r="W156" s="38"/>
      <c r="X156" s="153" t="e">
        <v>#N/A</v>
      </c>
      <c r="Y156" s="40"/>
      <c r="Z156" s="153" t="e">
        <v>#N/A</v>
      </c>
      <c r="AA156" s="38"/>
      <c r="AB156" s="144"/>
      <c r="AC156" s="40"/>
      <c r="AD156" s="40"/>
      <c r="AE156" s="40"/>
      <c r="AF156" s="214" t="e">
        <f t="shared" si="20"/>
        <v>#N/A</v>
      </c>
      <c r="AG156" s="49" t="e">
        <f t="shared" si="21"/>
        <v>#N/A</v>
      </c>
      <c r="AH156" s="49" t="e">
        <f t="shared" si="23"/>
        <v>#N/A</v>
      </c>
      <c r="AI156" s="49" t="e">
        <f t="shared" si="22"/>
        <v>#N/A</v>
      </c>
      <c r="AJ156" s="49" t="e">
        <f t="shared" si="24"/>
        <v>#N/A</v>
      </c>
      <c r="AK156" s="87"/>
      <c r="AL156" s="39"/>
      <c r="AM156" s="191"/>
      <c r="AN156" s="34"/>
      <c r="AO156" s="37"/>
      <c r="AP156" s="39"/>
      <c r="AQ156" s="34"/>
      <c r="AR156" s="34"/>
      <c r="AS156" s="198"/>
      <c r="AT156" s="34"/>
      <c r="AU156" s="37"/>
      <c r="AV156" s="34"/>
      <c r="AW156" s="34"/>
      <c r="AX156" s="37"/>
      <c r="AY156" s="34"/>
      <c r="AZ156" s="34"/>
      <c r="BA156" s="34"/>
      <c r="BB156" s="32"/>
    </row>
    <row r="157" spans="1:54" ht="56.15" hidden="1" customHeight="1" x14ac:dyDescent="0.3">
      <c r="A157" s="38"/>
      <c r="B157" s="68"/>
      <c r="C157" s="155"/>
      <c r="D157" s="155"/>
      <c r="E157" s="147"/>
      <c r="F157" s="39"/>
      <c r="G157" s="39"/>
      <c r="H157" s="155"/>
      <c r="I157" s="155"/>
      <c r="J157" s="39"/>
      <c r="K157" s="34"/>
      <c r="L157" s="39"/>
      <c r="M157" s="216" t="e">
        <v>#N/A</v>
      </c>
      <c r="N157" s="73"/>
      <c r="O157" s="217" t="e">
        <v>#N/A</v>
      </c>
      <c r="P157" s="87"/>
      <c r="Q157" s="193"/>
      <c r="R157" s="159"/>
      <c r="S157" s="38"/>
      <c r="T157" s="40"/>
      <c r="U157" s="40"/>
      <c r="V157" s="38"/>
      <c r="W157" s="38"/>
      <c r="X157" s="153" t="e">
        <v>#N/A</v>
      </c>
      <c r="Y157" s="40"/>
      <c r="Z157" s="153" t="e">
        <v>#N/A</v>
      </c>
      <c r="AA157" s="38"/>
      <c r="AB157" s="144"/>
      <c r="AC157" s="40"/>
      <c r="AD157" s="40"/>
      <c r="AE157" s="40"/>
      <c r="AF157" s="214" t="e">
        <f t="shared" si="20"/>
        <v>#N/A</v>
      </c>
      <c r="AG157" s="49" t="e">
        <f t="shared" si="21"/>
        <v>#N/A</v>
      </c>
      <c r="AH157" s="49" t="e">
        <f t="shared" si="23"/>
        <v>#N/A</v>
      </c>
      <c r="AI157" s="49" t="e">
        <f t="shared" si="22"/>
        <v>#N/A</v>
      </c>
      <c r="AJ157" s="49" t="e">
        <f t="shared" si="24"/>
        <v>#N/A</v>
      </c>
      <c r="AK157" s="87"/>
      <c r="AL157" s="39"/>
      <c r="AM157" s="192"/>
      <c r="AN157" s="34"/>
      <c r="AO157" s="37"/>
      <c r="AP157" s="154"/>
      <c r="AQ157" s="37"/>
      <c r="AR157" s="37"/>
      <c r="AS157" s="198"/>
      <c r="AT157" s="37"/>
      <c r="AU157" s="37"/>
      <c r="AV157" s="37"/>
      <c r="AW157" s="37"/>
      <c r="AX157" s="37"/>
      <c r="AY157" s="37"/>
      <c r="AZ157" s="37"/>
      <c r="BA157" s="34"/>
      <c r="BB157" s="32"/>
    </row>
    <row r="158" spans="1:54" ht="56.15" hidden="1" customHeight="1" x14ac:dyDescent="0.3">
      <c r="A158" s="38"/>
      <c r="B158" s="68"/>
      <c r="C158" s="155"/>
      <c r="D158" s="155"/>
      <c r="E158" s="147"/>
      <c r="F158" s="39"/>
      <c r="G158" s="39"/>
      <c r="H158" s="155"/>
      <c r="I158" s="155"/>
      <c r="J158" s="39"/>
      <c r="K158" s="34"/>
      <c r="L158" s="39"/>
      <c r="M158" s="216" t="e">
        <v>#N/A</v>
      </c>
      <c r="N158" s="73"/>
      <c r="O158" s="217" t="e">
        <v>#N/A</v>
      </c>
      <c r="P158" s="87"/>
      <c r="Q158" s="193"/>
      <c r="R158" s="159"/>
      <c r="S158" s="38"/>
      <c r="T158" s="40"/>
      <c r="U158" s="40"/>
      <c r="V158" s="38"/>
      <c r="W158" s="38"/>
      <c r="X158" s="153" t="e">
        <v>#N/A</v>
      </c>
      <c r="Y158" s="40"/>
      <c r="Z158" s="153" t="e">
        <v>#N/A</v>
      </c>
      <c r="AA158" s="38"/>
      <c r="AB158" s="144"/>
      <c r="AC158" s="40"/>
      <c r="AD158" s="40"/>
      <c r="AE158" s="40"/>
      <c r="AF158" s="214" t="e">
        <f t="shared" si="20"/>
        <v>#N/A</v>
      </c>
      <c r="AG158" s="49" t="e">
        <f t="shared" si="21"/>
        <v>#N/A</v>
      </c>
      <c r="AH158" s="49" t="e">
        <f t="shared" si="23"/>
        <v>#N/A</v>
      </c>
      <c r="AI158" s="49" t="e">
        <f t="shared" si="22"/>
        <v>#N/A</v>
      </c>
      <c r="AJ158" s="49" t="e">
        <f t="shared" si="24"/>
        <v>#N/A</v>
      </c>
      <c r="AK158" s="87"/>
      <c r="AL158" s="39"/>
      <c r="AM158" s="192"/>
      <c r="AN158" s="34"/>
      <c r="AO158" s="37"/>
      <c r="AP158" s="154"/>
      <c r="AQ158" s="37"/>
      <c r="AR158" s="37"/>
      <c r="AS158" s="198"/>
      <c r="AT158" s="37"/>
      <c r="AU158" s="37"/>
      <c r="AV158" s="37"/>
      <c r="AW158" s="37"/>
      <c r="AX158" s="37"/>
      <c r="AY158" s="37"/>
      <c r="AZ158" s="37"/>
      <c r="BA158" s="34"/>
      <c r="BB158" s="32"/>
    </row>
    <row r="159" spans="1:54" ht="56.15" hidden="1" customHeight="1" x14ac:dyDescent="0.3">
      <c r="A159" s="38"/>
      <c r="B159" s="68"/>
      <c r="C159" s="155"/>
      <c r="D159" s="155"/>
      <c r="E159" s="147"/>
      <c r="F159" s="39"/>
      <c r="G159" s="39"/>
      <c r="H159" s="155"/>
      <c r="I159" s="155"/>
      <c r="J159" s="39"/>
      <c r="K159" s="34"/>
      <c r="L159" s="39"/>
      <c r="M159" s="216" t="e">
        <v>#N/A</v>
      </c>
      <c r="N159" s="73"/>
      <c r="O159" s="217" t="e">
        <v>#N/A</v>
      </c>
      <c r="P159" s="87"/>
      <c r="Q159" s="193"/>
      <c r="R159" s="159"/>
      <c r="S159" s="38"/>
      <c r="T159" s="40"/>
      <c r="U159" s="40"/>
      <c r="V159" s="38"/>
      <c r="W159" s="38"/>
      <c r="X159" s="153" t="e">
        <v>#N/A</v>
      </c>
      <c r="Y159" s="40"/>
      <c r="Z159" s="153" t="e">
        <v>#N/A</v>
      </c>
      <c r="AA159" s="38"/>
      <c r="AB159" s="144"/>
      <c r="AC159" s="40"/>
      <c r="AD159" s="40"/>
      <c r="AE159" s="40"/>
      <c r="AF159" s="214" t="e">
        <f t="shared" si="20"/>
        <v>#N/A</v>
      </c>
      <c r="AG159" s="49" t="e">
        <f t="shared" si="21"/>
        <v>#N/A</v>
      </c>
      <c r="AH159" s="49" t="e">
        <f t="shared" si="23"/>
        <v>#N/A</v>
      </c>
      <c r="AI159" s="49" t="e">
        <f t="shared" si="22"/>
        <v>#N/A</v>
      </c>
      <c r="AJ159" s="49" t="e">
        <f t="shared" si="24"/>
        <v>#N/A</v>
      </c>
      <c r="AK159" s="87"/>
      <c r="AL159" s="39"/>
      <c r="AM159" s="192"/>
      <c r="AN159" s="34"/>
      <c r="AO159" s="37"/>
      <c r="AP159" s="154"/>
      <c r="AQ159" s="37"/>
      <c r="AR159" s="37"/>
      <c r="AS159" s="198"/>
      <c r="AT159" s="37"/>
      <c r="AU159" s="37"/>
      <c r="AV159" s="37"/>
      <c r="AW159" s="37"/>
      <c r="AX159" s="37"/>
      <c r="AY159" s="37"/>
      <c r="AZ159" s="37"/>
      <c r="BA159" s="34"/>
      <c r="BB159" s="32"/>
    </row>
    <row r="160" spans="1:54" ht="56.15" hidden="1" customHeight="1" x14ac:dyDescent="0.3">
      <c r="A160" s="38"/>
      <c r="B160" s="68"/>
      <c r="C160" s="155"/>
      <c r="D160" s="155"/>
      <c r="E160" s="147"/>
      <c r="F160" s="39"/>
      <c r="G160" s="39"/>
      <c r="H160" s="155"/>
      <c r="I160" s="155"/>
      <c r="J160" s="39"/>
      <c r="K160" s="34"/>
      <c r="L160" s="39"/>
      <c r="M160" s="216" t="e">
        <v>#N/A</v>
      </c>
      <c r="N160" s="73"/>
      <c r="O160" s="217" t="e">
        <v>#N/A</v>
      </c>
      <c r="P160" s="87"/>
      <c r="Q160" s="193"/>
      <c r="R160" s="159"/>
      <c r="S160" s="38"/>
      <c r="T160" s="40"/>
      <c r="U160" s="40"/>
      <c r="V160" s="38"/>
      <c r="W160" s="38"/>
      <c r="X160" s="153" t="e">
        <v>#N/A</v>
      </c>
      <c r="Y160" s="40"/>
      <c r="Z160" s="153" t="e">
        <v>#N/A</v>
      </c>
      <c r="AA160" s="38"/>
      <c r="AB160" s="144"/>
      <c r="AC160" s="40"/>
      <c r="AD160" s="40"/>
      <c r="AE160" s="40"/>
      <c r="AF160" s="214" t="e">
        <f t="shared" si="20"/>
        <v>#N/A</v>
      </c>
      <c r="AG160" s="49" t="e">
        <f t="shared" si="21"/>
        <v>#N/A</v>
      </c>
      <c r="AH160" s="49" t="e">
        <f t="shared" si="23"/>
        <v>#N/A</v>
      </c>
      <c r="AI160" s="49" t="e">
        <f t="shared" si="22"/>
        <v>#N/A</v>
      </c>
      <c r="AJ160" s="49" t="e">
        <f t="shared" si="24"/>
        <v>#N/A</v>
      </c>
      <c r="AK160" s="87"/>
      <c r="AL160" s="39"/>
      <c r="AM160" s="192"/>
      <c r="AN160" s="34"/>
      <c r="AO160" s="37"/>
      <c r="AP160" s="154"/>
      <c r="AQ160" s="37"/>
      <c r="AR160" s="37"/>
      <c r="AS160" s="198"/>
      <c r="AT160" s="37"/>
      <c r="AU160" s="37"/>
      <c r="AV160" s="37"/>
      <c r="AW160" s="37"/>
      <c r="AX160" s="37"/>
      <c r="AY160" s="37"/>
      <c r="AZ160" s="37"/>
      <c r="BA160" s="34"/>
      <c r="BB160" s="32"/>
    </row>
    <row r="161" spans="1:54" s="44" customFormat="1" ht="56.15" hidden="1" customHeight="1" x14ac:dyDescent="0.35">
      <c r="A161" s="38"/>
      <c r="B161" s="135"/>
      <c r="C161" s="34"/>
      <c r="D161" s="34"/>
      <c r="E161" s="39"/>
      <c r="F161" s="39"/>
      <c r="G161" s="39"/>
      <c r="H161" s="34"/>
      <c r="I161" s="34"/>
      <c r="J161" s="39"/>
      <c r="K161" s="34"/>
      <c r="L161" s="39"/>
      <c r="M161" s="216" t="e">
        <v>#N/A</v>
      </c>
      <c r="N161" s="73"/>
      <c r="O161" s="217" t="e">
        <v>#N/A</v>
      </c>
      <c r="P161" s="87"/>
      <c r="Q161" s="193"/>
      <c r="R161" s="34"/>
      <c r="S161" s="33"/>
      <c r="T161" s="135"/>
      <c r="U161" s="135"/>
      <c r="V161" s="40"/>
      <c r="W161" s="38"/>
      <c r="X161" s="153" t="e">
        <v>#N/A</v>
      </c>
      <c r="Y161" s="40"/>
      <c r="Z161" s="153" t="e">
        <v>#N/A</v>
      </c>
      <c r="AA161" s="33"/>
      <c r="AB161" s="35"/>
      <c r="AC161" s="135"/>
      <c r="AD161" s="135"/>
      <c r="AE161" s="135"/>
      <c r="AF161" s="214" t="e">
        <f t="shared" si="20"/>
        <v>#N/A</v>
      </c>
      <c r="AG161" s="49" t="e">
        <f t="shared" si="21"/>
        <v>#N/A</v>
      </c>
      <c r="AH161" s="49" t="e">
        <f t="shared" si="23"/>
        <v>#N/A</v>
      </c>
      <c r="AI161" s="49" t="e">
        <f t="shared" si="22"/>
        <v>#N/A</v>
      </c>
      <c r="AJ161" s="49" t="e">
        <f t="shared" si="24"/>
        <v>#N/A</v>
      </c>
      <c r="AK161" s="87"/>
      <c r="AL161" s="39"/>
      <c r="AM161" s="192"/>
      <c r="AN161" s="34"/>
      <c r="AO161" s="37"/>
      <c r="AP161" s="154"/>
      <c r="AQ161" s="34"/>
      <c r="AR161" s="37"/>
      <c r="AS161" s="37"/>
      <c r="AT161" s="34"/>
      <c r="AU161" s="37"/>
      <c r="AV161" s="37"/>
      <c r="AW161" s="34"/>
      <c r="AX161" s="37"/>
      <c r="AY161" s="37"/>
      <c r="AZ161" s="34"/>
      <c r="BA161" s="34"/>
      <c r="BB161" s="33"/>
    </row>
    <row r="162" spans="1:54" s="44" customFormat="1" ht="56.15" hidden="1" customHeight="1" x14ac:dyDescent="0.35">
      <c r="A162" s="38"/>
      <c r="B162" s="135"/>
      <c r="C162" s="34"/>
      <c r="D162" s="34"/>
      <c r="E162" s="39"/>
      <c r="F162" s="39"/>
      <c r="G162" s="39"/>
      <c r="H162" s="34"/>
      <c r="I162" s="34"/>
      <c r="J162" s="39"/>
      <c r="K162" s="34"/>
      <c r="L162" s="39"/>
      <c r="M162" s="216" t="e">
        <v>#N/A</v>
      </c>
      <c r="N162" s="73"/>
      <c r="O162" s="217" t="e">
        <v>#N/A</v>
      </c>
      <c r="P162" s="87"/>
      <c r="Q162" s="193"/>
      <c r="R162" s="34"/>
      <c r="S162" s="33"/>
      <c r="T162" s="135"/>
      <c r="U162" s="135"/>
      <c r="V162" s="40"/>
      <c r="W162" s="38"/>
      <c r="X162" s="153" t="e">
        <v>#N/A</v>
      </c>
      <c r="Y162" s="40"/>
      <c r="Z162" s="153" t="e">
        <v>#N/A</v>
      </c>
      <c r="AA162" s="33"/>
      <c r="AB162" s="35"/>
      <c r="AC162" s="135"/>
      <c r="AD162" s="135"/>
      <c r="AE162" s="135"/>
      <c r="AF162" s="214" t="e">
        <f t="shared" si="20"/>
        <v>#N/A</v>
      </c>
      <c r="AG162" s="49" t="e">
        <f t="shared" si="21"/>
        <v>#N/A</v>
      </c>
      <c r="AH162" s="49" t="e">
        <f t="shared" si="23"/>
        <v>#N/A</v>
      </c>
      <c r="AI162" s="49" t="e">
        <f t="shared" si="22"/>
        <v>#N/A</v>
      </c>
      <c r="AJ162" s="49" t="e">
        <f t="shared" si="24"/>
        <v>#N/A</v>
      </c>
      <c r="AK162" s="87"/>
      <c r="AL162" s="39"/>
      <c r="AM162" s="192"/>
      <c r="AN162" s="34"/>
      <c r="AO162" s="37"/>
      <c r="AP162" s="154"/>
      <c r="AQ162" s="34"/>
      <c r="AR162" s="37"/>
      <c r="AS162" s="37"/>
      <c r="AT162" s="34"/>
      <c r="AU162" s="37"/>
      <c r="AV162" s="37"/>
      <c r="AW162" s="34"/>
      <c r="AX162" s="37"/>
      <c r="AY162" s="37"/>
      <c r="AZ162" s="34"/>
      <c r="BA162" s="34"/>
      <c r="BB162" s="33"/>
    </row>
    <row r="163" spans="1:54" ht="56.15" hidden="1" customHeight="1" x14ac:dyDescent="0.3">
      <c r="A163" s="38"/>
      <c r="B163" s="33"/>
      <c r="C163" s="135"/>
      <c r="D163" s="135"/>
      <c r="E163" s="40"/>
      <c r="F163" s="39"/>
      <c r="G163" s="39"/>
      <c r="H163" s="135"/>
      <c r="I163" s="135"/>
      <c r="J163" s="39"/>
      <c r="K163" s="34"/>
      <c r="L163" s="39"/>
      <c r="M163" s="216" t="e">
        <v>#N/A</v>
      </c>
      <c r="N163" s="73"/>
      <c r="O163" s="217" t="e">
        <v>#N/A</v>
      </c>
      <c r="P163" s="87"/>
      <c r="Q163" s="193"/>
      <c r="R163" s="34"/>
      <c r="S163" s="161"/>
      <c r="T163" s="35"/>
      <c r="U163" s="35"/>
      <c r="V163" s="145"/>
      <c r="W163" s="145"/>
      <c r="X163" s="153" t="e">
        <v>#N/A</v>
      </c>
      <c r="Y163" s="146"/>
      <c r="Z163" s="153" t="e">
        <v>#N/A</v>
      </c>
      <c r="AA163" s="161"/>
      <c r="AB163" s="35"/>
      <c r="AC163" s="35"/>
      <c r="AD163" s="34"/>
      <c r="AE163" s="34"/>
      <c r="AF163" s="214" t="e">
        <f t="shared" si="20"/>
        <v>#N/A</v>
      </c>
      <c r="AG163" s="49" t="e">
        <f t="shared" si="21"/>
        <v>#N/A</v>
      </c>
      <c r="AH163" s="49" t="e">
        <f t="shared" si="23"/>
        <v>#N/A</v>
      </c>
      <c r="AI163" s="49" t="e">
        <f t="shared" si="22"/>
        <v>#N/A</v>
      </c>
      <c r="AJ163" s="49" t="e">
        <f t="shared" si="24"/>
        <v>#N/A</v>
      </c>
      <c r="AK163" s="87"/>
      <c r="AL163" s="39"/>
      <c r="AM163" s="196"/>
      <c r="AN163" s="35"/>
      <c r="AO163" s="35"/>
      <c r="AP163" s="146"/>
      <c r="AQ163" s="35"/>
      <c r="AR163" s="35"/>
      <c r="AS163" s="35"/>
      <c r="AT163" s="35"/>
      <c r="AU163" s="35"/>
      <c r="AV163" s="35"/>
      <c r="AW163" s="35"/>
      <c r="AX163" s="35"/>
      <c r="AY163" s="35"/>
      <c r="AZ163" s="35"/>
      <c r="BA163" s="35"/>
      <c r="BB163" s="32"/>
    </row>
    <row r="164" spans="1:54" ht="56.15" hidden="1" customHeight="1" x14ac:dyDescent="0.3">
      <c r="A164" s="38"/>
      <c r="B164" s="33"/>
      <c r="C164" s="135"/>
      <c r="D164" s="135"/>
      <c r="E164" s="40"/>
      <c r="F164" s="39"/>
      <c r="G164" s="39"/>
      <c r="H164" s="135"/>
      <c r="I164" s="135"/>
      <c r="J164" s="39"/>
      <c r="K164" s="34"/>
      <c r="L164" s="39"/>
      <c r="M164" s="216" t="e">
        <v>#N/A</v>
      </c>
      <c r="N164" s="73"/>
      <c r="O164" s="217" t="e">
        <v>#N/A</v>
      </c>
      <c r="P164" s="87"/>
      <c r="Q164" s="193"/>
      <c r="R164" s="34"/>
      <c r="S164" s="161"/>
      <c r="T164" s="35"/>
      <c r="U164" s="35"/>
      <c r="V164" s="145"/>
      <c r="W164" s="145"/>
      <c r="X164" s="153" t="e">
        <v>#N/A</v>
      </c>
      <c r="Y164" s="146"/>
      <c r="Z164" s="153" t="e">
        <v>#N/A</v>
      </c>
      <c r="AA164" s="161"/>
      <c r="AB164" s="35"/>
      <c r="AC164" s="35"/>
      <c r="AD164" s="34"/>
      <c r="AE164" s="34"/>
      <c r="AF164" s="214" t="e">
        <f t="shared" si="20"/>
        <v>#N/A</v>
      </c>
      <c r="AG164" s="49" t="e">
        <f t="shared" si="21"/>
        <v>#N/A</v>
      </c>
      <c r="AH164" s="49" t="e">
        <f t="shared" si="23"/>
        <v>#N/A</v>
      </c>
      <c r="AI164" s="49" t="e">
        <f t="shared" si="22"/>
        <v>#N/A</v>
      </c>
      <c r="AJ164" s="49" t="e">
        <f t="shared" si="24"/>
        <v>#N/A</v>
      </c>
      <c r="AK164" s="87"/>
      <c r="AL164" s="39"/>
      <c r="AM164" s="196"/>
      <c r="AN164" s="35"/>
      <c r="AO164" s="35"/>
      <c r="AP164" s="146"/>
      <c r="AQ164" s="35"/>
      <c r="AR164" s="35"/>
      <c r="AS164" s="35"/>
      <c r="AT164" s="35"/>
      <c r="AU164" s="35"/>
      <c r="AV164" s="35"/>
      <c r="AW164" s="35"/>
      <c r="AX164" s="35"/>
      <c r="AY164" s="35"/>
      <c r="AZ164" s="35"/>
      <c r="BA164" s="35"/>
      <c r="BB164" s="32"/>
    </row>
    <row r="165" spans="1:54" ht="56.15" hidden="1" customHeight="1" x14ac:dyDescent="0.3">
      <c r="A165" s="38"/>
      <c r="B165" s="142"/>
      <c r="C165" s="155"/>
      <c r="D165" s="155"/>
      <c r="E165" s="147"/>
      <c r="F165" s="39"/>
      <c r="G165" s="39"/>
      <c r="H165" s="155"/>
      <c r="I165" s="155"/>
      <c r="J165" s="39"/>
      <c r="K165" s="34"/>
      <c r="L165" s="39"/>
      <c r="M165" s="216" t="e">
        <v>#N/A</v>
      </c>
      <c r="N165" s="73"/>
      <c r="O165" s="217" t="e">
        <v>#N/A</v>
      </c>
      <c r="P165" s="87"/>
      <c r="Q165" s="193"/>
      <c r="R165" s="36"/>
      <c r="S165" s="38"/>
      <c r="T165" s="40"/>
      <c r="U165" s="40"/>
      <c r="V165" s="38"/>
      <c r="W165" s="38"/>
      <c r="X165" s="153" t="e">
        <v>#N/A</v>
      </c>
      <c r="Y165" s="40"/>
      <c r="Z165" s="153" t="e">
        <v>#N/A</v>
      </c>
      <c r="AA165" s="38"/>
      <c r="AB165" s="170"/>
      <c r="AC165" s="40"/>
      <c r="AD165" s="40"/>
      <c r="AE165" s="40"/>
      <c r="AF165" s="214" t="e">
        <f t="shared" si="20"/>
        <v>#N/A</v>
      </c>
      <c r="AG165" s="49" t="e">
        <f t="shared" si="21"/>
        <v>#N/A</v>
      </c>
      <c r="AH165" s="49" t="e">
        <f t="shared" si="23"/>
        <v>#N/A</v>
      </c>
      <c r="AI165" s="49" t="e">
        <f t="shared" si="22"/>
        <v>#N/A</v>
      </c>
      <c r="AJ165" s="49" t="e">
        <f t="shared" si="24"/>
        <v>#N/A</v>
      </c>
      <c r="AK165" s="87"/>
      <c r="AL165" s="39"/>
      <c r="AM165" s="195"/>
      <c r="AN165" s="183"/>
      <c r="AO165" s="37"/>
      <c r="AP165" s="154"/>
      <c r="AQ165" s="34"/>
      <c r="AR165" s="37"/>
      <c r="AS165" s="37"/>
      <c r="AT165" s="34"/>
      <c r="AU165" s="37"/>
      <c r="AV165" s="37"/>
      <c r="AW165" s="34"/>
      <c r="AX165" s="37"/>
      <c r="AY165" s="37"/>
      <c r="AZ165" s="34"/>
      <c r="BA165" s="34"/>
      <c r="BB165" s="32"/>
    </row>
    <row r="166" spans="1:54" hidden="1" x14ac:dyDescent="0.3">
      <c r="A166" s="38"/>
      <c r="B166" s="142"/>
      <c r="C166" s="155"/>
      <c r="D166" s="155"/>
      <c r="E166" s="147"/>
      <c r="F166" s="39"/>
      <c r="G166" s="39"/>
      <c r="H166" s="155"/>
      <c r="I166" s="155"/>
      <c r="J166" s="39"/>
      <c r="K166" s="34"/>
      <c r="L166" s="39"/>
      <c r="M166" s="216" t="e">
        <v>#N/A</v>
      </c>
      <c r="N166" s="73"/>
      <c r="O166" s="217" t="e">
        <v>#N/A</v>
      </c>
      <c r="P166" s="87"/>
      <c r="Q166" s="193"/>
      <c r="R166" s="36"/>
      <c r="S166" s="33"/>
      <c r="T166" s="135"/>
      <c r="U166" s="135"/>
      <c r="V166" s="38"/>
      <c r="W166" s="38"/>
      <c r="X166" s="153" t="e">
        <v>#N/A</v>
      </c>
      <c r="Y166" s="40"/>
      <c r="Z166" s="153" t="e">
        <v>#N/A</v>
      </c>
      <c r="AA166" s="33"/>
      <c r="AB166" s="33"/>
      <c r="AC166" s="135"/>
      <c r="AD166" s="135"/>
      <c r="AE166" s="135"/>
      <c r="AF166" s="214" t="e">
        <f t="shared" si="20"/>
        <v>#N/A</v>
      </c>
      <c r="AG166" s="49" t="e">
        <f t="shared" si="21"/>
        <v>#N/A</v>
      </c>
      <c r="AH166" s="49" t="e">
        <f t="shared" si="23"/>
        <v>#N/A</v>
      </c>
      <c r="AI166" s="49" t="e">
        <f t="shared" si="22"/>
        <v>#N/A</v>
      </c>
      <c r="AJ166" s="49" t="e">
        <f t="shared" si="24"/>
        <v>#N/A</v>
      </c>
      <c r="AK166" s="87"/>
      <c r="AL166" s="39"/>
      <c r="AM166" s="195"/>
      <c r="AN166" s="183"/>
      <c r="AO166" s="37"/>
      <c r="AP166" s="154"/>
      <c r="AQ166" s="34"/>
      <c r="AR166" s="37"/>
      <c r="AS166" s="37"/>
      <c r="AT166" s="34"/>
      <c r="AU166" s="37"/>
      <c r="AV166" s="37"/>
      <c r="AW166" s="34"/>
      <c r="AX166" s="37"/>
      <c r="AY166" s="37"/>
      <c r="AZ166" s="34"/>
      <c r="BA166" s="34"/>
      <c r="BB166" s="32"/>
    </row>
    <row r="167" spans="1:54" hidden="1" x14ac:dyDescent="0.3">
      <c r="A167" s="38"/>
      <c r="B167" s="142"/>
      <c r="C167" s="155"/>
      <c r="D167" s="155"/>
      <c r="E167" s="147"/>
      <c r="F167" s="39"/>
      <c r="G167" s="39"/>
      <c r="H167" s="155"/>
      <c r="I167" s="155"/>
      <c r="J167" s="39"/>
      <c r="K167" s="34"/>
      <c r="L167" s="39"/>
      <c r="M167" s="216" t="e">
        <v>#N/A</v>
      </c>
      <c r="N167" s="73"/>
      <c r="O167" s="217" t="e">
        <v>#N/A</v>
      </c>
      <c r="P167" s="87"/>
      <c r="Q167" s="193"/>
      <c r="R167" s="36"/>
      <c r="S167" s="33"/>
      <c r="T167" s="135"/>
      <c r="U167" s="135"/>
      <c r="V167" s="38"/>
      <c r="W167" s="38"/>
      <c r="X167" s="153" t="e">
        <v>#N/A</v>
      </c>
      <c r="Y167" s="40"/>
      <c r="Z167" s="153" t="e">
        <v>#N/A</v>
      </c>
      <c r="AA167" s="33"/>
      <c r="AB167" s="33"/>
      <c r="AC167" s="135"/>
      <c r="AD167" s="135"/>
      <c r="AE167" s="135"/>
      <c r="AF167" s="214" t="e">
        <f t="shared" si="20"/>
        <v>#N/A</v>
      </c>
      <c r="AG167" s="49" t="e">
        <f t="shared" si="21"/>
        <v>#N/A</v>
      </c>
      <c r="AH167" s="49" t="e">
        <f t="shared" si="23"/>
        <v>#N/A</v>
      </c>
      <c r="AI167" s="49" t="e">
        <f t="shared" si="22"/>
        <v>#N/A</v>
      </c>
      <c r="AJ167" s="49" t="e">
        <f t="shared" si="24"/>
        <v>#N/A</v>
      </c>
      <c r="AK167" s="87"/>
      <c r="AL167" s="39"/>
      <c r="AM167" s="195"/>
      <c r="AN167" s="183"/>
      <c r="AO167" s="37"/>
      <c r="AP167" s="154"/>
      <c r="AQ167" s="34"/>
      <c r="AR167" s="37"/>
      <c r="AS167" s="37"/>
      <c r="AT167" s="34"/>
      <c r="AU167" s="37"/>
      <c r="AV167" s="37"/>
      <c r="AW167" s="34"/>
      <c r="AX167" s="37"/>
      <c r="AY167" s="37"/>
      <c r="AZ167" s="34"/>
      <c r="BA167" s="34"/>
      <c r="BB167" s="32"/>
    </row>
    <row r="168" spans="1:54" hidden="1" x14ac:dyDescent="0.3">
      <c r="A168" s="38"/>
      <c r="B168" s="142"/>
      <c r="C168" s="155"/>
      <c r="D168" s="155"/>
      <c r="E168" s="147"/>
      <c r="F168" s="39"/>
      <c r="G168" s="39"/>
      <c r="H168" s="155"/>
      <c r="I168" s="155"/>
      <c r="J168" s="39"/>
      <c r="K168" s="34"/>
      <c r="L168" s="39"/>
      <c r="M168" s="216" t="e">
        <v>#N/A</v>
      </c>
      <c r="N168" s="73"/>
      <c r="O168" s="217" t="e">
        <v>#N/A</v>
      </c>
      <c r="P168" s="87"/>
      <c r="Q168" s="193"/>
      <c r="R168" s="36"/>
      <c r="S168" s="33"/>
      <c r="T168" s="135"/>
      <c r="U168" s="135"/>
      <c r="V168" s="38"/>
      <c r="W168" s="38"/>
      <c r="X168" s="153" t="e">
        <v>#N/A</v>
      </c>
      <c r="Y168" s="40"/>
      <c r="Z168" s="153" t="e">
        <v>#N/A</v>
      </c>
      <c r="AA168" s="33"/>
      <c r="AB168" s="33"/>
      <c r="AC168" s="135"/>
      <c r="AD168" s="135"/>
      <c r="AE168" s="135"/>
      <c r="AF168" s="214" t="e">
        <f t="shared" si="20"/>
        <v>#N/A</v>
      </c>
      <c r="AG168" s="49" t="e">
        <f t="shared" si="21"/>
        <v>#N/A</v>
      </c>
      <c r="AH168" s="49" t="e">
        <f t="shared" si="23"/>
        <v>#N/A</v>
      </c>
      <c r="AI168" s="49" t="e">
        <f t="shared" si="22"/>
        <v>#N/A</v>
      </c>
      <c r="AJ168" s="49" t="e">
        <f t="shared" si="24"/>
        <v>#N/A</v>
      </c>
      <c r="AK168" s="87"/>
      <c r="AL168" s="39"/>
      <c r="AM168" s="195"/>
      <c r="AN168" s="183"/>
      <c r="AO168" s="37"/>
      <c r="AP168" s="154"/>
      <c r="AQ168" s="34"/>
      <c r="AR168" s="37"/>
      <c r="AS168" s="37"/>
      <c r="AT168" s="34"/>
      <c r="AU168" s="37"/>
      <c r="AV168" s="37"/>
      <c r="AW168" s="34"/>
      <c r="AX168" s="37"/>
      <c r="AY168" s="37"/>
      <c r="AZ168" s="34"/>
      <c r="BA168" s="34"/>
      <c r="BB168" s="32"/>
    </row>
    <row r="169" spans="1:54" hidden="1" x14ac:dyDescent="0.3">
      <c r="A169" s="38"/>
      <c r="B169" s="142"/>
      <c r="C169" s="155"/>
      <c r="D169" s="155"/>
      <c r="E169" s="147"/>
      <c r="F169" s="39"/>
      <c r="G169" s="39"/>
      <c r="H169" s="155"/>
      <c r="I169" s="155"/>
      <c r="J169" s="39"/>
      <c r="K169" s="34"/>
      <c r="L169" s="39"/>
      <c r="M169" s="216" t="e">
        <v>#N/A</v>
      </c>
      <c r="N169" s="73"/>
      <c r="O169" s="217" t="e">
        <v>#N/A</v>
      </c>
      <c r="P169" s="87"/>
      <c r="Q169" s="193"/>
      <c r="R169" s="36"/>
      <c r="S169" s="33"/>
      <c r="T169" s="135"/>
      <c r="U169" s="135"/>
      <c r="V169" s="38"/>
      <c r="W169" s="38"/>
      <c r="X169" s="153" t="e">
        <v>#N/A</v>
      </c>
      <c r="Y169" s="40"/>
      <c r="Z169" s="153" t="e">
        <v>#N/A</v>
      </c>
      <c r="AA169" s="33"/>
      <c r="AB169" s="33"/>
      <c r="AC169" s="135"/>
      <c r="AD169" s="135"/>
      <c r="AE169" s="135"/>
      <c r="AF169" s="214" t="e">
        <f t="shared" si="20"/>
        <v>#N/A</v>
      </c>
      <c r="AG169" s="49" t="e">
        <f t="shared" si="21"/>
        <v>#N/A</v>
      </c>
      <c r="AH169" s="49" t="e">
        <f t="shared" si="23"/>
        <v>#N/A</v>
      </c>
      <c r="AI169" s="49" t="e">
        <f t="shared" si="22"/>
        <v>#N/A</v>
      </c>
      <c r="AJ169" s="49" t="e">
        <f t="shared" si="24"/>
        <v>#N/A</v>
      </c>
      <c r="AK169" s="87"/>
      <c r="AL169" s="39"/>
      <c r="AM169" s="195"/>
      <c r="AN169" s="183"/>
      <c r="AO169" s="37"/>
      <c r="AP169" s="154"/>
      <c r="AQ169" s="34"/>
      <c r="AR169" s="37"/>
      <c r="AS169" s="37"/>
      <c r="AT169" s="34"/>
      <c r="AU169" s="37"/>
      <c r="AV169" s="37"/>
      <c r="AW169" s="34"/>
      <c r="AX169" s="37"/>
      <c r="AY169" s="37"/>
      <c r="AZ169" s="34"/>
      <c r="BA169" s="34"/>
      <c r="BB169" s="32"/>
    </row>
    <row r="170" spans="1:54" hidden="1" x14ac:dyDescent="0.3">
      <c r="A170" s="38"/>
      <c r="B170" s="142"/>
      <c r="C170" s="155"/>
      <c r="D170" s="155"/>
      <c r="E170" s="147"/>
      <c r="F170" s="39"/>
      <c r="G170" s="39"/>
      <c r="H170" s="155"/>
      <c r="I170" s="155"/>
      <c r="J170" s="39"/>
      <c r="K170" s="34"/>
      <c r="L170" s="39"/>
      <c r="M170" s="216" t="e">
        <v>#N/A</v>
      </c>
      <c r="N170" s="73"/>
      <c r="O170" s="217" t="e">
        <v>#N/A</v>
      </c>
      <c r="P170" s="87"/>
      <c r="Q170" s="193"/>
      <c r="R170" s="36"/>
      <c r="S170" s="33"/>
      <c r="T170" s="135"/>
      <c r="U170" s="135"/>
      <c r="V170" s="38"/>
      <c r="W170" s="38"/>
      <c r="X170" s="153" t="e">
        <v>#N/A</v>
      </c>
      <c r="Y170" s="40"/>
      <c r="Z170" s="153" t="e">
        <v>#N/A</v>
      </c>
      <c r="AA170" s="33"/>
      <c r="AB170" s="33"/>
      <c r="AC170" s="135"/>
      <c r="AD170" s="135"/>
      <c r="AE170" s="135"/>
      <c r="AF170" s="214" t="e">
        <f t="shared" si="20"/>
        <v>#N/A</v>
      </c>
      <c r="AG170" s="49" t="e">
        <f t="shared" si="21"/>
        <v>#N/A</v>
      </c>
      <c r="AH170" s="49" t="e">
        <f t="shared" si="23"/>
        <v>#N/A</v>
      </c>
      <c r="AI170" s="49" t="e">
        <f t="shared" si="22"/>
        <v>#N/A</v>
      </c>
      <c r="AJ170" s="49" t="e">
        <f t="shared" si="24"/>
        <v>#N/A</v>
      </c>
      <c r="AK170" s="87"/>
      <c r="AL170" s="39"/>
      <c r="AM170" s="195"/>
      <c r="AN170" s="183"/>
      <c r="AO170" s="37"/>
      <c r="AP170" s="154"/>
      <c r="AQ170" s="34"/>
      <c r="AR170" s="37"/>
      <c r="AS170" s="37"/>
      <c r="AT170" s="34"/>
      <c r="AU170" s="37"/>
      <c r="AV170" s="37"/>
      <c r="AW170" s="34"/>
      <c r="AX170" s="37"/>
      <c r="AY170" s="37"/>
      <c r="AZ170" s="34"/>
      <c r="BA170" s="34"/>
      <c r="BB170" s="32"/>
    </row>
    <row r="171" spans="1:54" hidden="1" x14ac:dyDescent="0.3">
      <c r="A171" s="38"/>
      <c r="B171" s="35"/>
      <c r="C171" s="34"/>
      <c r="D171" s="34"/>
      <c r="E171" s="39"/>
      <c r="F171" s="39"/>
      <c r="G171" s="39"/>
      <c r="H171" s="34"/>
      <c r="I171" s="34"/>
      <c r="J171" s="39"/>
      <c r="K171" s="34"/>
      <c r="L171" s="39"/>
      <c r="M171" s="216" t="e">
        <v>#N/A</v>
      </c>
      <c r="N171" s="73"/>
      <c r="O171" s="217" t="e">
        <v>#N/A</v>
      </c>
      <c r="P171" s="87"/>
      <c r="Q171" s="193"/>
      <c r="R171" s="36"/>
      <c r="S171" s="38"/>
      <c r="T171" s="38"/>
      <c r="U171" s="38"/>
      <c r="V171" s="38"/>
      <c r="W171" s="38"/>
      <c r="X171" s="153" t="e">
        <v>#N/A</v>
      </c>
      <c r="Y171" s="40"/>
      <c r="Z171" s="153" t="e">
        <v>#N/A</v>
      </c>
      <c r="AA171" s="38"/>
      <c r="AB171" s="170"/>
      <c r="AC171" s="40"/>
      <c r="AD171" s="38"/>
      <c r="AE171" s="38"/>
      <c r="AF171" s="214" t="e">
        <f t="shared" si="20"/>
        <v>#N/A</v>
      </c>
      <c r="AG171" s="49" t="e">
        <f t="shared" si="21"/>
        <v>#N/A</v>
      </c>
      <c r="AH171" s="49" t="e">
        <f t="shared" si="23"/>
        <v>#N/A</v>
      </c>
      <c r="AI171" s="49" t="e">
        <f t="shared" si="22"/>
        <v>#N/A</v>
      </c>
      <c r="AJ171" s="49" t="e">
        <f t="shared" si="24"/>
        <v>#N/A</v>
      </c>
      <c r="AK171" s="87"/>
      <c r="AL171" s="39"/>
      <c r="AM171" s="191"/>
      <c r="AN171" s="191"/>
      <c r="AO171" s="191"/>
      <c r="AP171" s="340"/>
      <c r="AQ171" s="191"/>
      <c r="AR171" s="191"/>
      <c r="AS171" s="191"/>
      <c r="AT171" s="191"/>
      <c r="AU171" s="191"/>
      <c r="AV171" s="191"/>
      <c r="AW171" s="191"/>
      <c r="AX171" s="191"/>
      <c r="AY171" s="191"/>
      <c r="AZ171" s="191"/>
      <c r="BA171" s="191"/>
      <c r="BB171" s="32"/>
    </row>
    <row r="172" spans="1:54" hidden="1" x14ac:dyDescent="0.3">
      <c r="A172" s="38"/>
      <c r="B172" s="35"/>
      <c r="C172" s="34"/>
      <c r="D172" s="34"/>
      <c r="E172" s="39"/>
      <c r="F172" s="39"/>
      <c r="G172" s="39"/>
      <c r="H172" s="34"/>
      <c r="I172" s="34"/>
      <c r="J172" s="39"/>
      <c r="K172" s="34"/>
      <c r="L172" s="39"/>
      <c r="M172" s="216" t="e">
        <v>#N/A</v>
      </c>
      <c r="N172" s="73"/>
      <c r="O172" s="217" t="e">
        <v>#N/A</v>
      </c>
      <c r="P172" s="87"/>
      <c r="Q172" s="193"/>
      <c r="R172" s="36"/>
      <c r="S172" s="38"/>
      <c r="T172" s="38"/>
      <c r="U172" s="38"/>
      <c r="V172" s="38"/>
      <c r="W172" s="38"/>
      <c r="X172" s="153" t="e">
        <v>#N/A</v>
      </c>
      <c r="Y172" s="40"/>
      <c r="Z172" s="153" t="e">
        <v>#N/A</v>
      </c>
      <c r="AA172" s="38"/>
      <c r="AB172" s="170"/>
      <c r="AC172" s="40"/>
      <c r="AD172" s="40"/>
      <c r="AE172" s="40"/>
      <c r="AF172" s="214" t="e">
        <f t="shared" si="20"/>
        <v>#N/A</v>
      </c>
      <c r="AG172" s="49" t="e">
        <f t="shared" si="21"/>
        <v>#N/A</v>
      </c>
      <c r="AH172" s="49" t="e">
        <f t="shared" si="23"/>
        <v>#N/A</v>
      </c>
      <c r="AI172" s="49" t="e">
        <f t="shared" si="22"/>
        <v>#N/A</v>
      </c>
      <c r="AJ172" s="49" t="e">
        <f t="shared" si="24"/>
        <v>#N/A</v>
      </c>
      <c r="AK172" s="87"/>
      <c r="AL172" s="39"/>
      <c r="AM172" s="191"/>
      <c r="AN172" s="191"/>
      <c r="AO172" s="191"/>
      <c r="AP172" s="340"/>
      <c r="AQ172" s="191"/>
      <c r="AR172" s="191"/>
      <c r="AS172" s="191"/>
      <c r="AT172" s="191"/>
      <c r="AU172" s="191"/>
      <c r="AV172" s="191"/>
      <c r="AW172" s="191"/>
      <c r="AX172" s="191"/>
      <c r="AY172" s="191"/>
      <c r="AZ172" s="191"/>
      <c r="BA172" s="191"/>
      <c r="BB172" s="32"/>
    </row>
    <row r="173" spans="1:54" hidden="1" x14ac:dyDescent="0.3">
      <c r="A173" s="38"/>
      <c r="B173" s="135"/>
      <c r="C173" s="34"/>
      <c r="D173" s="34"/>
      <c r="E173" s="39"/>
      <c r="F173" s="39"/>
      <c r="G173" s="39"/>
      <c r="H173" s="34"/>
      <c r="I173" s="34"/>
      <c r="J173" s="39"/>
      <c r="K173" s="34"/>
      <c r="L173" s="39"/>
      <c r="M173" s="216" t="e">
        <v>#N/A</v>
      </c>
      <c r="N173" s="73"/>
      <c r="O173" s="217" t="e">
        <v>#N/A</v>
      </c>
      <c r="P173" s="87"/>
      <c r="Q173" s="193"/>
      <c r="R173" s="35"/>
      <c r="S173" s="38"/>
      <c r="T173" s="38"/>
      <c r="U173" s="38"/>
      <c r="V173" s="38"/>
      <c r="W173" s="38"/>
      <c r="X173" s="153" t="e">
        <v>#N/A</v>
      </c>
      <c r="Y173" s="40"/>
      <c r="Z173" s="153" t="e">
        <v>#N/A</v>
      </c>
      <c r="AA173" s="38"/>
      <c r="AB173" s="170"/>
      <c r="AC173" s="40"/>
      <c r="AD173" s="38"/>
      <c r="AE173" s="38"/>
      <c r="AF173" s="214" t="e">
        <f t="shared" si="20"/>
        <v>#N/A</v>
      </c>
      <c r="AG173" s="49" t="e">
        <f t="shared" si="21"/>
        <v>#N/A</v>
      </c>
      <c r="AH173" s="49" t="e">
        <f t="shared" si="23"/>
        <v>#N/A</v>
      </c>
      <c r="AI173" s="49" t="e">
        <f t="shared" si="22"/>
        <v>#N/A</v>
      </c>
      <c r="AJ173" s="49" t="e">
        <f t="shared" si="24"/>
        <v>#N/A</v>
      </c>
      <c r="AK173" s="87"/>
      <c r="AL173" s="39"/>
      <c r="AM173" s="192"/>
      <c r="AN173" s="37"/>
      <c r="AO173" s="37"/>
      <c r="AP173" s="154"/>
      <c r="AQ173" s="34"/>
      <c r="AR173" s="37"/>
      <c r="AS173" s="37"/>
      <c r="AT173" s="34"/>
      <c r="AU173" s="37"/>
      <c r="AV173" s="37"/>
      <c r="AW173" s="34"/>
      <c r="AX173" s="37"/>
      <c r="AY173" s="37"/>
      <c r="AZ173" s="34"/>
      <c r="BA173" s="37"/>
      <c r="BB173" s="32"/>
    </row>
    <row r="174" spans="1:54" s="44" customFormat="1" ht="13" hidden="1" x14ac:dyDescent="0.35">
      <c r="A174" s="38"/>
      <c r="B174" s="135"/>
      <c r="C174" s="34"/>
      <c r="D174" s="34"/>
      <c r="E174" s="39"/>
      <c r="F174" s="39"/>
      <c r="G174" s="39"/>
      <c r="H174" s="34"/>
      <c r="I174" s="34"/>
      <c r="J174" s="39"/>
      <c r="K174" s="34"/>
      <c r="L174" s="39"/>
      <c r="M174" s="216" t="e">
        <v>#N/A</v>
      </c>
      <c r="N174" s="73"/>
      <c r="O174" s="217" t="e">
        <v>#N/A</v>
      </c>
      <c r="P174" s="87"/>
      <c r="Q174" s="193"/>
      <c r="R174" s="36"/>
      <c r="S174" s="38"/>
      <c r="T174" s="38"/>
      <c r="U174" s="38"/>
      <c r="V174" s="38"/>
      <c r="W174" s="38"/>
      <c r="X174" s="153" t="e">
        <v>#N/A</v>
      </c>
      <c r="Y174" s="40"/>
      <c r="Z174" s="153" t="e">
        <v>#N/A</v>
      </c>
      <c r="AA174" s="38"/>
      <c r="AB174" s="170"/>
      <c r="AC174" s="40"/>
      <c r="AD174" s="38"/>
      <c r="AE174" s="38"/>
      <c r="AF174" s="214" t="e">
        <f t="shared" si="20"/>
        <v>#N/A</v>
      </c>
      <c r="AG174" s="49" t="e">
        <f t="shared" si="21"/>
        <v>#N/A</v>
      </c>
      <c r="AH174" s="49" t="e">
        <f t="shared" si="23"/>
        <v>#N/A</v>
      </c>
      <c r="AI174" s="49" t="e">
        <f t="shared" si="22"/>
        <v>#N/A</v>
      </c>
      <c r="AJ174" s="49" t="e">
        <f t="shared" si="24"/>
        <v>#N/A</v>
      </c>
      <c r="AK174" s="87"/>
      <c r="AL174" s="39"/>
      <c r="AM174" s="191"/>
      <c r="AN174" s="191"/>
      <c r="AO174" s="191"/>
      <c r="AP174" s="154"/>
      <c r="AQ174" s="37"/>
      <c r="AR174" s="37"/>
      <c r="AS174" s="37"/>
      <c r="AT174" s="37"/>
      <c r="AU174" s="37"/>
      <c r="AV174" s="37"/>
      <c r="AW174" s="37"/>
      <c r="AX174" s="37"/>
      <c r="AY174" s="37"/>
      <c r="AZ174" s="37"/>
      <c r="BA174" s="37"/>
      <c r="BB174" s="33"/>
    </row>
    <row r="175" spans="1:54" hidden="1" x14ac:dyDescent="0.3">
      <c r="A175" s="38"/>
      <c r="B175" s="135"/>
      <c r="C175" s="34"/>
      <c r="D175" s="34"/>
      <c r="E175" s="39"/>
      <c r="F175" s="39"/>
      <c r="G175" s="39"/>
      <c r="H175" s="34"/>
      <c r="I175" s="34"/>
      <c r="J175" s="39"/>
      <c r="K175" s="34"/>
      <c r="L175" s="39"/>
      <c r="M175" s="216" t="e">
        <v>#N/A</v>
      </c>
      <c r="N175" s="73"/>
      <c r="O175" s="217" t="e">
        <v>#N/A</v>
      </c>
      <c r="P175" s="87"/>
      <c r="Q175" s="193"/>
      <c r="R175" s="36"/>
      <c r="S175" s="38"/>
      <c r="T175" s="38"/>
      <c r="U175" s="38"/>
      <c r="V175" s="38"/>
      <c r="W175" s="38"/>
      <c r="X175" s="153" t="e">
        <v>#N/A</v>
      </c>
      <c r="Y175" s="40"/>
      <c r="Z175" s="153" t="e">
        <v>#N/A</v>
      </c>
      <c r="AA175" s="38"/>
      <c r="AB175" s="170"/>
      <c r="AC175" s="40"/>
      <c r="AD175" s="40"/>
      <c r="AE175" s="40"/>
      <c r="AF175" s="214" t="e">
        <f t="shared" si="20"/>
        <v>#N/A</v>
      </c>
      <c r="AG175" s="49" t="e">
        <f t="shared" si="21"/>
        <v>#N/A</v>
      </c>
      <c r="AH175" s="49" t="e">
        <f t="shared" si="23"/>
        <v>#N/A</v>
      </c>
      <c r="AI175" s="49" t="e">
        <f t="shared" si="22"/>
        <v>#N/A</v>
      </c>
      <c r="AJ175" s="49" t="e">
        <f t="shared" si="24"/>
        <v>#N/A</v>
      </c>
      <c r="AK175" s="87"/>
      <c r="AL175" s="39"/>
      <c r="AM175" s="191"/>
      <c r="AN175" s="191"/>
      <c r="AO175" s="191"/>
      <c r="AP175" s="154"/>
      <c r="AQ175" s="37"/>
      <c r="AR175" s="37"/>
      <c r="AS175" s="37"/>
      <c r="AT175" s="37"/>
      <c r="AU175" s="37"/>
      <c r="AV175" s="37"/>
      <c r="AW175" s="37"/>
      <c r="AX175" s="37"/>
      <c r="AY175" s="37"/>
      <c r="AZ175" s="37"/>
      <c r="BA175" s="37"/>
      <c r="BB175" s="32"/>
    </row>
    <row r="176" spans="1:54" hidden="1" x14ac:dyDescent="0.3">
      <c r="A176" s="38"/>
      <c r="B176" s="135"/>
      <c r="C176" s="34"/>
      <c r="D176" s="34"/>
      <c r="E176" s="39"/>
      <c r="F176" s="39"/>
      <c r="G176" s="39"/>
      <c r="H176" s="34"/>
      <c r="I176" s="34"/>
      <c r="J176" s="39"/>
      <c r="K176" s="34"/>
      <c r="L176" s="39"/>
      <c r="M176" s="216" t="e">
        <v>#N/A</v>
      </c>
      <c r="N176" s="73"/>
      <c r="O176" s="217" t="e">
        <v>#N/A</v>
      </c>
      <c r="P176" s="87"/>
      <c r="Q176" s="193"/>
      <c r="R176" s="36"/>
      <c r="S176" s="38"/>
      <c r="T176" s="40"/>
      <c r="U176" s="40"/>
      <c r="V176" s="38"/>
      <c r="W176" s="38"/>
      <c r="X176" s="153" t="e">
        <v>#N/A</v>
      </c>
      <c r="Y176" s="40"/>
      <c r="Z176" s="153" t="e">
        <v>#N/A</v>
      </c>
      <c r="AA176" s="38"/>
      <c r="AB176" s="149"/>
      <c r="AC176" s="40"/>
      <c r="AD176" s="40"/>
      <c r="AE176" s="40"/>
      <c r="AF176" s="214" t="e">
        <f t="shared" si="20"/>
        <v>#N/A</v>
      </c>
      <c r="AG176" s="49" t="e">
        <f t="shared" si="21"/>
        <v>#N/A</v>
      </c>
      <c r="AH176" s="49" t="e">
        <f t="shared" si="23"/>
        <v>#N/A</v>
      </c>
      <c r="AI176" s="49" t="e">
        <f t="shared" si="22"/>
        <v>#N/A</v>
      </c>
      <c r="AJ176" s="49" t="e">
        <f t="shared" si="24"/>
        <v>#N/A</v>
      </c>
      <c r="AK176" s="87"/>
      <c r="AL176" s="39"/>
      <c r="AM176" s="195"/>
      <c r="AN176" s="183"/>
      <c r="AO176" s="183"/>
      <c r="AP176" s="181"/>
      <c r="AQ176" s="155"/>
      <c r="AR176" s="155"/>
      <c r="AS176" s="155"/>
      <c r="AT176" s="155"/>
      <c r="AU176" s="155"/>
      <c r="AV176" s="155"/>
      <c r="AW176" s="155"/>
      <c r="AX176" s="155"/>
      <c r="AY176" s="155"/>
      <c r="AZ176" s="155"/>
      <c r="BA176" s="155"/>
      <c r="BB176" s="32"/>
    </row>
    <row r="177" spans="1:54" hidden="1" x14ac:dyDescent="0.3">
      <c r="A177" s="38"/>
      <c r="B177" s="135"/>
      <c r="C177" s="34"/>
      <c r="D177" s="34"/>
      <c r="E177" s="39"/>
      <c r="F177" s="39"/>
      <c r="G177" s="39"/>
      <c r="H177" s="34"/>
      <c r="I177" s="34"/>
      <c r="J177" s="39"/>
      <c r="K177" s="34"/>
      <c r="L177" s="39"/>
      <c r="M177" s="216" t="e">
        <v>#N/A</v>
      </c>
      <c r="N177" s="73"/>
      <c r="O177" s="217" t="e">
        <v>#N/A</v>
      </c>
      <c r="P177" s="87"/>
      <c r="Q177" s="193"/>
      <c r="R177" s="36"/>
      <c r="S177" s="38"/>
      <c r="T177" s="40"/>
      <c r="U177" s="40"/>
      <c r="V177" s="38"/>
      <c r="W177" s="38"/>
      <c r="X177" s="153" t="e">
        <v>#N/A</v>
      </c>
      <c r="Y177" s="40"/>
      <c r="Z177" s="153" t="e">
        <v>#N/A</v>
      </c>
      <c r="AA177" s="38"/>
      <c r="AB177" s="149"/>
      <c r="AC177" s="40"/>
      <c r="AD177" s="40"/>
      <c r="AE177" s="40"/>
      <c r="AF177" s="214" t="e">
        <f t="shared" si="20"/>
        <v>#N/A</v>
      </c>
      <c r="AG177" s="49" t="e">
        <f t="shared" si="21"/>
        <v>#N/A</v>
      </c>
      <c r="AH177" s="49" t="e">
        <f t="shared" si="23"/>
        <v>#N/A</v>
      </c>
      <c r="AI177" s="49" t="e">
        <f t="shared" si="22"/>
        <v>#N/A</v>
      </c>
      <c r="AJ177" s="49" t="e">
        <f t="shared" si="24"/>
        <v>#N/A</v>
      </c>
      <c r="AK177" s="87"/>
      <c r="AL177" s="39"/>
      <c r="AM177" s="195"/>
      <c r="AN177" s="183"/>
      <c r="AO177" s="183"/>
      <c r="AP177" s="181"/>
      <c r="AQ177" s="155"/>
      <c r="AR177" s="155"/>
      <c r="AS177" s="155"/>
      <c r="AT177" s="155"/>
      <c r="AU177" s="155"/>
      <c r="AV177" s="155"/>
      <c r="AW177" s="155"/>
      <c r="AX177" s="155"/>
      <c r="AY177" s="155"/>
      <c r="AZ177" s="155"/>
      <c r="BA177" s="155"/>
      <c r="BB177" s="32"/>
    </row>
    <row r="178" spans="1:54" hidden="1" x14ac:dyDescent="0.3">
      <c r="A178" s="38"/>
      <c r="B178" s="135"/>
      <c r="C178" s="34"/>
      <c r="D178" s="34"/>
      <c r="E178" s="39"/>
      <c r="F178" s="39"/>
      <c r="G178" s="39"/>
      <c r="H178" s="34"/>
      <c r="I178" s="34"/>
      <c r="J178" s="39"/>
      <c r="K178" s="34"/>
      <c r="L178" s="39"/>
      <c r="M178" s="216" t="e">
        <v>#N/A</v>
      </c>
      <c r="N178" s="73"/>
      <c r="O178" s="217" t="e">
        <v>#N/A</v>
      </c>
      <c r="P178" s="87"/>
      <c r="Q178" s="193"/>
      <c r="R178" s="36"/>
      <c r="S178" s="38"/>
      <c r="T178" s="40"/>
      <c r="U178" s="40"/>
      <c r="V178" s="38"/>
      <c r="W178" s="38"/>
      <c r="X178" s="153" t="e">
        <v>#N/A</v>
      </c>
      <c r="Y178" s="40"/>
      <c r="Z178" s="153" t="e">
        <v>#N/A</v>
      </c>
      <c r="AA178" s="38"/>
      <c r="AB178" s="170"/>
      <c r="AC178" s="40"/>
      <c r="AD178" s="40"/>
      <c r="AE178" s="40"/>
      <c r="AF178" s="214" t="e">
        <f t="shared" si="20"/>
        <v>#N/A</v>
      </c>
      <c r="AG178" s="49" t="e">
        <f t="shared" si="21"/>
        <v>#N/A</v>
      </c>
      <c r="AH178" s="49" t="e">
        <f t="shared" si="23"/>
        <v>#N/A</v>
      </c>
      <c r="AI178" s="49" t="e">
        <f t="shared" si="22"/>
        <v>#N/A</v>
      </c>
      <c r="AJ178" s="49" t="e">
        <f t="shared" si="24"/>
        <v>#N/A</v>
      </c>
      <c r="AK178" s="87"/>
      <c r="AL178" s="39"/>
      <c r="AM178" s="195"/>
      <c r="AN178" s="183"/>
      <c r="AO178" s="183"/>
      <c r="AP178" s="181"/>
      <c r="AQ178" s="155"/>
      <c r="AR178" s="155"/>
      <c r="AS178" s="155"/>
      <c r="AT178" s="155"/>
      <c r="AU178" s="155"/>
      <c r="AV178" s="155"/>
      <c r="AW178" s="155"/>
      <c r="AX178" s="155"/>
      <c r="AY178" s="155"/>
      <c r="AZ178" s="155"/>
      <c r="BA178" s="155"/>
      <c r="BB178" s="32"/>
    </row>
    <row r="179" spans="1:54" hidden="1" x14ac:dyDescent="0.3">
      <c r="A179" s="38"/>
      <c r="B179" s="135"/>
      <c r="C179" s="34"/>
      <c r="D179" s="34"/>
      <c r="E179" s="39"/>
      <c r="F179" s="39"/>
      <c r="G179" s="39"/>
      <c r="H179" s="34"/>
      <c r="I179" s="34"/>
      <c r="J179" s="39"/>
      <c r="K179" s="34"/>
      <c r="L179" s="39"/>
      <c r="M179" s="216" t="e">
        <v>#N/A</v>
      </c>
      <c r="N179" s="73"/>
      <c r="O179" s="217" t="e">
        <v>#N/A</v>
      </c>
      <c r="P179" s="87"/>
      <c r="Q179" s="193"/>
      <c r="R179" s="36"/>
      <c r="S179" s="38"/>
      <c r="T179" s="38"/>
      <c r="U179" s="38"/>
      <c r="V179" s="38"/>
      <c r="W179" s="38"/>
      <c r="X179" s="153" t="e">
        <v>#N/A</v>
      </c>
      <c r="Y179" s="40"/>
      <c r="Z179" s="153" t="e">
        <v>#N/A</v>
      </c>
      <c r="AA179" s="38"/>
      <c r="AB179" s="149"/>
      <c r="AC179" s="40"/>
      <c r="AD179" s="38"/>
      <c r="AE179" s="38"/>
      <c r="AF179" s="214" t="e">
        <f t="shared" si="20"/>
        <v>#N/A</v>
      </c>
      <c r="AG179" s="49" t="e">
        <f t="shared" si="21"/>
        <v>#N/A</v>
      </c>
      <c r="AH179" s="49" t="e">
        <f t="shared" si="23"/>
        <v>#N/A</v>
      </c>
      <c r="AI179" s="49" t="e">
        <f t="shared" si="22"/>
        <v>#N/A</v>
      </c>
      <c r="AJ179" s="49" t="e">
        <f t="shared" si="24"/>
        <v>#N/A</v>
      </c>
      <c r="AK179" s="87"/>
      <c r="AL179" s="39"/>
      <c r="AM179" s="191"/>
      <c r="AN179" s="191"/>
      <c r="AO179" s="191"/>
      <c r="AP179" s="340"/>
      <c r="AQ179" s="191"/>
      <c r="AR179" s="191"/>
      <c r="AS179" s="191"/>
      <c r="AT179" s="191"/>
      <c r="AU179" s="191"/>
      <c r="AV179" s="191"/>
      <c r="AW179" s="191"/>
      <c r="AX179" s="191"/>
      <c r="AY179" s="191"/>
      <c r="AZ179" s="191"/>
      <c r="BA179" s="191"/>
      <c r="BB179" s="32"/>
    </row>
    <row r="180" spans="1:54" hidden="1" x14ac:dyDescent="0.3">
      <c r="A180" s="38"/>
      <c r="B180" s="135"/>
      <c r="C180" s="34"/>
      <c r="D180" s="34"/>
      <c r="E180" s="39"/>
      <c r="F180" s="39"/>
      <c r="G180" s="39"/>
      <c r="H180" s="34"/>
      <c r="I180" s="34"/>
      <c r="J180" s="39"/>
      <c r="K180" s="34"/>
      <c r="L180" s="39"/>
      <c r="M180" s="216" t="e">
        <v>#N/A</v>
      </c>
      <c r="N180" s="73"/>
      <c r="O180" s="217" t="e">
        <v>#N/A</v>
      </c>
      <c r="P180" s="87"/>
      <c r="Q180" s="193"/>
      <c r="R180" s="36"/>
      <c r="S180" s="38"/>
      <c r="T180" s="38"/>
      <c r="U180" s="38"/>
      <c r="V180" s="38"/>
      <c r="W180" s="38"/>
      <c r="X180" s="153" t="e">
        <v>#N/A</v>
      </c>
      <c r="Y180" s="40"/>
      <c r="Z180" s="153" t="e">
        <v>#N/A</v>
      </c>
      <c r="AA180" s="38"/>
      <c r="AB180" s="149"/>
      <c r="AC180" s="40"/>
      <c r="AD180" s="40"/>
      <c r="AE180" s="40"/>
      <c r="AF180" s="214" t="e">
        <f t="shared" si="20"/>
        <v>#N/A</v>
      </c>
      <c r="AG180" s="49" t="e">
        <f t="shared" si="21"/>
        <v>#N/A</v>
      </c>
      <c r="AH180" s="49" t="e">
        <f t="shared" si="23"/>
        <v>#N/A</v>
      </c>
      <c r="AI180" s="49" t="e">
        <f t="shared" si="22"/>
        <v>#N/A</v>
      </c>
      <c r="AJ180" s="49" t="e">
        <f t="shared" si="24"/>
        <v>#N/A</v>
      </c>
      <c r="AK180" s="87"/>
      <c r="AL180" s="39"/>
      <c r="AM180" s="191"/>
      <c r="AN180" s="191"/>
      <c r="AO180" s="191"/>
      <c r="AP180" s="340"/>
      <c r="AQ180" s="191"/>
      <c r="AR180" s="191"/>
      <c r="AS180" s="191"/>
      <c r="AT180" s="191"/>
      <c r="AU180" s="191"/>
      <c r="AV180" s="191"/>
      <c r="AW180" s="191"/>
      <c r="AX180" s="191"/>
      <c r="AY180" s="191"/>
      <c r="AZ180" s="191"/>
      <c r="BA180" s="191"/>
      <c r="BB180" s="32"/>
    </row>
    <row r="181" spans="1:54" hidden="1" x14ac:dyDescent="0.3">
      <c r="A181" s="38"/>
      <c r="B181" s="135"/>
      <c r="C181" s="34"/>
      <c r="D181" s="34"/>
      <c r="E181" s="39"/>
      <c r="F181" s="39"/>
      <c r="G181" s="39"/>
      <c r="H181" s="34"/>
      <c r="I181" s="34"/>
      <c r="J181" s="39"/>
      <c r="K181" s="34"/>
      <c r="L181" s="39"/>
      <c r="M181" s="216" t="e">
        <v>#N/A</v>
      </c>
      <c r="N181" s="73"/>
      <c r="O181" s="217" t="e">
        <v>#N/A</v>
      </c>
      <c r="P181" s="87"/>
      <c r="Q181" s="193"/>
      <c r="R181" s="36"/>
      <c r="S181" s="38"/>
      <c r="T181" s="38"/>
      <c r="U181" s="38"/>
      <c r="V181" s="38"/>
      <c r="W181" s="38"/>
      <c r="X181" s="153" t="e">
        <v>#N/A</v>
      </c>
      <c r="Y181" s="40"/>
      <c r="Z181" s="153" t="e">
        <v>#N/A</v>
      </c>
      <c r="AA181" s="38"/>
      <c r="AB181" s="170"/>
      <c r="AC181" s="40"/>
      <c r="AD181" s="38"/>
      <c r="AE181" s="38"/>
      <c r="AF181" s="214" t="e">
        <f t="shared" si="20"/>
        <v>#N/A</v>
      </c>
      <c r="AG181" s="49" t="e">
        <f t="shared" si="21"/>
        <v>#N/A</v>
      </c>
      <c r="AH181" s="49" t="e">
        <f t="shared" si="23"/>
        <v>#N/A</v>
      </c>
      <c r="AI181" s="49" t="e">
        <f t="shared" si="22"/>
        <v>#N/A</v>
      </c>
      <c r="AJ181" s="49" t="e">
        <f t="shared" si="24"/>
        <v>#N/A</v>
      </c>
      <c r="AK181" s="87"/>
      <c r="AL181" s="39"/>
      <c r="AM181" s="191"/>
      <c r="AN181" s="191"/>
      <c r="AO181" s="191"/>
      <c r="AP181" s="340"/>
      <c r="AQ181" s="191"/>
      <c r="AR181" s="191"/>
      <c r="AS181" s="191"/>
      <c r="AT181" s="191"/>
      <c r="AU181" s="191"/>
      <c r="AV181" s="191"/>
      <c r="AW181" s="191"/>
      <c r="AX181" s="191"/>
      <c r="AY181" s="191"/>
      <c r="AZ181" s="191"/>
      <c r="BA181" s="191"/>
      <c r="BB181" s="32"/>
    </row>
    <row r="182" spans="1:54" ht="14.5" hidden="1" x14ac:dyDescent="0.3">
      <c r="A182" s="38"/>
      <c r="B182" s="155"/>
      <c r="C182" s="155"/>
      <c r="D182" s="155"/>
      <c r="E182" s="147"/>
      <c r="F182" s="39"/>
      <c r="G182" s="39"/>
      <c r="H182" s="155"/>
      <c r="I182" s="155"/>
      <c r="J182" s="39"/>
      <c r="K182" s="34"/>
      <c r="L182" s="39"/>
      <c r="M182" s="216" t="e">
        <v>#N/A</v>
      </c>
      <c r="N182" s="73"/>
      <c r="O182" s="217" t="e">
        <v>#N/A</v>
      </c>
      <c r="P182" s="87"/>
      <c r="Q182" s="193"/>
      <c r="R182" s="142"/>
      <c r="S182" s="38"/>
      <c r="T182" s="40"/>
      <c r="U182" s="40"/>
      <c r="V182" s="38"/>
      <c r="W182" s="38"/>
      <c r="X182" s="153" t="e">
        <v>#N/A</v>
      </c>
      <c r="Y182" s="40"/>
      <c r="Z182" s="153" t="e">
        <v>#N/A</v>
      </c>
      <c r="AA182" s="38"/>
      <c r="AB182" s="149"/>
      <c r="AC182" s="40"/>
      <c r="AD182" s="40"/>
      <c r="AE182" s="40"/>
      <c r="AF182" s="214" t="e">
        <f t="shared" si="20"/>
        <v>#N/A</v>
      </c>
      <c r="AG182" s="49" t="e">
        <f t="shared" si="21"/>
        <v>#N/A</v>
      </c>
      <c r="AH182" s="49" t="e">
        <f t="shared" ref="AH182:AH194" si="25">IF(OR(W182="prevenir",W182="detectar"),(M182-(M182*AF182)), M182)</f>
        <v>#N/A</v>
      </c>
      <c r="AI182" s="49" t="e">
        <f t="shared" si="22"/>
        <v>#N/A</v>
      </c>
      <c r="AJ182" s="49" t="e">
        <f t="shared" ref="AJ182:AJ194" si="26">IF(W182="corregir",(O182-(O182*AF182)), O182)</f>
        <v>#N/A</v>
      </c>
      <c r="AK182" s="87"/>
      <c r="AL182" s="39"/>
      <c r="AM182" s="195"/>
      <c r="AN182" s="155"/>
      <c r="AO182" s="37"/>
      <c r="AP182" s="181"/>
      <c r="AQ182" s="34"/>
      <c r="AR182" s="183"/>
      <c r="AS182" s="37"/>
      <c r="AT182" s="34"/>
      <c r="AU182" s="183"/>
      <c r="AV182" s="37"/>
      <c r="AW182" s="34"/>
      <c r="AX182" s="37"/>
      <c r="AY182" s="183"/>
      <c r="AZ182" s="34"/>
      <c r="BA182" s="197"/>
      <c r="BB182" s="32"/>
    </row>
    <row r="183" spans="1:54" hidden="1" x14ac:dyDescent="0.3">
      <c r="A183" s="38"/>
      <c r="B183" s="194"/>
      <c r="C183" s="34"/>
      <c r="D183" s="34"/>
      <c r="E183" s="39"/>
      <c r="F183" s="39"/>
      <c r="G183" s="39"/>
      <c r="H183" s="34"/>
      <c r="I183" s="34"/>
      <c r="J183" s="39"/>
      <c r="K183" s="34"/>
      <c r="L183" s="39"/>
      <c r="M183" s="216" t="e">
        <v>#N/A</v>
      </c>
      <c r="N183" s="73"/>
      <c r="O183" s="217" t="e">
        <v>#N/A</v>
      </c>
      <c r="P183" s="87"/>
      <c r="Q183" s="193"/>
      <c r="R183" s="34"/>
      <c r="S183" s="38"/>
      <c r="T183" s="40"/>
      <c r="U183" s="40"/>
      <c r="V183" s="38"/>
      <c r="W183" s="38"/>
      <c r="X183" s="153" t="e">
        <v>#N/A</v>
      </c>
      <c r="Y183" s="40"/>
      <c r="Z183" s="153" t="e">
        <v>#N/A</v>
      </c>
      <c r="AA183" s="38"/>
      <c r="AB183" s="144"/>
      <c r="AC183" s="40"/>
      <c r="AD183" s="40"/>
      <c r="AE183" s="40"/>
      <c r="AF183" s="214" t="e">
        <f t="shared" si="20"/>
        <v>#N/A</v>
      </c>
      <c r="AG183" s="49" t="e">
        <f t="shared" si="21"/>
        <v>#N/A</v>
      </c>
      <c r="AH183" s="49" t="e">
        <f t="shared" si="25"/>
        <v>#N/A</v>
      </c>
      <c r="AI183" s="49" t="e">
        <f t="shared" si="22"/>
        <v>#N/A</v>
      </c>
      <c r="AJ183" s="49" t="e">
        <f t="shared" si="26"/>
        <v>#N/A</v>
      </c>
      <c r="AK183" s="87"/>
      <c r="AL183" s="39"/>
      <c r="AM183" s="191"/>
      <c r="AN183" s="191"/>
      <c r="AO183" s="191"/>
      <c r="AP183" s="340"/>
      <c r="AQ183" s="191"/>
      <c r="AR183" s="191"/>
      <c r="AS183" s="191"/>
      <c r="AT183" s="191"/>
      <c r="AU183" s="191"/>
      <c r="AV183" s="191"/>
      <c r="AW183" s="191"/>
      <c r="AX183" s="191"/>
      <c r="AY183" s="191"/>
      <c r="AZ183" s="191"/>
      <c r="BA183" s="191"/>
      <c r="BB183" s="32"/>
    </row>
    <row r="184" spans="1:54" hidden="1" x14ac:dyDescent="0.3">
      <c r="A184" s="38"/>
      <c r="B184" s="194"/>
      <c r="C184" s="34"/>
      <c r="D184" s="34"/>
      <c r="E184" s="39"/>
      <c r="F184" s="39"/>
      <c r="G184" s="39"/>
      <c r="H184" s="34"/>
      <c r="I184" s="34"/>
      <c r="J184" s="39"/>
      <c r="K184" s="34"/>
      <c r="L184" s="39"/>
      <c r="M184" s="216" t="e">
        <v>#N/A</v>
      </c>
      <c r="N184" s="73"/>
      <c r="O184" s="217" t="e">
        <v>#N/A</v>
      </c>
      <c r="P184" s="87"/>
      <c r="Q184" s="193"/>
      <c r="R184" s="34"/>
      <c r="S184" s="33"/>
      <c r="T184" s="135"/>
      <c r="U184" s="135"/>
      <c r="V184" s="38"/>
      <c r="W184" s="38"/>
      <c r="X184" s="153" t="e">
        <v>#N/A</v>
      </c>
      <c r="Y184" s="40"/>
      <c r="Z184" s="153" t="e">
        <v>#N/A</v>
      </c>
      <c r="AA184" s="33"/>
      <c r="AB184" s="135"/>
      <c r="AC184" s="135"/>
      <c r="AD184" s="135"/>
      <c r="AE184" s="135"/>
      <c r="AF184" s="214" t="e">
        <f t="shared" si="20"/>
        <v>#N/A</v>
      </c>
      <c r="AG184" s="49" t="e">
        <f t="shared" si="21"/>
        <v>#N/A</v>
      </c>
      <c r="AH184" s="49" t="e">
        <f t="shared" si="25"/>
        <v>#N/A</v>
      </c>
      <c r="AI184" s="49" t="e">
        <f t="shared" si="22"/>
        <v>#N/A</v>
      </c>
      <c r="AJ184" s="49" t="e">
        <f t="shared" si="26"/>
        <v>#N/A</v>
      </c>
      <c r="AK184" s="87"/>
      <c r="AL184" s="39"/>
      <c r="AM184" s="191"/>
      <c r="AN184" s="191"/>
      <c r="AO184" s="191"/>
      <c r="AP184" s="340"/>
      <c r="AQ184" s="191"/>
      <c r="AR184" s="191"/>
      <c r="AS184" s="191"/>
      <c r="AT184" s="191"/>
      <c r="AU184" s="191"/>
      <c r="AV184" s="191"/>
      <c r="AW184" s="191"/>
      <c r="AX184" s="191"/>
      <c r="AY184" s="191"/>
      <c r="AZ184" s="191"/>
      <c r="BA184" s="191"/>
      <c r="BB184" s="32"/>
    </row>
    <row r="185" spans="1:54" hidden="1" x14ac:dyDescent="0.3">
      <c r="A185" s="38"/>
      <c r="B185" s="194"/>
      <c r="C185" s="34"/>
      <c r="D185" s="34"/>
      <c r="E185" s="39"/>
      <c r="F185" s="39"/>
      <c r="G185" s="39"/>
      <c r="H185" s="34"/>
      <c r="I185" s="34"/>
      <c r="J185" s="39"/>
      <c r="K185" s="34"/>
      <c r="L185" s="39"/>
      <c r="M185" s="216" t="e">
        <v>#N/A</v>
      </c>
      <c r="N185" s="73"/>
      <c r="O185" s="217" t="e">
        <v>#N/A</v>
      </c>
      <c r="P185" s="87"/>
      <c r="Q185" s="193"/>
      <c r="R185" s="34"/>
      <c r="S185" s="33"/>
      <c r="T185" s="135"/>
      <c r="U185" s="135"/>
      <c r="V185" s="38"/>
      <c r="W185" s="38"/>
      <c r="X185" s="153" t="e">
        <v>#N/A</v>
      </c>
      <c r="Y185" s="40"/>
      <c r="Z185" s="153" t="e">
        <v>#N/A</v>
      </c>
      <c r="AA185" s="33"/>
      <c r="AB185" s="33"/>
      <c r="AC185" s="135"/>
      <c r="AD185" s="135"/>
      <c r="AE185" s="135"/>
      <c r="AF185" s="214" t="e">
        <f t="shared" si="20"/>
        <v>#N/A</v>
      </c>
      <c r="AG185" s="49" t="e">
        <f t="shared" si="21"/>
        <v>#N/A</v>
      </c>
      <c r="AH185" s="49" t="e">
        <f t="shared" si="25"/>
        <v>#N/A</v>
      </c>
      <c r="AI185" s="49" t="e">
        <f t="shared" si="22"/>
        <v>#N/A</v>
      </c>
      <c r="AJ185" s="49" t="e">
        <f t="shared" si="26"/>
        <v>#N/A</v>
      </c>
      <c r="AK185" s="87"/>
      <c r="AL185" s="39"/>
      <c r="AM185" s="191"/>
      <c r="AN185" s="191"/>
      <c r="AO185" s="191"/>
      <c r="AP185" s="340"/>
      <c r="AQ185" s="191"/>
      <c r="AR185" s="191"/>
      <c r="AS185" s="191"/>
      <c r="AT185" s="191"/>
      <c r="AU185" s="191"/>
      <c r="AV185" s="191"/>
      <c r="AW185" s="191"/>
      <c r="AX185" s="191"/>
      <c r="AY185" s="191"/>
      <c r="AZ185" s="191"/>
      <c r="BA185" s="191"/>
      <c r="BB185" s="32"/>
    </row>
    <row r="186" spans="1:54" hidden="1" x14ac:dyDescent="0.3">
      <c r="A186" s="38"/>
      <c r="B186" s="194"/>
      <c r="C186" s="34"/>
      <c r="D186" s="34"/>
      <c r="E186" s="39"/>
      <c r="F186" s="39"/>
      <c r="G186" s="39"/>
      <c r="H186" s="34"/>
      <c r="I186" s="34"/>
      <c r="J186" s="39"/>
      <c r="K186" s="34"/>
      <c r="L186" s="39"/>
      <c r="M186" s="216" t="e">
        <v>#N/A</v>
      </c>
      <c r="N186" s="73"/>
      <c r="O186" s="217" t="e">
        <v>#N/A</v>
      </c>
      <c r="P186" s="87"/>
      <c r="Q186" s="193"/>
      <c r="R186" s="34"/>
      <c r="S186" s="38"/>
      <c r="T186" s="146"/>
      <c r="U186" s="146"/>
      <c r="V186" s="38"/>
      <c r="W186" s="38"/>
      <c r="X186" s="153" t="e">
        <v>#N/A</v>
      </c>
      <c r="Y186" s="40"/>
      <c r="Z186" s="153" t="e">
        <v>#N/A</v>
      </c>
      <c r="AA186" s="38"/>
      <c r="AB186" s="187"/>
      <c r="AC186" s="40"/>
      <c r="AD186" s="146"/>
      <c r="AE186" s="146"/>
      <c r="AF186" s="214" t="e">
        <f t="shared" si="20"/>
        <v>#N/A</v>
      </c>
      <c r="AG186" s="49" t="e">
        <f t="shared" si="21"/>
        <v>#N/A</v>
      </c>
      <c r="AH186" s="49" t="e">
        <f t="shared" si="25"/>
        <v>#N/A</v>
      </c>
      <c r="AI186" s="49" t="e">
        <f t="shared" si="22"/>
        <v>#N/A</v>
      </c>
      <c r="AJ186" s="49" t="e">
        <f t="shared" si="26"/>
        <v>#N/A</v>
      </c>
      <c r="AK186" s="87"/>
      <c r="AL186" s="39"/>
      <c r="AM186" s="191"/>
      <c r="AN186" s="191"/>
      <c r="AO186" s="191"/>
      <c r="AP186" s="340"/>
      <c r="AQ186" s="191"/>
      <c r="AR186" s="191"/>
      <c r="AS186" s="191"/>
      <c r="AT186" s="191"/>
      <c r="AU186" s="191"/>
      <c r="AV186" s="191"/>
      <c r="AW186" s="191"/>
      <c r="AX186" s="191"/>
      <c r="AY186" s="191"/>
      <c r="AZ186" s="191"/>
      <c r="BA186" s="191"/>
      <c r="BB186" s="32"/>
    </row>
    <row r="187" spans="1:54" hidden="1" x14ac:dyDescent="0.3">
      <c r="A187" s="38"/>
      <c r="B187" s="194"/>
      <c r="C187" s="34"/>
      <c r="D187" s="34"/>
      <c r="E187" s="39"/>
      <c r="F187" s="39"/>
      <c r="G187" s="39"/>
      <c r="H187" s="34"/>
      <c r="I187" s="34"/>
      <c r="J187" s="39"/>
      <c r="K187" s="34"/>
      <c r="L187" s="39"/>
      <c r="M187" s="216" t="e">
        <v>#N/A</v>
      </c>
      <c r="N187" s="73"/>
      <c r="O187" s="217" t="e">
        <v>#N/A</v>
      </c>
      <c r="P187" s="87"/>
      <c r="Q187" s="193"/>
      <c r="R187" s="36"/>
      <c r="S187" s="33"/>
      <c r="T187" s="33"/>
      <c r="U187" s="33"/>
      <c r="V187" s="38"/>
      <c r="W187" s="38"/>
      <c r="X187" s="153" t="e">
        <v>#N/A</v>
      </c>
      <c r="Y187" s="40"/>
      <c r="Z187" s="153" t="e">
        <v>#N/A</v>
      </c>
      <c r="AA187" s="33"/>
      <c r="AB187" s="135"/>
      <c r="AC187" s="135"/>
      <c r="AD187" s="135"/>
      <c r="AE187" s="135"/>
      <c r="AF187" s="214" t="e">
        <f t="shared" ref="AF187:AF194" si="27">+X187+Z187</f>
        <v>#N/A</v>
      </c>
      <c r="AG187" s="49" t="e">
        <f t="shared" ref="AG187:AG194" si="28">IF(AH187&lt;=20%,"MUY BAJA",IF(AH187&lt;=40%,"BAJA",IF(AH187&lt;=60%,"MEDIA",IF(AH187&lt;=80%,"ALTA","MUY ALTA"))))</f>
        <v>#N/A</v>
      </c>
      <c r="AH187" s="49" t="e">
        <f t="shared" si="25"/>
        <v>#N/A</v>
      </c>
      <c r="AI187" s="49" t="e">
        <f t="shared" ref="AI187:AI194" si="29">IF(AJ187&lt;=20%,"LEVE",IF(AJ187&lt;=40%,"MENOR",IF(AJ187&lt;=60%,"MODERADO",IF(AJ187&lt;=80%,"MAYOR","CATASTROFICO"))))</f>
        <v>#N/A</v>
      </c>
      <c r="AJ187" s="49" t="e">
        <f t="shared" si="26"/>
        <v>#N/A</v>
      </c>
      <c r="AK187" s="87"/>
      <c r="AL187" s="39"/>
      <c r="AM187" s="191"/>
      <c r="AN187" s="34"/>
      <c r="AO187" s="37"/>
      <c r="AP187" s="154"/>
      <c r="AQ187" s="191"/>
      <c r="AR187" s="37"/>
      <c r="AS187" s="37"/>
      <c r="AT187" s="34"/>
      <c r="AU187" s="37"/>
      <c r="AV187" s="37"/>
      <c r="AW187" s="34"/>
      <c r="AX187" s="37"/>
      <c r="AY187" s="37"/>
      <c r="AZ187" s="34"/>
      <c r="BA187" s="34"/>
      <c r="BB187" s="32"/>
    </row>
    <row r="188" spans="1:54" hidden="1" x14ac:dyDescent="0.3">
      <c r="A188" s="38"/>
      <c r="B188" s="194"/>
      <c r="C188" s="34"/>
      <c r="D188" s="34"/>
      <c r="E188" s="39"/>
      <c r="F188" s="39"/>
      <c r="G188" s="39"/>
      <c r="H188" s="34"/>
      <c r="I188" s="34"/>
      <c r="J188" s="39"/>
      <c r="K188" s="34"/>
      <c r="L188" s="39"/>
      <c r="M188" s="216" t="e">
        <v>#N/A</v>
      </c>
      <c r="N188" s="73"/>
      <c r="O188" s="217" t="e">
        <v>#N/A</v>
      </c>
      <c r="P188" s="87"/>
      <c r="Q188" s="193"/>
      <c r="R188" s="36"/>
      <c r="S188" s="33"/>
      <c r="T188" s="33"/>
      <c r="U188" s="33"/>
      <c r="V188" s="38"/>
      <c r="W188" s="38"/>
      <c r="X188" s="153" t="e">
        <v>#N/A</v>
      </c>
      <c r="Y188" s="40"/>
      <c r="Z188" s="153" t="e">
        <v>#N/A</v>
      </c>
      <c r="AA188" s="33"/>
      <c r="AB188" s="135"/>
      <c r="AC188" s="135"/>
      <c r="AD188" s="135"/>
      <c r="AE188" s="135"/>
      <c r="AF188" s="214" t="e">
        <f t="shared" si="27"/>
        <v>#N/A</v>
      </c>
      <c r="AG188" s="49" t="e">
        <f t="shared" si="28"/>
        <v>#N/A</v>
      </c>
      <c r="AH188" s="49" t="e">
        <f t="shared" si="25"/>
        <v>#N/A</v>
      </c>
      <c r="AI188" s="49" t="e">
        <f t="shared" si="29"/>
        <v>#N/A</v>
      </c>
      <c r="AJ188" s="49" t="e">
        <f t="shared" si="26"/>
        <v>#N/A</v>
      </c>
      <c r="AK188" s="87"/>
      <c r="AL188" s="39"/>
      <c r="AM188" s="191"/>
      <c r="AN188" s="34"/>
      <c r="AO188" s="37"/>
      <c r="AP188" s="154"/>
      <c r="AQ188" s="191"/>
      <c r="AR188" s="37"/>
      <c r="AS188" s="37"/>
      <c r="AT188" s="34"/>
      <c r="AU188" s="37"/>
      <c r="AV188" s="37"/>
      <c r="AW188" s="34"/>
      <c r="AX188" s="37"/>
      <c r="AY188" s="37"/>
      <c r="AZ188" s="34"/>
      <c r="BA188" s="34"/>
      <c r="BB188" s="32"/>
    </row>
    <row r="189" spans="1:54" hidden="1" x14ac:dyDescent="0.3">
      <c r="A189" s="38"/>
      <c r="B189" s="194"/>
      <c r="C189" s="34"/>
      <c r="D189" s="34"/>
      <c r="E189" s="39"/>
      <c r="F189" s="39"/>
      <c r="G189" s="39"/>
      <c r="H189" s="34"/>
      <c r="I189" s="34"/>
      <c r="J189" s="39"/>
      <c r="K189" s="34"/>
      <c r="L189" s="39"/>
      <c r="M189" s="216" t="e">
        <v>#N/A</v>
      </c>
      <c r="N189" s="73"/>
      <c r="O189" s="217" t="e">
        <v>#N/A</v>
      </c>
      <c r="P189" s="87"/>
      <c r="Q189" s="193"/>
      <c r="R189" s="36"/>
      <c r="S189" s="33"/>
      <c r="T189" s="33"/>
      <c r="U189" s="33"/>
      <c r="V189" s="38"/>
      <c r="W189" s="38"/>
      <c r="X189" s="153" t="e">
        <v>#N/A</v>
      </c>
      <c r="Y189" s="40"/>
      <c r="Z189" s="153" t="e">
        <v>#N/A</v>
      </c>
      <c r="AA189" s="33"/>
      <c r="AB189" s="135"/>
      <c r="AC189" s="135"/>
      <c r="AD189" s="135"/>
      <c r="AE189" s="135"/>
      <c r="AF189" s="214" t="e">
        <f t="shared" si="27"/>
        <v>#N/A</v>
      </c>
      <c r="AG189" s="49" t="e">
        <f t="shared" si="28"/>
        <v>#N/A</v>
      </c>
      <c r="AH189" s="49" t="e">
        <f t="shared" si="25"/>
        <v>#N/A</v>
      </c>
      <c r="AI189" s="49" t="e">
        <f t="shared" si="29"/>
        <v>#N/A</v>
      </c>
      <c r="AJ189" s="49" t="e">
        <f t="shared" si="26"/>
        <v>#N/A</v>
      </c>
      <c r="AK189" s="87"/>
      <c r="AL189" s="39"/>
      <c r="AM189" s="191"/>
      <c r="AN189" s="34"/>
      <c r="AO189" s="37"/>
      <c r="AP189" s="154"/>
      <c r="AQ189" s="191"/>
      <c r="AR189" s="37"/>
      <c r="AS189" s="37"/>
      <c r="AT189" s="34"/>
      <c r="AU189" s="37"/>
      <c r="AV189" s="37"/>
      <c r="AW189" s="34"/>
      <c r="AX189" s="37"/>
      <c r="AY189" s="37"/>
      <c r="AZ189" s="34"/>
      <c r="BA189" s="34"/>
      <c r="BB189" s="32"/>
    </row>
    <row r="190" spans="1:54" hidden="1" x14ac:dyDescent="0.3">
      <c r="A190" s="38"/>
      <c r="B190" s="68"/>
      <c r="C190" s="155"/>
      <c r="D190" s="155"/>
      <c r="E190" s="147"/>
      <c r="F190" s="39"/>
      <c r="G190" s="39"/>
      <c r="H190" s="155"/>
      <c r="I190" s="155"/>
      <c r="J190" s="39"/>
      <c r="K190" s="34"/>
      <c r="L190" s="39"/>
      <c r="M190" s="216" t="e">
        <v>#N/A</v>
      </c>
      <c r="N190" s="73"/>
      <c r="O190" s="217" t="e">
        <v>#N/A</v>
      </c>
      <c r="P190" s="87"/>
      <c r="Q190" s="193"/>
      <c r="R190" s="36"/>
      <c r="S190" s="33"/>
      <c r="T190" s="33"/>
      <c r="U190" s="33"/>
      <c r="V190" s="38"/>
      <c r="W190" s="38"/>
      <c r="X190" s="153" t="e">
        <v>#N/A</v>
      </c>
      <c r="Y190" s="40"/>
      <c r="Z190" s="153" t="e">
        <v>#N/A</v>
      </c>
      <c r="AA190" s="33"/>
      <c r="AB190" s="135"/>
      <c r="AC190" s="135"/>
      <c r="AD190" s="33"/>
      <c r="AE190" s="33"/>
      <c r="AF190" s="214" t="e">
        <f t="shared" si="27"/>
        <v>#N/A</v>
      </c>
      <c r="AG190" s="49" t="e">
        <f t="shared" si="28"/>
        <v>#N/A</v>
      </c>
      <c r="AH190" s="49" t="e">
        <f t="shared" si="25"/>
        <v>#N/A</v>
      </c>
      <c r="AI190" s="49" t="e">
        <f t="shared" si="29"/>
        <v>#N/A</v>
      </c>
      <c r="AJ190" s="49" t="e">
        <f t="shared" si="26"/>
        <v>#N/A</v>
      </c>
      <c r="AK190" s="87"/>
      <c r="AL190" s="39"/>
      <c r="AM190" s="192"/>
      <c r="AN190" s="161"/>
      <c r="AO190" s="161"/>
      <c r="AP190" s="145"/>
      <c r="AQ190" s="161"/>
      <c r="AR190" s="37"/>
      <c r="AS190" s="37"/>
      <c r="AT190" s="35"/>
      <c r="AU190" s="161"/>
      <c r="AV190" s="161"/>
      <c r="AW190" s="161"/>
      <c r="AX190" s="161"/>
      <c r="AY190" s="161"/>
      <c r="AZ190" s="35"/>
      <c r="BA190" s="161"/>
      <c r="BB190" s="32"/>
    </row>
    <row r="191" spans="1:54" ht="14.5" hidden="1" x14ac:dyDescent="0.3">
      <c r="A191" s="38"/>
      <c r="B191" s="188"/>
      <c r="C191" s="147"/>
      <c r="D191" s="147"/>
      <c r="E191" s="147"/>
      <c r="F191" s="39"/>
      <c r="G191" s="39"/>
      <c r="H191" s="147"/>
      <c r="I191" s="147"/>
      <c r="J191" s="39"/>
      <c r="K191" s="39"/>
      <c r="L191" s="39"/>
      <c r="M191" s="216" t="e">
        <v>#N/A</v>
      </c>
      <c r="N191" s="73"/>
      <c r="O191" s="217" t="e">
        <v>#N/A</v>
      </c>
      <c r="P191" s="87"/>
      <c r="Q191" s="87"/>
      <c r="R191" s="166"/>
      <c r="S191" s="33"/>
      <c r="T191" s="135"/>
      <c r="U191" s="135"/>
      <c r="V191" s="38"/>
      <c r="W191" s="38"/>
      <c r="X191" s="153" t="e">
        <v>#N/A</v>
      </c>
      <c r="Y191" s="40"/>
      <c r="Z191" s="153" t="e">
        <v>#N/A</v>
      </c>
      <c r="AA191" s="33"/>
      <c r="AB191" s="68"/>
      <c r="AC191" s="135"/>
      <c r="AD191" s="68"/>
      <c r="AE191" s="68"/>
      <c r="AF191" s="214" t="e">
        <f t="shared" si="27"/>
        <v>#N/A</v>
      </c>
      <c r="AG191" s="49" t="e">
        <f t="shared" si="28"/>
        <v>#N/A</v>
      </c>
      <c r="AH191" s="49" t="e">
        <f t="shared" si="25"/>
        <v>#N/A</v>
      </c>
      <c r="AI191" s="49" t="e">
        <f t="shared" si="29"/>
        <v>#N/A</v>
      </c>
      <c r="AJ191" s="49" t="e">
        <f t="shared" si="26"/>
        <v>#N/A</v>
      </c>
      <c r="AK191" s="87"/>
      <c r="AL191" s="39"/>
      <c r="AM191" s="182"/>
      <c r="AN191" s="147"/>
      <c r="AO191" s="154"/>
      <c r="AP191" s="181"/>
      <c r="AQ191" s="157"/>
      <c r="AR191" s="181"/>
      <c r="AS191" s="154"/>
      <c r="AT191" s="157"/>
      <c r="AU191" s="181"/>
      <c r="AV191" s="154"/>
      <c r="AW191" s="157"/>
      <c r="AX191" s="154"/>
      <c r="AY191" s="181"/>
      <c r="AZ191" s="39"/>
      <c r="BA191" s="186"/>
      <c r="BB191" s="32"/>
    </row>
    <row r="192" spans="1:54" hidden="1" x14ac:dyDescent="0.3">
      <c r="A192" s="38"/>
      <c r="B192" s="188"/>
      <c r="C192" s="147"/>
      <c r="D192" s="147"/>
      <c r="E192" s="147"/>
      <c r="F192" s="39"/>
      <c r="G192" s="39"/>
      <c r="H192" s="147"/>
      <c r="I192" s="147"/>
      <c r="J192" s="39"/>
      <c r="K192" s="34"/>
      <c r="L192" s="39"/>
      <c r="M192" s="216" t="e">
        <v>#N/A</v>
      </c>
      <c r="N192" s="73"/>
      <c r="O192" s="217" t="e">
        <v>#N/A</v>
      </c>
      <c r="P192" s="87"/>
      <c r="Q192" s="87"/>
      <c r="R192" s="36"/>
      <c r="S192" s="33"/>
      <c r="T192" s="33"/>
      <c r="U192" s="33"/>
      <c r="V192" s="38"/>
      <c r="W192" s="38"/>
      <c r="X192" s="153" t="e">
        <v>#N/A</v>
      </c>
      <c r="Y192" s="40"/>
      <c r="Z192" s="153" t="e">
        <v>#N/A</v>
      </c>
      <c r="AA192" s="33"/>
      <c r="AB192" s="135"/>
      <c r="AC192" s="135"/>
      <c r="AD192" s="33"/>
      <c r="AE192" s="33"/>
      <c r="AF192" s="214" t="e">
        <f t="shared" si="27"/>
        <v>#N/A</v>
      </c>
      <c r="AG192" s="49" t="e">
        <f t="shared" si="28"/>
        <v>#N/A</v>
      </c>
      <c r="AH192" s="49" t="e">
        <f t="shared" si="25"/>
        <v>#N/A</v>
      </c>
      <c r="AI192" s="49" t="e">
        <f t="shared" si="29"/>
        <v>#N/A</v>
      </c>
      <c r="AJ192" s="49" t="e">
        <f t="shared" si="26"/>
        <v>#N/A</v>
      </c>
      <c r="AK192" s="87"/>
      <c r="AL192" s="39"/>
      <c r="AM192" s="182"/>
      <c r="AN192" s="181"/>
      <c r="AO192" s="154"/>
      <c r="AP192" s="154"/>
      <c r="AQ192" s="179"/>
      <c r="AR192" s="38"/>
      <c r="AS192" s="38"/>
      <c r="AT192" s="189"/>
      <c r="AU192" s="38"/>
      <c r="AV192" s="38"/>
      <c r="AW192" s="189"/>
      <c r="AX192" s="190"/>
      <c r="AY192" s="190"/>
      <c r="AZ192" s="38"/>
      <c r="BA192" s="40"/>
      <c r="BB192" s="32"/>
    </row>
    <row r="193" spans="1:54" ht="15.75" hidden="1" customHeight="1" x14ac:dyDescent="0.3">
      <c r="A193" s="38"/>
      <c r="B193" s="68"/>
      <c r="C193" s="155"/>
      <c r="D193" s="155"/>
      <c r="E193" s="147"/>
      <c r="F193" s="39"/>
      <c r="G193" s="39"/>
      <c r="H193" s="155"/>
      <c r="I193" s="155"/>
      <c r="J193" s="39"/>
      <c r="K193" s="34"/>
      <c r="L193" s="39"/>
      <c r="M193" s="216" t="e">
        <v>#N/A</v>
      </c>
      <c r="N193" s="73"/>
      <c r="O193" s="217" t="e">
        <v>#N/A</v>
      </c>
      <c r="P193" s="87"/>
      <c r="Q193" s="193"/>
      <c r="R193" s="36"/>
      <c r="S193" s="38"/>
      <c r="T193" s="38"/>
      <c r="U193" s="38"/>
      <c r="V193" s="38"/>
      <c r="W193" s="38"/>
      <c r="X193" s="153" t="e">
        <v>#N/A</v>
      </c>
      <c r="Y193" s="40"/>
      <c r="Z193" s="153" t="e">
        <v>#N/A</v>
      </c>
      <c r="AA193" s="38"/>
      <c r="AB193" s="149"/>
      <c r="AC193" s="40"/>
      <c r="AD193" s="40"/>
      <c r="AE193" s="40"/>
      <c r="AF193" s="214" t="e">
        <f t="shared" si="27"/>
        <v>#N/A</v>
      </c>
      <c r="AG193" s="49" t="e">
        <f t="shared" si="28"/>
        <v>#N/A</v>
      </c>
      <c r="AH193" s="49" t="e">
        <f t="shared" si="25"/>
        <v>#N/A</v>
      </c>
      <c r="AI193" s="49" t="e">
        <f t="shared" si="29"/>
        <v>#N/A</v>
      </c>
      <c r="AJ193" s="49" t="e">
        <f t="shared" si="26"/>
        <v>#N/A</v>
      </c>
      <c r="AK193" s="87"/>
      <c r="AL193" s="39"/>
      <c r="AM193" s="192"/>
      <c r="AN193" s="191"/>
      <c r="AO193" s="192"/>
      <c r="AP193" s="180"/>
      <c r="AQ193" s="191"/>
      <c r="AR193" s="192"/>
      <c r="AS193" s="192"/>
      <c r="AT193" s="191"/>
      <c r="AU193" s="192"/>
      <c r="AV193" s="192"/>
      <c r="AW193" s="191"/>
      <c r="AX193" s="192"/>
      <c r="AY193" s="191"/>
      <c r="AZ193" s="191"/>
      <c r="BA193" s="191"/>
      <c r="BB193" s="32"/>
    </row>
    <row r="194" spans="1:54" hidden="1" x14ac:dyDescent="0.3">
      <c r="A194" s="38"/>
      <c r="B194" s="68"/>
      <c r="C194" s="155"/>
      <c r="D194" s="155"/>
      <c r="E194" s="147"/>
      <c r="F194" s="39"/>
      <c r="G194" s="39"/>
      <c r="H194" s="155"/>
      <c r="I194" s="155"/>
      <c r="J194" s="39"/>
      <c r="K194" s="34"/>
      <c r="L194" s="39"/>
      <c r="M194" s="216" t="e">
        <v>#N/A</v>
      </c>
      <c r="N194" s="73"/>
      <c r="O194" s="217" t="e">
        <v>#N/A</v>
      </c>
      <c r="P194" s="87"/>
      <c r="Q194" s="193"/>
      <c r="R194" s="36"/>
      <c r="S194" s="38"/>
      <c r="T194" s="38"/>
      <c r="U194" s="38"/>
      <c r="V194" s="38"/>
      <c r="W194" s="38"/>
      <c r="X194" s="153" t="e">
        <v>#N/A</v>
      </c>
      <c r="Y194" s="40"/>
      <c r="Z194" s="153" t="e">
        <v>#N/A</v>
      </c>
      <c r="AA194" s="38"/>
      <c r="AB194" s="149"/>
      <c r="AC194" s="40"/>
      <c r="AD194" s="40"/>
      <c r="AE194" s="40"/>
      <c r="AF194" s="214" t="e">
        <f t="shared" si="27"/>
        <v>#N/A</v>
      </c>
      <c r="AG194" s="49" t="e">
        <f t="shared" si="28"/>
        <v>#N/A</v>
      </c>
      <c r="AH194" s="49" t="e">
        <f t="shared" si="25"/>
        <v>#N/A</v>
      </c>
      <c r="AI194" s="49" t="e">
        <f t="shared" si="29"/>
        <v>#N/A</v>
      </c>
      <c r="AJ194" s="49" t="e">
        <f t="shared" si="26"/>
        <v>#N/A</v>
      </c>
      <c r="AK194" s="87"/>
      <c r="AL194" s="39"/>
      <c r="AM194" s="192"/>
      <c r="AN194" s="191"/>
      <c r="AO194" s="192"/>
      <c r="AP194" s="180"/>
      <c r="AQ194" s="191"/>
      <c r="AR194" s="192"/>
      <c r="AS194" s="192"/>
      <c r="AT194" s="191"/>
      <c r="AU194" s="192"/>
      <c r="AV194" s="192"/>
      <c r="AW194" s="191"/>
      <c r="AX194" s="192"/>
      <c r="AY194" s="191"/>
      <c r="AZ194" s="191"/>
      <c r="BA194" s="191"/>
      <c r="BB194" s="32"/>
    </row>
    <row r="195" spans="1:54" x14ac:dyDescent="0.3">
      <c r="E195" s="374">
        <f>COUNTA(E10:E55)</f>
        <v>15</v>
      </c>
      <c r="AO195" s="423">
        <f>COUNTA(AO10:AO194)</f>
        <v>2</v>
      </c>
      <c r="AP195" s="423">
        <f>COUNTA(AP10:AP194)</f>
        <v>37</v>
      </c>
      <c r="AQ195" s="424"/>
      <c r="BB195" s="470">
        <f>COUNTA(BB10:BB194)</f>
        <v>15</v>
      </c>
    </row>
    <row r="196" spans="1:54" x14ac:dyDescent="0.3">
      <c r="BB196" s="470">
        <f>E195-BB195</f>
        <v>0</v>
      </c>
    </row>
    <row r="198" spans="1:54" hidden="1" x14ac:dyDescent="0.3">
      <c r="A198" s="681" t="s">
        <v>1588</v>
      </c>
      <c r="B198" s="682"/>
      <c r="C198" s="682"/>
      <c r="D198" s="682"/>
      <c r="E198" s="682"/>
      <c r="F198" s="682"/>
      <c r="G198" s="682"/>
      <c r="H198" s="682"/>
      <c r="I198" s="682"/>
      <c r="J198" s="682"/>
      <c r="K198" s="682"/>
      <c r="L198" s="683"/>
    </row>
    <row r="199" spans="1:54" ht="39" hidden="1" x14ac:dyDescent="0.3">
      <c r="A199" s="209" t="s">
        <v>1589</v>
      </c>
      <c r="B199" s="174" t="s">
        <v>46</v>
      </c>
      <c r="C199" s="684" t="s">
        <v>1590</v>
      </c>
      <c r="D199" s="684"/>
      <c r="E199" s="684"/>
      <c r="F199" s="684"/>
      <c r="G199" s="684"/>
      <c r="H199" s="684"/>
      <c r="I199" s="684"/>
      <c r="J199" s="175" t="s">
        <v>1591</v>
      </c>
      <c r="K199" s="175" t="s">
        <v>1592</v>
      </c>
      <c r="L199" s="210" t="s">
        <v>1593</v>
      </c>
      <c r="N199" s="707"/>
    </row>
    <row r="200" spans="1:54" ht="64" hidden="1" customHeight="1" x14ac:dyDescent="0.3">
      <c r="A200" s="211">
        <v>10</v>
      </c>
      <c r="B200" s="176">
        <v>45272</v>
      </c>
      <c r="C200" s="685" t="s">
        <v>1683</v>
      </c>
      <c r="D200" s="685"/>
      <c r="E200" s="685"/>
      <c r="F200" s="685"/>
      <c r="G200" s="685"/>
      <c r="H200" s="685"/>
      <c r="I200" s="685"/>
      <c r="J200" s="40" t="s">
        <v>1684</v>
      </c>
      <c r="K200" s="177" t="s">
        <v>1685</v>
      </c>
      <c r="L200" s="215" t="s">
        <v>1686</v>
      </c>
      <c r="N200" s="707"/>
    </row>
    <row r="201" spans="1:54" ht="57" hidden="1" customHeight="1" x14ac:dyDescent="0.3">
      <c r="A201" s="211">
        <v>11</v>
      </c>
      <c r="B201" s="176">
        <v>45381</v>
      </c>
      <c r="C201" s="685" t="s">
        <v>1687</v>
      </c>
      <c r="D201" s="685"/>
      <c r="E201" s="685"/>
      <c r="F201" s="685"/>
      <c r="G201" s="685"/>
      <c r="H201" s="685"/>
      <c r="I201" s="685"/>
      <c r="J201" s="40" t="s">
        <v>1684</v>
      </c>
      <c r="K201" s="177" t="s">
        <v>1685</v>
      </c>
      <c r="L201" s="215" t="s">
        <v>1686</v>
      </c>
      <c r="N201" s="707"/>
    </row>
    <row r="202" spans="1:54" ht="108" hidden="1" customHeight="1" x14ac:dyDescent="0.3">
      <c r="A202" s="211">
        <v>12</v>
      </c>
      <c r="B202" s="176">
        <v>45440</v>
      </c>
      <c r="C202" s="685" t="s">
        <v>2089</v>
      </c>
      <c r="D202" s="685"/>
      <c r="E202" s="685"/>
      <c r="F202" s="685"/>
      <c r="G202" s="685"/>
      <c r="H202" s="685"/>
      <c r="I202" s="685"/>
      <c r="J202" s="40" t="s">
        <v>1684</v>
      </c>
      <c r="K202" s="177" t="s">
        <v>1685</v>
      </c>
      <c r="L202" s="215" t="s">
        <v>1686</v>
      </c>
      <c r="N202" s="707"/>
    </row>
  </sheetData>
  <sheetProtection selectLockedCells="1" selectUnlockedCells="1"/>
  <mergeCells count="318">
    <mergeCell ref="AK49:AK53"/>
    <mergeCell ref="AL49:AL53"/>
    <mergeCell ref="Z49:Z50"/>
    <mergeCell ref="X49:X50"/>
    <mergeCell ref="T49:T50"/>
    <mergeCell ref="S49:S50"/>
    <mergeCell ref="W49:W50"/>
    <mergeCell ref="Y49:Y50"/>
    <mergeCell ref="AA49:AA50"/>
    <mergeCell ref="AG49:AG50"/>
    <mergeCell ref="AH49:AH50"/>
    <mergeCell ref="AI49:AI53"/>
    <mergeCell ref="AJ49:AJ53"/>
    <mergeCell ref="AF49:AF50"/>
    <mergeCell ref="AD49:AD50"/>
    <mergeCell ref="AC49:AC50"/>
    <mergeCell ref="AB49:AB50"/>
    <mergeCell ref="A49:A53"/>
    <mergeCell ref="B49:B53"/>
    <mergeCell ref="C49:C53"/>
    <mergeCell ref="D49:D53"/>
    <mergeCell ref="E49:E53"/>
    <mergeCell ref="F49:F53"/>
    <mergeCell ref="G49:G53"/>
    <mergeCell ref="L49:L53"/>
    <mergeCell ref="N49:N53"/>
    <mergeCell ref="N201:N202"/>
    <mergeCell ref="AK23:AK26"/>
    <mergeCell ref="AL23:AL26"/>
    <mergeCell ref="I24:I25"/>
    <mergeCell ref="J24:J25"/>
    <mergeCell ref="M23:M26"/>
    <mergeCell ref="N23:N26"/>
    <mergeCell ref="O23:O26"/>
    <mergeCell ref="AI23:AI26"/>
    <mergeCell ref="AL27:AL31"/>
    <mergeCell ref="AL32:AL33"/>
    <mergeCell ref="L44:L46"/>
    <mergeCell ref="N44:N46"/>
    <mergeCell ref="P44:P46"/>
    <mergeCell ref="AL42:AL43"/>
    <mergeCell ref="AK44:AK46"/>
    <mergeCell ref="AL44:AL46"/>
    <mergeCell ref="L47:L48"/>
    <mergeCell ref="V49:V50"/>
    <mergeCell ref="U49:U50"/>
    <mergeCell ref="K49:K53"/>
    <mergeCell ref="R49:R50"/>
    <mergeCell ref="Q49:Q50"/>
    <mergeCell ref="P49:P53"/>
    <mergeCell ref="K32:K33"/>
    <mergeCell ref="M32:M33"/>
    <mergeCell ref="O32:O33"/>
    <mergeCell ref="H27:H31"/>
    <mergeCell ref="K27:K31"/>
    <mergeCell ref="M27:M31"/>
    <mergeCell ref="O27:O31"/>
    <mergeCell ref="P27:P31"/>
    <mergeCell ref="N199:N200"/>
    <mergeCell ref="H49:H53"/>
    <mergeCell ref="A23:A26"/>
    <mergeCell ref="B23:B26"/>
    <mergeCell ref="C23:C26"/>
    <mergeCell ref="D23:D26"/>
    <mergeCell ref="E23:E26"/>
    <mergeCell ref="F32:F33"/>
    <mergeCell ref="G32:G33"/>
    <mergeCell ref="I27:I28"/>
    <mergeCell ref="I30:I31"/>
    <mergeCell ref="G27:G31"/>
    <mergeCell ref="B32:B33"/>
    <mergeCell ref="C32:C33"/>
    <mergeCell ref="D32:D33"/>
    <mergeCell ref="E32:E33"/>
    <mergeCell ref="H32:H33"/>
    <mergeCell ref="I32:I33"/>
    <mergeCell ref="F20:F22"/>
    <mergeCell ref="G20:G22"/>
    <mergeCell ref="H20:H22"/>
    <mergeCell ref="K20:K22"/>
    <mergeCell ref="L20:L22"/>
    <mergeCell ref="G23:G26"/>
    <mergeCell ref="H23:H26"/>
    <mergeCell ref="K23:K26"/>
    <mergeCell ref="L23:L26"/>
    <mergeCell ref="A20:A22"/>
    <mergeCell ref="B20:B22"/>
    <mergeCell ref="C20:C22"/>
    <mergeCell ref="D20:D22"/>
    <mergeCell ref="E20:E22"/>
    <mergeCell ref="AJ23:AJ26"/>
    <mergeCell ref="M7:M8"/>
    <mergeCell ref="A10:A11"/>
    <mergeCell ref="H10:H11"/>
    <mergeCell ref="F10:F11"/>
    <mergeCell ref="G10:G11"/>
    <mergeCell ref="E10:E11"/>
    <mergeCell ref="D10:D11"/>
    <mergeCell ref="C10:C11"/>
    <mergeCell ref="B10:B11"/>
    <mergeCell ref="L10:L11"/>
    <mergeCell ref="N10:N11"/>
    <mergeCell ref="P10:P11"/>
    <mergeCell ref="M10:M11"/>
    <mergeCell ref="O7:O8"/>
    <mergeCell ref="AJ10:AJ11"/>
    <mergeCell ref="AI20:AI22"/>
    <mergeCell ref="AJ20:AJ22"/>
    <mergeCell ref="F23:F26"/>
    <mergeCell ref="Q6:Q8"/>
    <mergeCell ref="W7:X7"/>
    <mergeCell ref="J7:J8"/>
    <mergeCell ref="I4:J4"/>
    <mergeCell ref="D4:E4"/>
    <mergeCell ref="D7:D8"/>
    <mergeCell ref="F7:F8"/>
    <mergeCell ref="A13:A19"/>
    <mergeCell ref="B13:B19"/>
    <mergeCell ref="C13:C19"/>
    <mergeCell ref="D13:D19"/>
    <mergeCell ref="E13:E19"/>
    <mergeCell ref="L7:L8"/>
    <mergeCell ref="AM6:BA6"/>
    <mergeCell ref="AX7:AZ7"/>
    <mergeCell ref="AJ7:AJ8"/>
    <mergeCell ref="AI7:AI8"/>
    <mergeCell ref="A1:C1"/>
    <mergeCell ref="N7:N8"/>
    <mergeCell ref="W4:AK4"/>
    <mergeCell ref="A6:K6"/>
    <mergeCell ref="L6:P6"/>
    <mergeCell ref="R6:AF6"/>
    <mergeCell ref="AG6:AL6"/>
    <mergeCell ref="A7:A8"/>
    <mergeCell ref="W8:X8"/>
    <mergeCell ref="B7:B8"/>
    <mergeCell ref="C7:C8"/>
    <mergeCell ref="P7:P8"/>
    <mergeCell ref="R7:R8"/>
    <mergeCell ref="E7:E8"/>
    <mergeCell ref="G7:G8"/>
    <mergeCell ref="I7:I8"/>
    <mergeCell ref="H7:H8"/>
    <mergeCell ref="K7:K8"/>
    <mergeCell ref="U7:V7"/>
    <mergeCell ref="S7:T7"/>
    <mergeCell ref="AF7:AF8"/>
    <mergeCell ref="AG7:AG8"/>
    <mergeCell ref="Y8:Z8"/>
    <mergeCell ref="AN7:AN8"/>
    <mergeCell ref="AO7:AQ7"/>
    <mergeCell ref="AR7:AT7"/>
    <mergeCell ref="AH7:AH8"/>
    <mergeCell ref="BA7:BA8"/>
    <mergeCell ref="AK7:AK8"/>
    <mergeCell ref="AL7:AL8"/>
    <mergeCell ref="AM7:AM8"/>
    <mergeCell ref="AA7:AB7"/>
    <mergeCell ref="AC7:AD7"/>
    <mergeCell ref="AL10:AL11"/>
    <mergeCell ref="O10:O11"/>
    <mergeCell ref="F13:F19"/>
    <mergeCell ref="G13:G19"/>
    <mergeCell ref="H13:H19"/>
    <mergeCell ref="K13:K19"/>
    <mergeCell ref="L13:L19"/>
    <mergeCell ref="I15:I16"/>
    <mergeCell ref="J15:J16"/>
    <mergeCell ref="AI13:AI19"/>
    <mergeCell ref="AJ13:AJ19"/>
    <mergeCell ref="AK13:AK19"/>
    <mergeCell ref="AL13:AL19"/>
    <mergeCell ref="M13:M19"/>
    <mergeCell ref="N13:N19"/>
    <mergeCell ref="O13:O19"/>
    <mergeCell ref="P13:P19"/>
    <mergeCell ref="AI10:AI11"/>
    <mergeCell ref="A198:L198"/>
    <mergeCell ref="C199:I199"/>
    <mergeCell ref="C200:I200"/>
    <mergeCell ref="C201:I201"/>
    <mergeCell ref="C202:I202"/>
    <mergeCell ref="J27:J31"/>
    <mergeCell ref="L27:L31"/>
    <mergeCell ref="N27:N31"/>
    <mergeCell ref="A27:A31"/>
    <mergeCell ref="B27:B31"/>
    <mergeCell ref="C27:C31"/>
    <mergeCell ref="D27:D31"/>
    <mergeCell ref="E27:E31"/>
    <mergeCell ref="F27:F31"/>
    <mergeCell ref="A34:A36"/>
    <mergeCell ref="B34:B36"/>
    <mergeCell ref="C34:C36"/>
    <mergeCell ref="C39:C40"/>
    <mergeCell ref="D39:D40"/>
    <mergeCell ref="E39:E40"/>
    <mergeCell ref="F39:F40"/>
    <mergeCell ref="G39:G40"/>
    <mergeCell ref="N32:N33"/>
    <mergeCell ref="J32:J33"/>
    <mergeCell ref="H39:H40"/>
    <mergeCell ref="A32:A33"/>
    <mergeCell ref="BA1:BB1"/>
    <mergeCell ref="D1:AZ1"/>
    <mergeCell ref="P23:P26"/>
    <mergeCell ref="P34:P36"/>
    <mergeCell ref="AK34:AK36"/>
    <mergeCell ref="AL34:AL36"/>
    <mergeCell ref="M34:M36"/>
    <mergeCell ref="O34:O36"/>
    <mergeCell ref="D34:D36"/>
    <mergeCell ref="E34:E36"/>
    <mergeCell ref="F34:F36"/>
    <mergeCell ref="G34:G36"/>
    <mergeCell ref="H34:H36"/>
    <mergeCell ref="I35:I36"/>
    <mergeCell ref="K34:K36"/>
    <mergeCell ref="L34:L36"/>
    <mergeCell ref="N34:N36"/>
    <mergeCell ref="AJ32:AJ33"/>
    <mergeCell ref="AK10:AK11"/>
    <mergeCell ref="BB6:BB8"/>
    <mergeCell ref="AU7:AW7"/>
    <mergeCell ref="Y7:Z7"/>
    <mergeCell ref="A37:A38"/>
    <mergeCell ref="A39:A40"/>
    <mergeCell ref="B37:B38"/>
    <mergeCell ref="B39:B40"/>
    <mergeCell ref="AI39:AI40"/>
    <mergeCell ref="AJ39:AJ40"/>
    <mergeCell ref="AK39:AK40"/>
    <mergeCell ref="AL39:AL40"/>
    <mergeCell ref="L39:L40"/>
    <mergeCell ref="N39:N40"/>
    <mergeCell ref="P39:P40"/>
    <mergeCell ref="L37:L38"/>
    <mergeCell ref="N37:N38"/>
    <mergeCell ref="P37:P38"/>
    <mergeCell ref="I39:I40"/>
    <mergeCell ref="J39:J40"/>
    <mergeCell ref="K37:K38"/>
    <mergeCell ref="K39:K40"/>
    <mergeCell ref="C37:C38"/>
    <mergeCell ref="D37:D38"/>
    <mergeCell ref="E37:E38"/>
    <mergeCell ref="F37:F38"/>
    <mergeCell ref="G37:G38"/>
    <mergeCell ref="H37:H38"/>
    <mergeCell ref="B47:B48"/>
    <mergeCell ref="A47:A48"/>
    <mergeCell ref="C47:C48"/>
    <mergeCell ref="D47:D48"/>
    <mergeCell ref="F47:F48"/>
    <mergeCell ref="G47:G48"/>
    <mergeCell ref="H47:H48"/>
    <mergeCell ref="E47:E48"/>
    <mergeCell ref="G42:G43"/>
    <mergeCell ref="G44:G46"/>
    <mergeCell ref="E42:E43"/>
    <mergeCell ref="A42:A43"/>
    <mergeCell ref="B42:B43"/>
    <mergeCell ref="C42:C43"/>
    <mergeCell ref="D42:D43"/>
    <mergeCell ref="F42:F43"/>
    <mergeCell ref="A44:A46"/>
    <mergeCell ref="B44:B46"/>
    <mergeCell ref="C44:C46"/>
    <mergeCell ref="D44:D46"/>
    <mergeCell ref="E44:E46"/>
    <mergeCell ref="F44:F46"/>
    <mergeCell ref="H44:H46"/>
    <mergeCell ref="H42:H43"/>
    <mergeCell ref="N47:N48"/>
    <mergeCell ref="P47:P48"/>
    <mergeCell ref="AG47:AG48"/>
    <mergeCell ref="AK47:AK48"/>
    <mergeCell ref="AL20:AL22"/>
    <mergeCell ref="AL47:AL48"/>
    <mergeCell ref="K47:K48"/>
    <mergeCell ref="K42:K43"/>
    <mergeCell ref="K44:K46"/>
    <mergeCell ref="AI42:AI43"/>
    <mergeCell ref="AK42:AK43"/>
    <mergeCell ref="L42:L43"/>
    <mergeCell ref="N42:N43"/>
    <mergeCell ref="P42:P43"/>
    <mergeCell ref="M20:M22"/>
    <mergeCell ref="N20:N22"/>
    <mergeCell ref="O20:O22"/>
    <mergeCell ref="P20:P22"/>
    <mergeCell ref="AK32:AK33"/>
    <mergeCell ref="AI32:AI33"/>
    <mergeCell ref="L32:L33"/>
    <mergeCell ref="AK27:AK31"/>
    <mergeCell ref="AK20:AK22"/>
    <mergeCell ref="P32:P33"/>
    <mergeCell ref="BB42:BB43"/>
    <mergeCell ref="AM49:AM53"/>
    <mergeCell ref="BB10:BB11"/>
    <mergeCell ref="BB13:BB19"/>
    <mergeCell ref="BB20:BB22"/>
    <mergeCell ref="BB23:BB26"/>
    <mergeCell ref="BB27:BB31"/>
    <mergeCell ref="BB32:BB33"/>
    <mergeCell ref="BB34:BB36"/>
    <mergeCell ref="BB37:BB38"/>
    <mergeCell ref="BB39:BB40"/>
    <mergeCell ref="AO10:AO11"/>
    <mergeCell ref="AP10:AP11"/>
    <mergeCell ref="AX10:AX11"/>
    <mergeCell ref="AY10:AY11"/>
    <mergeCell ref="AQ10:AQ11"/>
    <mergeCell ref="AZ10:AZ11"/>
    <mergeCell ref="AM10:AM11"/>
    <mergeCell ref="BB49:BB53"/>
    <mergeCell ref="BB47:BB48"/>
    <mergeCell ref="BB44:BB46"/>
  </mergeCells>
  <phoneticPr fontId="45" type="noConversion"/>
  <conditionalFormatting sqref="H32:H33">
    <cfRule type="cellIs" dxfId="5905" priority="232" operator="equal">
      <formula>#REF!</formula>
    </cfRule>
  </conditionalFormatting>
  <conditionalFormatting sqref="K183">
    <cfRule type="cellIs" dxfId="5904" priority="2005" operator="equal">
      <formula>#REF!</formula>
    </cfRule>
  </conditionalFormatting>
  <conditionalFormatting sqref="L9:L10 L37 L39 L41:L42 L44 L49 L54:L194 L27 L47">
    <cfRule type="cellIs" dxfId="5903" priority="6456" operator="equal">
      <formula>"ALTA"</formula>
    </cfRule>
    <cfRule type="cellIs" dxfId="5902" priority="6457" operator="equal">
      <formula>"MUY ALTA"</formula>
    </cfRule>
    <cfRule type="cellIs" dxfId="5901" priority="6458" operator="equal">
      <formula>"MEDIA"</formula>
    </cfRule>
    <cfRule type="cellIs" dxfId="5900" priority="6459" operator="equal">
      <formula>"BAJA"</formula>
    </cfRule>
    <cfRule type="cellIs" dxfId="5899" priority="6460" operator="equal">
      <formula>"MUY BAJA"</formula>
    </cfRule>
  </conditionalFormatting>
  <conditionalFormatting sqref="L12:L13 L20 L23 L32 L34">
    <cfRule type="cellIs" dxfId="5898" priority="275" operator="equal">
      <formula>"ALTA"</formula>
    </cfRule>
    <cfRule type="cellIs" dxfId="5897" priority="276" operator="equal">
      <formula>"MUY ALTA"</formula>
    </cfRule>
    <cfRule type="cellIs" dxfId="5896" priority="277" operator="equal">
      <formula>"MEDIA"</formula>
    </cfRule>
    <cfRule type="cellIs" dxfId="5895" priority="278" operator="equal">
      <formula>"BAJA"</formula>
    </cfRule>
    <cfRule type="cellIs" dxfId="5894" priority="279" operator="equal">
      <formula>"MUY BAJA"</formula>
    </cfRule>
  </conditionalFormatting>
  <conditionalFormatting sqref="N9">
    <cfRule type="cellIs" dxfId="5893" priority="6709" operator="equal">
      <formula>#REF!</formula>
    </cfRule>
  </conditionalFormatting>
  <conditionalFormatting sqref="N9:N10">
    <cfRule type="cellIs" dxfId="5892" priority="6448" operator="equal">
      <formula>"CATASTRÓFICO (RC-F)"</formula>
    </cfRule>
    <cfRule type="cellIs" dxfId="5891" priority="6449" operator="equal">
      <formula>"MAYOR (RC-F)"</formula>
    </cfRule>
    <cfRule type="cellIs" dxfId="5890" priority="6450" operator="equal">
      <formula>"MODERADO (RC-F)"</formula>
    </cfRule>
    <cfRule type="cellIs" dxfId="5889" priority="6451" operator="equal">
      <formula>"CATASTRÓFICO"</formula>
    </cfRule>
    <cfRule type="cellIs" dxfId="5888" priority="6452" operator="equal">
      <formula>"MAYOR"</formula>
    </cfRule>
    <cfRule type="cellIs" dxfId="5887" priority="6453" operator="equal">
      <formula>"MODERADO"</formula>
    </cfRule>
    <cfRule type="cellIs" dxfId="5886" priority="6454" operator="equal">
      <formula>"MENOR"</formula>
    </cfRule>
    <cfRule type="cellIs" dxfId="5885" priority="6455" operator="equal">
      <formula>"LEVE"</formula>
    </cfRule>
  </conditionalFormatting>
  <conditionalFormatting sqref="N10">
    <cfRule type="cellIs" dxfId="5884" priority="6461" operator="equal">
      <formula>#REF!</formula>
    </cfRule>
  </conditionalFormatting>
  <conditionalFormatting sqref="N12:N13 N20 N23 N32 N34 N37 N39 N41:N42 N44 N49 N54:N194 N27 N47">
    <cfRule type="cellIs" dxfId="5883" priority="267" operator="equal">
      <formula>"CATASTRÓFICO (RC-F)"</formula>
    </cfRule>
    <cfRule type="cellIs" dxfId="5882" priority="268" operator="equal">
      <formula>"MAYOR (RC-F)"</formula>
    </cfRule>
    <cfRule type="cellIs" dxfId="5881" priority="269" operator="equal">
      <formula>"MODERADO (RC-F)"</formula>
    </cfRule>
    <cfRule type="cellIs" dxfId="5880" priority="270" operator="equal">
      <formula>"CATASTRÓFICO"</formula>
    </cfRule>
    <cfRule type="cellIs" dxfId="5879" priority="271" operator="equal">
      <formula>"MAYOR"</formula>
    </cfRule>
    <cfRule type="cellIs" dxfId="5878" priority="272" operator="equal">
      <formula>"MODERADO"</formula>
    </cfRule>
    <cfRule type="cellIs" dxfId="5877" priority="273" operator="equal">
      <formula>"MENOR"</formula>
    </cfRule>
    <cfRule type="cellIs" dxfId="5876" priority="274" operator="equal">
      <formula>"LEVE"</formula>
    </cfRule>
    <cfRule type="cellIs" dxfId="5875" priority="280" operator="equal">
      <formula>#REF!</formula>
    </cfRule>
  </conditionalFormatting>
  <conditionalFormatting sqref="P9:Q9">
    <cfRule type="cellIs" dxfId="5874" priority="6715" operator="equal">
      <formula>#REF!</formula>
    </cfRule>
    <cfRule type="cellIs" dxfId="5873" priority="6716" operator="equal">
      <formula>#REF!</formula>
    </cfRule>
    <cfRule type="cellIs" dxfId="5872" priority="6717" operator="equal">
      <formula>#REF!</formula>
    </cfRule>
    <cfRule type="cellIs" dxfId="5871" priority="6719" operator="equal">
      <formula>#REF!</formula>
    </cfRule>
    <cfRule type="cellIs" dxfId="5870" priority="6722" operator="equal">
      <formula>#REF!</formula>
    </cfRule>
    <cfRule type="cellIs" dxfId="5869" priority="6723" operator="equal">
      <formula>#REF!</formula>
    </cfRule>
    <cfRule type="cellIs" dxfId="5868" priority="6724" operator="equal">
      <formula>#REF!</formula>
    </cfRule>
    <cfRule type="cellIs" dxfId="5867" priority="6727" operator="equal">
      <formula>#REF!</formula>
    </cfRule>
    <cfRule type="cellIs" dxfId="5866" priority="6728" operator="equal">
      <formula>#REF!</formula>
    </cfRule>
    <cfRule type="cellIs" dxfId="5865" priority="6729" operator="equal">
      <formula>#REF!</formula>
    </cfRule>
    <cfRule type="cellIs" dxfId="5864" priority="6731" operator="equal">
      <formula>#REF!</formula>
    </cfRule>
    <cfRule type="cellIs" dxfId="5863" priority="6732" operator="equal">
      <formula>#REF!</formula>
    </cfRule>
    <cfRule type="cellIs" dxfId="5862" priority="6733" operator="equal">
      <formula>#REF!</formula>
    </cfRule>
    <cfRule type="cellIs" dxfId="5861" priority="6734" operator="equal">
      <formula>#REF!</formula>
    </cfRule>
    <cfRule type="cellIs" dxfId="5860" priority="6735" operator="equal">
      <formula>#REF!</formula>
    </cfRule>
    <cfRule type="cellIs" dxfId="5859" priority="6736" operator="equal">
      <formula>#REF!</formula>
    </cfRule>
    <cfRule type="cellIs" dxfId="5858" priority="6737" operator="equal">
      <formula>#REF!</formula>
    </cfRule>
    <cfRule type="cellIs" dxfId="5857" priority="6738" operator="equal">
      <formula>#REF!</formula>
    </cfRule>
    <cfRule type="cellIs" dxfId="5856" priority="6740" operator="equal">
      <formula>#REF!</formula>
    </cfRule>
    <cfRule type="cellIs" dxfId="5855" priority="6741" operator="equal">
      <formula>#REF!</formula>
    </cfRule>
    <cfRule type="cellIs" dxfId="5854" priority="6742" operator="equal">
      <formula>#REF!</formula>
    </cfRule>
    <cfRule type="cellIs" dxfId="5853" priority="6743" operator="equal">
      <formula>#REF!</formula>
    </cfRule>
    <cfRule type="cellIs" dxfId="5852" priority="6745" operator="equal">
      <formula>#REF!</formula>
    </cfRule>
  </conditionalFormatting>
  <conditionalFormatting sqref="P9:Q10 P12 P27 P32 P34 P37 P39 P41:P42 P44 P49 P54:P194 P47">
    <cfRule type="cellIs" dxfId="5851" priority="6425" operator="equal">
      <formula>#REF!</formula>
    </cfRule>
    <cfRule type="cellIs" dxfId="5850" priority="6437" operator="equal">
      <formula>#REF!</formula>
    </cfRule>
  </conditionalFormatting>
  <conditionalFormatting sqref="P9:Q10 P12">
    <cfRule type="cellIs" dxfId="5849" priority="6411" operator="equal">
      <formula>#REF!</formula>
    </cfRule>
  </conditionalFormatting>
  <conditionalFormatting sqref="P9:Q10 AK37:AK39 AK41:AK42 AK44 P39 P41:P42 P44 P49 AK49 P54:P194 AK54:AK83 P47 AK47">
    <cfRule type="cellIs" dxfId="5848" priority="6412" operator="equal">
      <formula>#REF!</formula>
    </cfRule>
  </conditionalFormatting>
  <conditionalFormatting sqref="P10:Q10 P12 P27 P32 P34 P37 P39 P41:P42 P44 P49 P54:P194 P47">
    <cfRule type="cellIs" dxfId="5847" priority="6419" operator="equal">
      <formula>#REF!</formula>
    </cfRule>
    <cfRule type="cellIs" dxfId="5846" priority="6421" operator="equal">
      <formula>#REF!</formula>
    </cfRule>
    <cfRule type="cellIs" dxfId="5845" priority="6424" operator="equal">
      <formula>#REF!</formula>
    </cfRule>
    <cfRule type="cellIs" dxfId="5844" priority="6426" operator="equal">
      <formula>#REF!</formula>
    </cfRule>
    <cfRule type="cellIs" dxfId="5843" priority="6429" operator="equal">
      <formula>#REF!</formula>
    </cfRule>
    <cfRule type="cellIs" dxfId="5842" priority="6430" operator="equal">
      <formula>#REF!</formula>
    </cfRule>
    <cfRule type="cellIs" dxfId="5841" priority="6431" operator="equal">
      <formula>#REF!</formula>
    </cfRule>
    <cfRule type="cellIs" dxfId="5840" priority="6433" operator="equal">
      <formula>#REF!</formula>
    </cfRule>
    <cfRule type="cellIs" dxfId="5839" priority="6434" operator="equal">
      <formula>#REF!</formula>
    </cfRule>
    <cfRule type="cellIs" dxfId="5838" priority="6435" operator="equal">
      <formula>#REF!</formula>
    </cfRule>
    <cfRule type="cellIs" dxfId="5837" priority="6436" operator="equal">
      <formula>#REF!</formula>
    </cfRule>
    <cfRule type="cellIs" dxfId="5836" priority="6438" operator="equal">
      <formula>#REF!</formula>
    </cfRule>
    <cfRule type="cellIs" dxfId="5835" priority="6439" operator="equal">
      <formula>#REF!</formula>
    </cfRule>
    <cfRule type="cellIs" dxfId="5834" priority="6440" operator="equal">
      <formula>#REF!</formula>
    </cfRule>
    <cfRule type="cellIs" dxfId="5833" priority="6442" operator="equal">
      <formula>#REF!</formula>
    </cfRule>
    <cfRule type="cellIs" dxfId="5832" priority="6443" operator="equal">
      <formula>#REF!</formula>
    </cfRule>
    <cfRule type="cellIs" dxfId="5831" priority="6444" operator="equal">
      <formula>#REF!</formula>
    </cfRule>
    <cfRule type="cellIs" dxfId="5830" priority="6445" operator="equal">
      <formula>#REF!</formula>
    </cfRule>
    <cfRule type="cellIs" dxfId="5829" priority="6447" operator="equal">
      <formula>#REF!</formula>
    </cfRule>
  </conditionalFormatting>
  <conditionalFormatting sqref="P10:Q10 P12 P27 P32 P34 P47">
    <cfRule type="cellIs" dxfId="5828" priority="6418" operator="equal">
      <formula>#REF!</formula>
    </cfRule>
  </conditionalFormatting>
  <conditionalFormatting sqref="P10:Q10 P12 P32 P34 P27">
    <cfRule type="cellIs" dxfId="5827" priority="6417" operator="equal">
      <formula>#REF!</formula>
    </cfRule>
  </conditionalFormatting>
  <conditionalFormatting sqref="P10:Q10 P39 P41:P42 P44 P12 P32 P34 P37 P49 P54:P194">
    <cfRule type="cellIs" dxfId="5826" priority="6415" operator="equal">
      <formula>#REF!</formula>
    </cfRule>
  </conditionalFormatting>
  <conditionalFormatting sqref="P13:Q13 Q14:Q19 P20 P23">
    <cfRule type="cellIs" dxfId="5825" priority="241" operator="equal">
      <formula>#REF!</formula>
    </cfRule>
    <cfRule type="cellIs" dxfId="5824" priority="243" operator="equal">
      <formula>#REF!</formula>
    </cfRule>
    <cfRule type="cellIs" dxfId="5823" priority="244" operator="equal">
      <formula>#REF!</formula>
    </cfRule>
    <cfRule type="cellIs" dxfId="5822" priority="245" operator="equal">
      <formula>#REF!</formula>
    </cfRule>
    <cfRule type="cellIs" dxfId="5821" priority="246" operator="equal">
      <formula>#REF!</formula>
    </cfRule>
    <cfRule type="cellIs" dxfId="5820" priority="248" operator="equal">
      <formula>#REF!</formula>
    </cfRule>
    <cfRule type="cellIs" dxfId="5819" priority="249" operator="equal">
      <formula>#REF!</formula>
    </cfRule>
    <cfRule type="cellIs" dxfId="5818" priority="250" operator="equal">
      <formula>#REF!</formula>
    </cfRule>
    <cfRule type="cellIs" dxfId="5817" priority="251" operator="equal">
      <formula>#REF!</formula>
    </cfRule>
    <cfRule type="cellIs" dxfId="5816" priority="252" operator="equal">
      <formula>#REF!</formula>
    </cfRule>
    <cfRule type="cellIs" dxfId="5815" priority="253" operator="equal">
      <formula>#REF!</formula>
    </cfRule>
    <cfRule type="cellIs" dxfId="5814" priority="254" operator="equal">
      <formula>#REF!</formula>
    </cfRule>
    <cfRule type="cellIs" dxfId="5813" priority="255" operator="equal">
      <formula>#REF!</formula>
    </cfRule>
    <cfRule type="cellIs" dxfId="5812" priority="256" operator="equal">
      <formula>#REF!</formula>
    </cfRule>
    <cfRule type="cellIs" dxfId="5811" priority="257" operator="equal">
      <formula>#REF!</formula>
    </cfRule>
    <cfRule type="cellIs" dxfId="5810" priority="259" operator="equal">
      <formula>#REF!</formula>
    </cfRule>
    <cfRule type="cellIs" dxfId="5809" priority="260" operator="equal">
      <formula>#REF!</formula>
    </cfRule>
    <cfRule type="cellIs" dxfId="5808" priority="261" operator="equal">
      <formula>#REF!</formula>
    </cfRule>
    <cfRule type="cellIs" dxfId="5807" priority="262" operator="equal">
      <formula>#REF!</formula>
    </cfRule>
    <cfRule type="cellIs" dxfId="5806" priority="263" operator="equal">
      <formula>#REF!</formula>
    </cfRule>
    <cfRule type="cellIs" dxfId="5805" priority="264" operator="equal">
      <formula>#REF!</formula>
    </cfRule>
    <cfRule type="cellIs" dxfId="5804" priority="265" operator="equal">
      <formula>#REF!</formula>
    </cfRule>
    <cfRule type="cellIs" dxfId="5803" priority="266" operator="equal">
      <formula>#REF!</formula>
    </cfRule>
  </conditionalFormatting>
  <conditionalFormatting sqref="P13:Q13 Q14:Q19 P20 P23 P32 P34 P39 P41:P42 P44 P37 P49 P54:P194 P27 P47">
    <cfRule type="cellIs" dxfId="5802" priority="240" operator="equal">
      <formula>#REF!</formula>
    </cfRule>
    <cfRule type="cellIs" dxfId="5801" priority="247" operator="equal">
      <formula>#REF!</formula>
    </cfRule>
  </conditionalFormatting>
  <conditionalFormatting sqref="P13:Q13 Q14:Q19 P20 P23 P32 P34 P39 P41:P42 P44 P49 P54:P194 P27 P47">
    <cfRule type="cellIs" dxfId="5800" priority="233" operator="equal">
      <formula>"EXTREMO (RC/F)"</formula>
    </cfRule>
    <cfRule type="cellIs" dxfId="5799" priority="234" operator="equal">
      <formula>"ALTO (RC/F)"</formula>
    </cfRule>
    <cfRule type="cellIs" dxfId="5798" priority="235" operator="equal">
      <formula>"MODERADO (RC/F)"</formula>
    </cfRule>
    <cfRule type="cellIs" dxfId="5797" priority="236" operator="equal">
      <formula>"EXTREMO"</formula>
    </cfRule>
    <cfRule type="cellIs" dxfId="5796" priority="237" operator="equal">
      <formula>"ALTO"</formula>
    </cfRule>
    <cfRule type="cellIs" dxfId="5795" priority="238" operator="equal">
      <formula>"MODERADO"</formula>
    </cfRule>
    <cfRule type="cellIs" dxfId="5794" priority="239" operator="equal">
      <formula>"BAJO"</formula>
    </cfRule>
  </conditionalFormatting>
  <conditionalFormatting sqref="P13:Q13 Q14:Q19 P20 P23 P27">
    <cfRule type="cellIs" dxfId="5793" priority="258" operator="equal">
      <formula>#REF!</formula>
    </cfRule>
  </conditionalFormatting>
  <conditionalFormatting sqref="P37:Q37">
    <cfRule type="cellIs" dxfId="5792" priority="100" operator="equal">
      <formula>"EXTREMO (RC/F)"</formula>
    </cfRule>
    <cfRule type="cellIs" dxfId="5791" priority="101" operator="equal">
      <formula>"ALTO (RC/F)"</formula>
    </cfRule>
    <cfRule type="cellIs" dxfId="5790" priority="102" operator="equal">
      <formula>"MODERADO (RC/F)"</formula>
    </cfRule>
    <cfRule type="cellIs" dxfId="5789" priority="103" operator="equal">
      <formula>"EXTREMO"</formula>
    </cfRule>
    <cfRule type="cellIs" dxfId="5788" priority="104" operator="equal">
      <formula>"ALTO"</formula>
    </cfRule>
    <cfRule type="cellIs" dxfId="5787" priority="105" operator="equal">
      <formula>"MODERADO"</formula>
    </cfRule>
    <cfRule type="cellIs" dxfId="5786" priority="106" operator="equal">
      <formula>"BAJO"</formula>
    </cfRule>
    <cfRule type="cellIs" dxfId="5785" priority="115" operator="equal">
      <formula>#REF!</formula>
    </cfRule>
  </conditionalFormatting>
  <conditionalFormatting sqref="Q27:Q31">
    <cfRule type="cellIs" dxfId="5784" priority="6261" operator="equal">
      <formula>#REF!</formula>
    </cfRule>
    <cfRule type="cellIs" dxfId="5783" priority="6262" operator="equal">
      <formula>#REF!</formula>
    </cfRule>
    <cfRule type="cellIs" dxfId="5782" priority="6263" operator="equal">
      <formula>#REF!</formula>
    </cfRule>
    <cfRule type="cellIs" dxfId="5781" priority="6265" operator="equal">
      <formula>#REF!</formula>
    </cfRule>
    <cfRule type="cellIs" dxfId="5780" priority="6268" operator="equal">
      <formula>#REF!</formula>
    </cfRule>
    <cfRule type="cellIs" dxfId="5779" priority="6269" operator="equal">
      <formula>#REF!</formula>
    </cfRule>
    <cfRule type="cellIs" dxfId="5778" priority="6270" operator="equal">
      <formula>#REF!</formula>
    </cfRule>
    <cfRule type="cellIs" dxfId="5777" priority="6273" operator="equal">
      <formula>#REF!</formula>
    </cfRule>
    <cfRule type="cellIs" dxfId="5776" priority="6274" operator="equal">
      <formula>#REF!</formula>
    </cfRule>
    <cfRule type="cellIs" dxfId="5775" priority="6275" operator="equal">
      <formula>#REF!</formula>
    </cfRule>
    <cfRule type="cellIs" dxfId="5774" priority="6277" operator="equal">
      <formula>#REF!</formula>
    </cfRule>
    <cfRule type="cellIs" dxfId="5773" priority="6278" operator="equal">
      <formula>#REF!</formula>
    </cfRule>
    <cfRule type="cellIs" dxfId="5772" priority="6279" operator="equal">
      <formula>#REF!</formula>
    </cfRule>
    <cfRule type="cellIs" dxfId="5771" priority="6280" operator="equal">
      <formula>#REF!</formula>
    </cfRule>
    <cfRule type="cellIs" dxfId="5770" priority="6281" operator="equal">
      <formula>#REF!</formula>
    </cfRule>
    <cfRule type="cellIs" dxfId="5769" priority="6282" operator="equal">
      <formula>#REF!</formula>
    </cfRule>
    <cfRule type="cellIs" dxfId="5768" priority="6283" operator="equal">
      <formula>#REF!</formula>
    </cfRule>
    <cfRule type="cellIs" dxfId="5767" priority="6284" operator="equal">
      <formula>#REF!</formula>
    </cfRule>
    <cfRule type="cellIs" dxfId="5766" priority="6286" operator="equal">
      <formula>#REF!</formula>
    </cfRule>
    <cfRule type="cellIs" dxfId="5765" priority="6287" operator="equal">
      <formula>#REF!</formula>
    </cfRule>
    <cfRule type="cellIs" dxfId="5764" priority="6288" operator="equal">
      <formula>#REF!</formula>
    </cfRule>
    <cfRule type="cellIs" dxfId="5763" priority="6289" operator="equal">
      <formula>#REF!</formula>
    </cfRule>
    <cfRule type="cellIs" dxfId="5762" priority="6291" operator="equal">
      <formula>#REF!</formula>
    </cfRule>
  </conditionalFormatting>
  <conditionalFormatting sqref="Q27:Q33">
    <cfRule type="cellIs" dxfId="5761" priority="1550" operator="equal">
      <formula>"EXTREMO (RC/F)"</formula>
    </cfRule>
    <cfRule type="cellIs" dxfId="5760" priority="1551" operator="equal">
      <formula>"ALTO (RC/F)"</formula>
    </cfRule>
    <cfRule type="cellIs" dxfId="5759" priority="1552" operator="equal">
      <formula>"MODERADO (RC/F)"</formula>
    </cfRule>
    <cfRule type="cellIs" dxfId="5758" priority="1553" operator="equal">
      <formula>"EXTREMO"</formula>
    </cfRule>
    <cfRule type="cellIs" dxfId="5757" priority="1554" operator="equal">
      <formula>"ALTO"</formula>
    </cfRule>
    <cfRule type="cellIs" dxfId="5756" priority="1555" operator="equal">
      <formula>"MODERADO"</formula>
    </cfRule>
    <cfRule type="cellIs" dxfId="5755" priority="1556" operator="equal">
      <formula>"BAJO"</formula>
    </cfRule>
    <cfRule type="cellIs" dxfId="5754" priority="1570" operator="equal">
      <formula>#REF!</formula>
    </cfRule>
    <cfRule type="cellIs" dxfId="5753" priority="5981" operator="equal">
      <formula>#REF!</formula>
    </cfRule>
    <cfRule type="cellIs" dxfId="5752" priority="5993" operator="equal">
      <formula>#REF!</formula>
    </cfRule>
  </conditionalFormatting>
  <conditionalFormatting sqref="Q32:Q33 AK32 AK34">
    <cfRule type="cellIs" dxfId="5751" priority="1572" operator="equal">
      <formula>#REF!</formula>
    </cfRule>
  </conditionalFormatting>
  <conditionalFormatting sqref="Q32:Q33">
    <cfRule type="cellIs" dxfId="5750" priority="1585" operator="equal">
      <formula>#REF!</formula>
    </cfRule>
    <cfRule type="cellIs" dxfId="5749" priority="1597" operator="equal">
      <formula>#REF!</formula>
    </cfRule>
    <cfRule type="cellIs" dxfId="5748" priority="5973" operator="equal">
      <formula>#REF!</formula>
    </cfRule>
    <cfRule type="cellIs" dxfId="5747" priority="5974" operator="equal">
      <formula>#REF!</formula>
    </cfRule>
    <cfRule type="cellIs" dxfId="5746" priority="5975" operator="equal">
      <formula>#REF!</formula>
    </cfRule>
    <cfRule type="cellIs" dxfId="5745" priority="5977" operator="equal">
      <formula>#REF!</formula>
    </cfRule>
    <cfRule type="cellIs" dxfId="5744" priority="5980" operator="equal">
      <formula>#REF!</formula>
    </cfRule>
    <cfRule type="cellIs" dxfId="5743" priority="5982" operator="equal">
      <formula>#REF!</formula>
    </cfRule>
    <cfRule type="cellIs" dxfId="5742" priority="5985" operator="equal">
      <formula>#REF!</formula>
    </cfRule>
    <cfRule type="cellIs" dxfId="5741" priority="5986" operator="equal">
      <formula>#REF!</formula>
    </cfRule>
    <cfRule type="cellIs" dxfId="5740" priority="5987" operator="equal">
      <formula>#REF!</formula>
    </cfRule>
    <cfRule type="cellIs" dxfId="5739" priority="5989" operator="equal">
      <formula>#REF!</formula>
    </cfRule>
    <cfRule type="cellIs" dxfId="5738" priority="5990" operator="equal">
      <formula>#REF!</formula>
    </cfRule>
    <cfRule type="cellIs" dxfId="5737" priority="5991" operator="equal">
      <formula>#REF!</formula>
    </cfRule>
    <cfRule type="cellIs" dxfId="5736" priority="5992" operator="equal">
      <formula>#REF!</formula>
    </cfRule>
    <cfRule type="cellIs" dxfId="5735" priority="5994" operator="equal">
      <formula>#REF!</formula>
    </cfRule>
    <cfRule type="cellIs" dxfId="5734" priority="5995" operator="equal">
      <formula>#REF!</formula>
    </cfRule>
    <cfRule type="cellIs" dxfId="5733" priority="5996" operator="equal">
      <formula>#REF!</formula>
    </cfRule>
    <cfRule type="cellIs" dxfId="5732" priority="5998" operator="equal">
      <formula>#REF!</formula>
    </cfRule>
    <cfRule type="cellIs" dxfId="5731" priority="5999" operator="equal">
      <formula>#REF!</formula>
    </cfRule>
    <cfRule type="cellIs" dxfId="5730" priority="6000" operator="equal">
      <formula>#REF!</formula>
    </cfRule>
    <cfRule type="cellIs" dxfId="5729" priority="6001" operator="equal">
      <formula>#REF!</formula>
    </cfRule>
    <cfRule type="cellIs" dxfId="5728" priority="6003" operator="equal">
      <formula>#REF!</formula>
    </cfRule>
  </conditionalFormatting>
  <conditionalFormatting sqref="Q33">
    <cfRule type="cellIs" dxfId="5727" priority="1575" operator="equal">
      <formula>#REF!</formula>
    </cfRule>
    <cfRule type="cellIs" dxfId="5726" priority="1577" operator="equal">
      <formula>#REF!</formula>
    </cfRule>
    <cfRule type="cellIs" dxfId="5725" priority="1578" operator="equal">
      <formula>#REF!</formula>
    </cfRule>
    <cfRule type="cellIs" dxfId="5724" priority="1579" operator="equal">
      <formula>#REF!</formula>
    </cfRule>
    <cfRule type="cellIs" dxfId="5723" priority="1581" operator="equal">
      <formula>#REF!</formula>
    </cfRule>
    <cfRule type="cellIs" dxfId="5722" priority="1584" operator="equal">
      <formula>#REF!</formula>
    </cfRule>
    <cfRule type="cellIs" dxfId="5721" priority="1586" operator="equal">
      <formula>#REF!</formula>
    </cfRule>
    <cfRule type="cellIs" dxfId="5720" priority="1589" operator="equal">
      <formula>#REF!</formula>
    </cfRule>
    <cfRule type="cellIs" dxfId="5719" priority="1590" operator="equal">
      <formula>#REF!</formula>
    </cfRule>
    <cfRule type="cellIs" dxfId="5718" priority="1591" operator="equal">
      <formula>#REF!</formula>
    </cfRule>
    <cfRule type="cellIs" dxfId="5717" priority="1593" operator="equal">
      <formula>#REF!</formula>
    </cfRule>
    <cfRule type="cellIs" dxfId="5716" priority="1594" operator="equal">
      <formula>#REF!</formula>
    </cfRule>
    <cfRule type="cellIs" dxfId="5715" priority="1595" operator="equal">
      <formula>#REF!</formula>
    </cfRule>
    <cfRule type="cellIs" dxfId="5714" priority="1596" operator="equal">
      <formula>#REF!</formula>
    </cfRule>
    <cfRule type="cellIs" dxfId="5713" priority="1598" operator="equal">
      <formula>#REF!</formula>
    </cfRule>
    <cfRule type="cellIs" dxfId="5712" priority="1599" operator="equal">
      <formula>#REF!</formula>
    </cfRule>
    <cfRule type="cellIs" dxfId="5711" priority="1600" operator="equal">
      <formula>#REF!</formula>
    </cfRule>
    <cfRule type="cellIs" dxfId="5710" priority="1602" operator="equal">
      <formula>#REF!</formula>
    </cfRule>
    <cfRule type="cellIs" dxfId="5709" priority="1603" operator="equal">
      <formula>#REF!</formula>
    </cfRule>
    <cfRule type="cellIs" dxfId="5708" priority="1604" operator="equal">
      <formula>#REF!</formula>
    </cfRule>
    <cfRule type="cellIs" dxfId="5707" priority="1605" operator="equal">
      <formula>#REF!</formula>
    </cfRule>
    <cfRule type="cellIs" dxfId="5706" priority="1607" operator="equal">
      <formula>#REF!</formula>
    </cfRule>
  </conditionalFormatting>
  <conditionalFormatting sqref="Q37">
    <cfRule type="cellIs" dxfId="5705" priority="107" operator="equal">
      <formula>#REF!</formula>
    </cfRule>
    <cfRule type="cellIs" dxfId="5704" priority="108" operator="equal">
      <formula>#REF!</formula>
    </cfRule>
    <cfRule type="cellIs" dxfId="5703" priority="109" operator="equal">
      <formula>#REF!</formula>
    </cfRule>
    <cfRule type="cellIs" dxfId="5702" priority="110" operator="equal">
      <formula>#REF!</formula>
    </cfRule>
    <cfRule type="cellIs" dxfId="5701" priority="111" operator="equal">
      <formula>#REF!</formula>
    </cfRule>
    <cfRule type="cellIs" dxfId="5700" priority="112" operator="equal">
      <formula>#REF!</formula>
    </cfRule>
    <cfRule type="cellIs" dxfId="5699" priority="113" operator="equal">
      <formula>#REF!</formula>
    </cfRule>
    <cfRule type="cellIs" dxfId="5698" priority="114" operator="equal">
      <formula>#REF!</formula>
    </cfRule>
    <cfRule type="cellIs" dxfId="5697" priority="116" operator="equal">
      <formula>#REF!</formula>
    </cfRule>
    <cfRule type="cellIs" dxfId="5696" priority="117" operator="equal">
      <formula>#REF!</formula>
    </cfRule>
    <cfRule type="cellIs" dxfId="5695" priority="118" operator="equal">
      <formula>#REF!</formula>
    </cfRule>
    <cfRule type="cellIs" dxfId="5694" priority="119" operator="equal">
      <formula>#REF!</formula>
    </cfRule>
    <cfRule type="cellIs" dxfId="5693" priority="120" operator="equal">
      <formula>#REF!</formula>
    </cfRule>
    <cfRule type="cellIs" dxfId="5692" priority="121" operator="equal">
      <formula>#REF!</formula>
    </cfRule>
    <cfRule type="cellIs" dxfId="5691" priority="122" operator="equal">
      <formula>#REF!</formula>
    </cfRule>
    <cfRule type="cellIs" dxfId="5690" priority="123" operator="equal">
      <formula>#REF!</formula>
    </cfRule>
    <cfRule type="cellIs" dxfId="5689" priority="124" operator="equal">
      <formula>#REF!</formula>
    </cfRule>
    <cfRule type="cellIs" dxfId="5688" priority="125" operator="equal">
      <formula>#REF!</formula>
    </cfRule>
    <cfRule type="cellIs" dxfId="5687" priority="126" operator="equal">
      <formula>#REF!</formula>
    </cfRule>
    <cfRule type="cellIs" dxfId="5686" priority="127" operator="equal">
      <formula>#REF!</formula>
    </cfRule>
    <cfRule type="cellIs" dxfId="5685" priority="128" operator="equal">
      <formula>#REF!</formula>
    </cfRule>
    <cfRule type="cellIs" dxfId="5684" priority="129" operator="equal">
      <formula>#REF!</formula>
    </cfRule>
    <cfRule type="cellIs" dxfId="5683" priority="130" operator="equal">
      <formula>#REF!</formula>
    </cfRule>
    <cfRule type="cellIs" dxfId="5682" priority="131" operator="equal">
      <formula>#REF!</formula>
    </cfRule>
    <cfRule type="cellIs" dxfId="5681" priority="132" operator="equal">
      <formula>#REF!</formula>
    </cfRule>
  </conditionalFormatting>
  <conditionalFormatting sqref="Q39:Q41">
    <cfRule type="cellIs" dxfId="5680" priority="67" operator="equal">
      <formula>"EXTREMO (RC/F)"</formula>
    </cfRule>
    <cfRule type="cellIs" dxfId="5679" priority="68" operator="equal">
      <formula>"ALTO (RC/F)"</formula>
    </cfRule>
    <cfRule type="cellIs" dxfId="5678" priority="69" operator="equal">
      <formula>"MODERADO (RC/F)"</formula>
    </cfRule>
    <cfRule type="cellIs" dxfId="5677" priority="70" operator="equal">
      <formula>"EXTREMO"</formula>
    </cfRule>
    <cfRule type="cellIs" dxfId="5676" priority="71" operator="equal">
      <formula>"ALTO"</formula>
    </cfRule>
    <cfRule type="cellIs" dxfId="5675" priority="72" operator="equal">
      <formula>"MODERADO"</formula>
    </cfRule>
    <cfRule type="cellIs" dxfId="5674" priority="73" operator="equal">
      <formula>"BAJO"</formula>
    </cfRule>
    <cfRule type="cellIs" dxfId="5673" priority="74" operator="equal">
      <formula>#REF!</formula>
    </cfRule>
    <cfRule type="cellIs" dxfId="5672" priority="75" operator="equal">
      <formula>#REF!</formula>
    </cfRule>
    <cfRule type="cellIs" dxfId="5671" priority="76" operator="equal">
      <formula>#REF!</formula>
    </cfRule>
    <cfRule type="cellIs" dxfId="5670" priority="77" operator="equal">
      <formula>#REF!</formula>
    </cfRule>
    <cfRule type="cellIs" dxfId="5669" priority="78" operator="equal">
      <formula>#REF!</formula>
    </cfRule>
    <cfRule type="cellIs" dxfId="5668" priority="79" operator="equal">
      <formula>#REF!</formula>
    </cfRule>
    <cfRule type="cellIs" dxfId="5667" priority="80" operator="equal">
      <formula>#REF!</formula>
    </cfRule>
    <cfRule type="cellIs" dxfId="5666" priority="81" operator="equal">
      <formula>#REF!</formula>
    </cfRule>
    <cfRule type="cellIs" dxfId="5665" priority="82" operator="equal">
      <formula>#REF!</formula>
    </cfRule>
    <cfRule type="cellIs" dxfId="5664" priority="83" operator="equal">
      <formula>#REF!</formula>
    </cfRule>
    <cfRule type="cellIs" dxfId="5663" priority="84" operator="equal">
      <formula>#REF!</formula>
    </cfRule>
    <cfRule type="cellIs" dxfId="5662" priority="85" operator="equal">
      <formula>#REF!</formula>
    </cfRule>
    <cfRule type="cellIs" dxfId="5661" priority="86" operator="equal">
      <formula>#REF!</formula>
    </cfRule>
    <cfRule type="cellIs" dxfId="5660" priority="87" operator="equal">
      <formula>#REF!</formula>
    </cfRule>
    <cfRule type="cellIs" dxfId="5659" priority="88" operator="equal">
      <formula>#REF!</formula>
    </cfRule>
    <cfRule type="cellIs" dxfId="5658" priority="89" operator="equal">
      <formula>#REF!</formula>
    </cfRule>
    <cfRule type="cellIs" dxfId="5657" priority="90" operator="equal">
      <formula>#REF!</formula>
    </cfRule>
    <cfRule type="cellIs" dxfId="5656" priority="91" operator="equal">
      <formula>#REF!</formula>
    </cfRule>
    <cfRule type="cellIs" dxfId="5655" priority="92" operator="equal">
      <formula>#REF!</formula>
    </cfRule>
    <cfRule type="cellIs" dxfId="5654" priority="93" operator="equal">
      <formula>#REF!</formula>
    </cfRule>
    <cfRule type="cellIs" dxfId="5653" priority="94" operator="equal">
      <formula>#REF!</formula>
    </cfRule>
    <cfRule type="cellIs" dxfId="5652" priority="95" operator="equal">
      <formula>#REF!</formula>
    </cfRule>
    <cfRule type="cellIs" dxfId="5651" priority="96" operator="equal">
      <formula>#REF!</formula>
    </cfRule>
    <cfRule type="cellIs" dxfId="5650" priority="97" operator="equal">
      <formula>#REF!</formula>
    </cfRule>
    <cfRule type="cellIs" dxfId="5649" priority="98" operator="equal">
      <formula>#REF!</formula>
    </cfRule>
    <cfRule type="cellIs" dxfId="5648" priority="99" operator="equal">
      <formula>#REF!</formula>
    </cfRule>
  </conditionalFormatting>
  <conditionalFormatting sqref="Q58">
    <cfRule type="cellIs" dxfId="5647" priority="4978" operator="equal">
      <formula>"EXTREMO (RC/F)"</formula>
    </cfRule>
    <cfRule type="cellIs" dxfId="5646" priority="4979" operator="equal">
      <formula>"ALTO (RC/F)"</formula>
    </cfRule>
    <cfRule type="cellIs" dxfId="5645" priority="4980" operator="equal">
      <formula>"MODERADO (RC/F)"</formula>
    </cfRule>
    <cfRule type="cellIs" dxfId="5644" priority="4981" operator="equal">
      <formula>"EXTREMO"</formula>
    </cfRule>
    <cfRule type="cellIs" dxfId="5643" priority="4982" operator="equal">
      <formula>"ALTO"</formula>
    </cfRule>
    <cfRule type="cellIs" dxfId="5642" priority="4983" operator="equal">
      <formula>"MODERADO"</formula>
    </cfRule>
    <cfRule type="cellIs" dxfId="5641" priority="4984" operator="equal">
      <formula>"BAJO"</formula>
    </cfRule>
    <cfRule type="cellIs" dxfId="5640" priority="4998" operator="equal">
      <formula>#REF!</formula>
    </cfRule>
    <cfRule type="cellIs" dxfId="5639" priority="5000" operator="equal">
      <formula>#REF!</formula>
    </cfRule>
    <cfRule type="cellIs" dxfId="5638" priority="5003" operator="equal">
      <formula>#REF!</formula>
    </cfRule>
    <cfRule type="cellIs" dxfId="5637" priority="5005" operator="equal">
      <formula>#REF!</formula>
    </cfRule>
    <cfRule type="cellIs" dxfId="5636" priority="5006" operator="equal">
      <formula>#REF!</formula>
    </cfRule>
    <cfRule type="cellIs" dxfId="5635" priority="5007" operator="equal">
      <formula>#REF!</formula>
    </cfRule>
    <cfRule type="cellIs" dxfId="5634" priority="5009" operator="equal">
      <formula>#REF!</formula>
    </cfRule>
    <cfRule type="cellIs" dxfId="5633" priority="5012" operator="equal">
      <formula>#REF!</formula>
    </cfRule>
    <cfRule type="cellIs" dxfId="5632" priority="5013" operator="equal">
      <formula>#REF!</formula>
    </cfRule>
    <cfRule type="cellIs" dxfId="5631" priority="5014" operator="equal">
      <formula>#REF!</formula>
    </cfRule>
    <cfRule type="cellIs" dxfId="5630" priority="5017" operator="equal">
      <formula>#REF!</formula>
    </cfRule>
    <cfRule type="cellIs" dxfId="5629" priority="5018" operator="equal">
      <formula>#REF!</formula>
    </cfRule>
    <cfRule type="cellIs" dxfId="5628" priority="5019" operator="equal">
      <formula>#REF!</formula>
    </cfRule>
    <cfRule type="cellIs" dxfId="5627" priority="5021" operator="equal">
      <formula>#REF!</formula>
    </cfRule>
    <cfRule type="cellIs" dxfId="5626" priority="5022" operator="equal">
      <formula>#REF!</formula>
    </cfRule>
    <cfRule type="cellIs" dxfId="5625" priority="5023" operator="equal">
      <formula>#REF!</formula>
    </cfRule>
    <cfRule type="cellIs" dxfId="5624" priority="5024" operator="equal">
      <formula>#REF!</formula>
    </cfRule>
    <cfRule type="cellIs" dxfId="5623" priority="5025" operator="equal">
      <formula>#REF!</formula>
    </cfRule>
    <cfRule type="cellIs" dxfId="5622" priority="5026" operator="equal">
      <formula>#REF!</formula>
    </cfRule>
    <cfRule type="cellIs" dxfId="5621" priority="5027" operator="equal">
      <formula>#REF!</formula>
    </cfRule>
    <cfRule type="cellIs" dxfId="5620" priority="5028" operator="equal">
      <formula>#REF!</formula>
    </cfRule>
    <cfRule type="cellIs" dxfId="5619" priority="5030" operator="equal">
      <formula>#REF!</formula>
    </cfRule>
    <cfRule type="cellIs" dxfId="5618" priority="5031" operator="equal">
      <formula>#REF!</formula>
    </cfRule>
    <cfRule type="cellIs" dxfId="5617" priority="5032" operator="equal">
      <formula>#REF!</formula>
    </cfRule>
    <cfRule type="cellIs" dxfId="5616" priority="5033" operator="equal">
      <formula>#REF!</formula>
    </cfRule>
    <cfRule type="cellIs" dxfId="5615" priority="5035" operator="equal">
      <formula>#REF!</formula>
    </cfRule>
  </conditionalFormatting>
  <conditionalFormatting sqref="Q61">
    <cfRule type="cellIs" dxfId="5614" priority="998" operator="equal">
      <formula>"EXTREMO (RC/F)"</formula>
    </cfRule>
    <cfRule type="cellIs" dxfId="5613" priority="999" operator="equal">
      <formula>"ALTO (RC/F)"</formula>
    </cfRule>
    <cfRule type="cellIs" dxfId="5612" priority="1000" operator="equal">
      <formula>"MODERADO (RC/F)"</formula>
    </cfRule>
    <cfRule type="cellIs" dxfId="5611" priority="1001" operator="equal">
      <formula>"EXTREMO"</formula>
    </cfRule>
    <cfRule type="cellIs" dxfId="5610" priority="1002" operator="equal">
      <formula>"ALTO"</formula>
    </cfRule>
    <cfRule type="cellIs" dxfId="5609" priority="1003" operator="equal">
      <formula>"MODERADO"</formula>
    </cfRule>
    <cfRule type="cellIs" dxfId="5608" priority="1004" operator="equal">
      <formula>"BAJO"</formula>
    </cfRule>
    <cfRule type="cellIs" dxfId="5607" priority="1018" operator="equal">
      <formula>#REF!</formula>
    </cfRule>
    <cfRule type="cellIs" dxfId="5606" priority="1020" operator="equal">
      <formula>#REF!</formula>
    </cfRule>
    <cfRule type="cellIs" dxfId="5605" priority="1023" operator="equal">
      <formula>#REF!</formula>
    </cfRule>
    <cfRule type="cellIs" dxfId="5604" priority="1025" operator="equal">
      <formula>#REF!</formula>
    </cfRule>
    <cfRule type="cellIs" dxfId="5603" priority="1026" operator="equal">
      <formula>#REF!</formula>
    </cfRule>
    <cfRule type="cellIs" dxfId="5602" priority="1027" operator="equal">
      <formula>#REF!</formula>
    </cfRule>
    <cfRule type="cellIs" dxfId="5601" priority="1029" operator="equal">
      <formula>#REF!</formula>
    </cfRule>
    <cfRule type="cellIs" dxfId="5600" priority="1032" operator="equal">
      <formula>#REF!</formula>
    </cfRule>
    <cfRule type="cellIs" dxfId="5599" priority="1033" operator="equal">
      <formula>#REF!</formula>
    </cfRule>
    <cfRule type="cellIs" dxfId="5598" priority="1034" operator="equal">
      <formula>#REF!</formula>
    </cfRule>
    <cfRule type="cellIs" dxfId="5597" priority="1037" operator="equal">
      <formula>#REF!</formula>
    </cfRule>
    <cfRule type="cellIs" dxfId="5596" priority="1038" operator="equal">
      <formula>#REF!</formula>
    </cfRule>
    <cfRule type="cellIs" dxfId="5595" priority="1039" operator="equal">
      <formula>#REF!</formula>
    </cfRule>
    <cfRule type="cellIs" dxfId="5594" priority="1041" operator="equal">
      <formula>#REF!</formula>
    </cfRule>
    <cfRule type="cellIs" dxfId="5593" priority="1042" operator="equal">
      <formula>#REF!</formula>
    </cfRule>
    <cfRule type="cellIs" dxfId="5592" priority="1043" operator="equal">
      <formula>#REF!</formula>
    </cfRule>
    <cfRule type="cellIs" dxfId="5591" priority="1044" operator="equal">
      <formula>#REF!</formula>
    </cfRule>
    <cfRule type="cellIs" dxfId="5590" priority="1045" operator="equal">
      <formula>#REF!</formula>
    </cfRule>
    <cfRule type="cellIs" dxfId="5589" priority="1046" operator="equal">
      <formula>#REF!</formula>
    </cfRule>
    <cfRule type="cellIs" dxfId="5588" priority="1047" operator="equal">
      <formula>#REF!</formula>
    </cfRule>
    <cfRule type="cellIs" dxfId="5587" priority="1048" operator="equal">
      <formula>#REF!</formula>
    </cfRule>
    <cfRule type="cellIs" dxfId="5586" priority="1050" operator="equal">
      <formula>#REF!</formula>
    </cfRule>
    <cfRule type="cellIs" dxfId="5585" priority="1051" operator="equal">
      <formula>#REF!</formula>
    </cfRule>
    <cfRule type="cellIs" dxfId="5584" priority="1052" operator="equal">
      <formula>#REF!</formula>
    </cfRule>
    <cfRule type="cellIs" dxfId="5583" priority="1053" operator="equal">
      <formula>#REF!</formula>
    </cfRule>
    <cfRule type="cellIs" dxfId="5582" priority="1055" operator="equal">
      <formula>#REF!</formula>
    </cfRule>
  </conditionalFormatting>
  <conditionalFormatting sqref="Q63">
    <cfRule type="cellIs" dxfId="5581" priority="1134" operator="equal">
      <formula>#REF!</formula>
    </cfRule>
    <cfRule type="cellIs" dxfId="5580" priority="1137" operator="equal">
      <formula>#REF!</formula>
    </cfRule>
    <cfRule type="cellIs" dxfId="5579" priority="1139" operator="equal">
      <formula>#REF!</formula>
    </cfRule>
    <cfRule type="cellIs" dxfId="5578" priority="1140" operator="equal">
      <formula>#REF!</formula>
    </cfRule>
    <cfRule type="cellIs" dxfId="5577" priority="1141" operator="equal">
      <formula>#REF!</formula>
    </cfRule>
    <cfRule type="cellIs" dxfId="5576" priority="1143" operator="equal">
      <formula>#REF!</formula>
    </cfRule>
    <cfRule type="cellIs" dxfId="5575" priority="1146" operator="equal">
      <formula>#REF!</formula>
    </cfRule>
    <cfRule type="cellIs" dxfId="5574" priority="1148" operator="equal">
      <formula>#REF!</formula>
    </cfRule>
    <cfRule type="cellIs" dxfId="5573" priority="1151" operator="equal">
      <formula>#REF!</formula>
    </cfRule>
    <cfRule type="cellIs" dxfId="5572" priority="1152" operator="equal">
      <formula>#REF!</formula>
    </cfRule>
    <cfRule type="cellIs" dxfId="5571" priority="1153" operator="equal">
      <formula>#REF!</formula>
    </cfRule>
    <cfRule type="cellIs" dxfId="5570" priority="1155" operator="equal">
      <formula>#REF!</formula>
    </cfRule>
    <cfRule type="cellIs" dxfId="5569" priority="1156" operator="equal">
      <formula>#REF!</formula>
    </cfRule>
    <cfRule type="cellIs" dxfId="5568" priority="1157" operator="equal">
      <formula>#REF!</formula>
    </cfRule>
    <cfRule type="cellIs" dxfId="5567" priority="1158" operator="equal">
      <formula>#REF!</formula>
    </cfRule>
    <cfRule type="cellIs" dxfId="5566" priority="1160" operator="equal">
      <formula>#REF!</formula>
    </cfRule>
    <cfRule type="cellIs" dxfId="5565" priority="1161" operator="equal">
      <formula>#REF!</formula>
    </cfRule>
    <cfRule type="cellIs" dxfId="5564" priority="1162" operator="equal">
      <formula>#REF!</formula>
    </cfRule>
    <cfRule type="cellIs" dxfId="5563" priority="1164" operator="equal">
      <formula>#REF!</formula>
    </cfRule>
    <cfRule type="cellIs" dxfId="5562" priority="1165" operator="equal">
      <formula>#REF!</formula>
    </cfRule>
    <cfRule type="cellIs" dxfId="5561" priority="1166" operator="equal">
      <formula>#REF!</formula>
    </cfRule>
    <cfRule type="cellIs" dxfId="5560" priority="1167" operator="equal">
      <formula>#REF!</formula>
    </cfRule>
    <cfRule type="cellIs" dxfId="5559" priority="1169" operator="equal">
      <formula>#REF!</formula>
    </cfRule>
  </conditionalFormatting>
  <conditionalFormatting sqref="Q63:Q64">
    <cfRule type="cellIs" dxfId="5558" priority="1112" operator="equal">
      <formula>"EXTREMO (RC/F)"</formula>
    </cfRule>
    <cfRule type="cellIs" dxfId="5557" priority="1113" operator="equal">
      <formula>"ALTO (RC/F)"</formula>
    </cfRule>
    <cfRule type="cellIs" dxfId="5556" priority="1114" operator="equal">
      <formula>"MODERADO (RC/F)"</formula>
    </cfRule>
    <cfRule type="cellIs" dxfId="5555" priority="1115" operator="equal">
      <formula>"EXTREMO"</formula>
    </cfRule>
    <cfRule type="cellIs" dxfId="5554" priority="1116" operator="equal">
      <formula>"ALTO"</formula>
    </cfRule>
    <cfRule type="cellIs" dxfId="5553" priority="1117" operator="equal">
      <formula>"MODERADO"</formula>
    </cfRule>
    <cfRule type="cellIs" dxfId="5552" priority="1118" operator="equal">
      <formula>"BAJO"</formula>
    </cfRule>
    <cfRule type="cellIs" dxfId="5551" priority="1132" operator="equal">
      <formula>#REF!</formula>
    </cfRule>
    <cfRule type="cellIs" dxfId="5550" priority="1147" operator="equal">
      <formula>#REF!</formula>
    </cfRule>
    <cfRule type="cellIs" dxfId="5549" priority="1159" operator="equal">
      <formula>#REF!</formula>
    </cfRule>
  </conditionalFormatting>
  <conditionalFormatting sqref="Q64">
    <cfRule type="cellIs" dxfId="5548" priority="1299" operator="equal">
      <formula>#REF!</formula>
    </cfRule>
    <cfRule type="cellIs" dxfId="5547" priority="1300" operator="equal">
      <formula>#REF!</formula>
    </cfRule>
    <cfRule type="cellIs" dxfId="5546" priority="1301" operator="equal">
      <formula>#REF!</formula>
    </cfRule>
    <cfRule type="cellIs" dxfId="5545" priority="1303" operator="equal">
      <formula>#REF!</formula>
    </cfRule>
    <cfRule type="cellIs" dxfId="5544" priority="1306" operator="equal">
      <formula>#REF!</formula>
    </cfRule>
    <cfRule type="cellIs" dxfId="5543" priority="1307" operator="equal">
      <formula>#REF!</formula>
    </cfRule>
    <cfRule type="cellIs" dxfId="5542" priority="1308" operator="equal">
      <formula>#REF!</formula>
    </cfRule>
    <cfRule type="cellIs" dxfId="5541" priority="1311" operator="equal">
      <formula>#REF!</formula>
    </cfRule>
    <cfRule type="cellIs" dxfId="5540" priority="1312" operator="equal">
      <formula>#REF!</formula>
    </cfRule>
    <cfRule type="cellIs" dxfId="5539" priority="1313" operator="equal">
      <formula>#REF!</formula>
    </cfRule>
    <cfRule type="cellIs" dxfId="5538" priority="1315" operator="equal">
      <formula>#REF!</formula>
    </cfRule>
    <cfRule type="cellIs" dxfId="5537" priority="1316" operator="equal">
      <formula>#REF!</formula>
    </cfRule>
    <cfRule type="cellIs" dxfId="5536" priority="1317" operator="equal">
      <formula>#REF!</formula>
    </cfRule>
    <cfRule type="cellIs" dxfId="5535" priority="1318" operator="equal">
      <formula>#REF!</formula>
    </cfRule>
    <cfRule type="cellIs" dxfId="5534" priority="1319" operator="equal">
      <formula>#REF!</formula>
    </cfRule>
    <cfRule type="cellIs" dxfId="5533" priority="1320" operator="equal">
      <formula>#REF!</formula>
    </cfRule>
    <cfRule type="cellIs" dxfId="5532" priority="1321" operator="equal">
      <formula>#REF!</formula>
    </cfRule>
    <cfRule type="cellIs" dxfId="5531" priority="1322" operator="equal">
      <formula>#REF!</formula>
    </cfRule>
    <cfRule type="cellIs" dxfId="5530" priority="1324" operator="equal">
      <formula>#REF!</formula>
    </cfRule>
    <cfRule type="cellIs" dxfId="5529" priority="1325" operator="equal">
      <formula>#REF!</formula>
    </cfRule>
    <cfRule type="cellIs" dxfId="5528" priority="1326" operator="equal">
      <formula>#REF!</formula>
    </cfRule>
    <cfRule type="cellIs" dxfId="5527" priority="1327" operator="equal">
      <formula>#REF!</formula>
    </cfRule>
    <cfRule type="cellIs" dxfId="5526" priority="1329" operator="equal">
      <formula>#REF!</formula>
    </cfRule>
  </conditionalFormatting>
  <conditionalFormatting sqref="Q66">
    <cfRule type="cellIs" dxfId="5525" priority="1170" operator="equal">
      <formula>"EXTREMO (RC/F)"</formula>
    </cfRule>
    <cfRule type="cellIs" dxfId="5524" priority="1171" operator="equal">
      <formula>"ALTO (RC/F)"</formula>
    </cfRule>
    <cfRule type="cellIs" dxfId="5523" priority="1172" operator="equal">
      <formula>"MODERADO (RC/F)"</formula>
    </cfRule>
    <cfRule type="cellIs" dxfId="5522" priority="1173" operator="equal">
      <formula>"EXTREMO"</formula>
    </cfRule>
    <cfRule type="cellIs" dxfId="5521" priority="1174" operator="equal">
      <formula>"ALTO"</formula>
    </cfRule>
    <cfRule type="cellIs" dxfId="5520" priority="1175" operator="equal">
      <formula>"MODERADO"</formula>
    </cfRule>
    <cfRule type="cellIs" dxfId="5519" priority="1176" operator="equal">
      <formula>"BAJO"</formula>
    </cfRule>
    <cfRule type="cellIs" dxfId="5518" priority="1190" operator="equal">
      <formula>#REF!</formula>
    </cfRule>
    <cfRule type="cellIs" dxfId="5517" priority="1192" operator="equal">
      <formula>#REF!</formula>
    </cfRule>
    <cfRule type="cellIs" dxfId="5516" priority="1195" operator="equal">
      <formula>#REF!</formula>
    </cfRule>
    <cfRule type="cellIs" dxfId="5515" priority="1197" operator="equal">
      <formula>#REF!</formula>
    </cfRule>
    <cfRule type="cellIs" dxfId="5514" priority="1198" operator="equal">
      <formula>#REF!</formula>
    </cfRule>
    <cfRule type="cellIs" dxfId="5513" priority="1199" operator="equal">
      <formula>#REF!</formula>
    </cfRule>
    <cfRule type="cellIs" dxfId="5512" priority="1201" operator="equal">
      <formula>#REF!</formula>
    </cfRule>
    <cfRule type="cellIs" dxfId="5511" priority="1204" operator="equal">
      <formula>#REF!</formula>
    </cfRule>
    <cfRule type="cellIs" dxfId="5510" priority="1205" operator="equal">
      <formula>#REF!</formula>
    </cfRule>
    <cfRule type="cellIs" dxfId="5509" priority="1206" operator="equal">
      <formula>#REF!</formula>
    </cfRule>
    <cfRule type="cellIs" dxfId="5508" priority="1209" operator="equal">
      <formula>#REF!</formula>
    </cfRule>
    <cfRule type="cellIs" dxfId="5507" priority="1210" operator="equal">
      <formula>#REF!</formula>
    </cfRule>
    <cfRule type="cellIs" dxfId="5506" priority="1211" operator="equal">
      <formula>#REF!</formula>
    </cfRule>
    <cfRule type="cellIs" dxfId="5505" priority="1213" operator="equal">
      <formula>#REF!</formula>
    </cfRule>
    <cfRule type="cellIs" dxfId="5504" priority="1214" operator="equal">
      <formula>#REF!</formula>
    </cfRule>
    <cfRule type="cellIs" dxfId="5503" priority="1215" operator="equal">
      <formula>#REF!</formula>
    </cfRule>
    <cfRule type="cellIs" dxfId="5502" priority="1216" operator="equal">
      <formula>#REF!</formula>
    </cfRule>
    <cfRule type="cellIs" dxfId="5501" priority="1217" operator="equal">
      <formula>#REF!</formula>
    </cfRule>
    <cfRule type="cellIs" dxfId="5500" priority="1218" operator="equal">
      <formula>#REF!</formula>
    </cfRule>
    <cfRule type="cellIs" dxfId="5499" priority="1219" operator="equal">
      <formula>#REF!</formula>
    </cfRule>
    <cfRule type="cellIs" dxfId="5498" priority="1220" operator="equal">
      <formula>#REF!</formula>
    </cfRule>
    <cfRule type="cellIs" dxfId="5497" priority="1222" operator="equal">
      <formula>#REF!</formula>
    </cfRule>
    <cfRule type="cellIs" dxfId="5496" priority="1223" operator="equal">
      <formula>#REF!</formula>
    </cfRule>
    <cfRule type="cellIs" dxfId="5495" priority="1224" operator="equal">
      <formula>#REF!</formula>
    </cfRule>
    <cfRule type="cellIs" dxfId="5494" priority="1225" operator="equal">
      <formula>#REF!</formula>
    </cfRule>
    <cfRule type="cellIs" dxfId="5493" priority="1227" operator="equal">
      <formula>#REF!</formula>
    </cfRule>
  </conditionalFormatting>
  <conditionalFormatting sqref="Q68 Q71">
    <cfRule type="cellIs" dxfId="5492" priority="4811" operator="equal">
      <formula>"EXTREMO (RC/F)"</formula>
    </cfRule>
    <cfRule type="cellIs" dxfId="5491" priority="4812" operator="equal">
      <formula>"ALTO (RC/F)"</formula>
    </cfRule>
    <cfRule type="cellIs" dxfId="5490" priority="4813" operator="equal">
      <formula>"MODERADO (RC/F)"</formula>
    </cfRule>
    <cfRule type="cellIs" dxfId="5489" priority="4814" operator="equal">
      <formula>"EXTREMO"</formula>
    </cfRule>
    <cfRule type="cellIs" dxfId="5488" priority="4815" operator="equal">
      <formula>"ALTO"</formula>
    </cfRule>
    <cfRule type="cellIs" dxfId="5487" priority="4816" operator="equal">
      <formula>"MODERADO"</formula>
    </cfRule>
    <cfRule type="cellIs" dxfId="5486" priority="4817" operator="equal">
      <formula>"BAJO"</formula>
    </cfRule>
    <cfRule type="cellIs" dxfId="5485" priority="4818" operator="equal">
      <formula>#REF!</formula>
    </cfRule>
    <cfRule type="cellIs" dxfId="5484" priority="4819" operator="equal">
      <formula>#REF!</formula>
    </cfRule>
    <cfRule type="cellIs" dxfId="5483" priority="4822" operator="equal">
      <formula>#REF!</formula>
    </cfRule>
    <cfRule type="cellIs" dxfId="5482" priority="4824" operator="equal">
      <formula>#REF!</formula>
    </cfRule>
    <cfRule type="cellIs" dxfId="5481" priority="4825" operator="equal">
      <formula>#REF!</formula>
    </cfRule>
    <cfRule type="cellIs" dxfId="5480" priority="4826" operator="equal">
      <formula>#REF!</formula>
    </cfRule>
    <cfRule type="cellIs" dxfId="5479" priority="4828" operator="equal">
      <formula>#REF!</formula>
    </cfRule>
    <cfRule type="cellIs" dxfId="5478" priority="4831" operator="equal">
      <formula>#REF!</formula>
    </cfRule>
    <cfRule type="cellIs" dxfId="5477" priority="4832" operator="equal">
      <formula>#REF!</formula>
    </cfRule>
    <cfRule type="cellIs" dxfId="5476" priority="4833" operator="equal">
      <formula>#REF!</formula>
    </cfRule>
    <cfRule type="cellIs" dxfId="5475" priority="4836" operator="equal">
      <formula>#REF!</formula>
    </cfRule>
    <cfRule type="cellIs" dxfId="5474" priority="4837" operator="equal">
      <formula>#REF!</formula>
    </cfRule>
    <cfRule type="cellIs" dxfId="5473" priority="4838" operator="equal">
      <formula>#REF!</formula>
    </cfRule>
    <cfRule type="cellIs" dxfId="5472" priority="4840" operator="equal">
      <formula>#REF!</formula>
    </cfRule>
    <cfRule type="cellIs" dxfId="5471" priority="4841" operator="equal">
      <formula>#REF!</formula>
    </cfRule>
    <cfRule type="cellIs" dxfId="5470" priority="4842" operator="equal">
      <formula>#REF!</formula>
    </cfRule>
    <cfRule type="cellIs" dxfId="5469" priority="4843" operator="equal">
      <formula>#REF!</formula>
    </cfRule>
    <cfRule type="cellIs" dxfId="5468" priority="4844" operator="equal">
      <formula>#REF!</formula>
    </cfRule>
    <cfRule type="cellIs" dxfId="5467" priority="4845" operator="equal">
      <formula>#REF!</formula>
    </cfRule>
    <cfRule type="cellIs" dxfId="5466" priority="4846" operator="equal">
      <formula>#REF!</formula>
    </cfRule>
    <cfRule type="cellIs" dxfId="5465" priority="4847" operator="equal">
      <formula>#REF!</formula>
    </cfRule>
    <cfRule type="cellIs" dxfId="5464" priority="4849" operator="equal">
      <formula>#REF!</formula>
    </cfRule>
    <cfRule type="cellIs" dxfId="5463" priority="4850" operator="equal">
      <formula>#REF!</formula>
    </cfRule>
    <cfRule type="cellIs" dxfId="5462" priority="4851" operator="equal">
      <formula>#REF!</formula>
    </cfRule>
    <cfRule type="cellIs" dxfId="5461" priority="4852" operator="equal">
      <formula>#REF!</formula>
    </cfRule>
    <cfRule type="cellIs" dxfId="5460" priority="4854" operator="equal">
      <formula>#REF!</formula>
    </cfRule>
  </conditionalFormatting>
  <conditionalFormatting sqref="Q76 Q79 Q88 Q92 AK163">
    <cfRule type="cellIs" dxfId="5459" priority="6746" operator="equal">
      <formula>"EXTREMO (RC/F)"</formula>
    </cfRule>
    <cfRule type="cellIs" dxfId="5458" priority="6747" operator="equal">
      <formula>"ALTO (RC/F)"</formula>
    </cfRule>
    <cfRule type="cellIs" dxfId="5457" priority="6748" operator="equal">
      <formula>"MODERADO (RC/F)"</formula>
    </cfRule>
    <cfRule type="cellIs" dxfId="5456" priority="6749" operator="equal">
      <formula>"EXTREMO"</formula>
    </cfRule>
    <cfRule type="cellIs" dxfId="5455" priority="6750" operator="equal">
      <formula>"ALTO"</formula>
    </cfRule>
    <cfRule type="cellIs" dxfId="5454" priority="6751" operator="equal">
      <formula>"MODERADO"</formula>
    </cfRule>
    <cfRule type="cellIs" dxfId="5453" priority="6752" operator="equal">
      <formula>"BAJO"</formula>
    </cfRule>
  </conditionalFormatting>
  <conditionalFormatting sqref="Q94:Q99 AK94:AK99">
    <cfRule type="cellIs" dxfId="5452" priority="5774" operator="equal">
      <formula>"EXTREMO (RC/F)"</formula>
    </cfRule>
    <cfRule type="cellIs" dxfId="5451" priority="5775" operator="equal">
      <formula>"ALTO (RC/F)"</formula>
    </cfRule>
    <cfRule type="cellIs" dxfId="5450" priority="5776" operator="equal">
      <formula>"MODERADO (RC/F)"</formula>
    </cfRule>
    <cfRule type="cellIs" dxfId="5449" priority="5777" operator="equal">
      <formula>"EXTREMO"</formula>
    </cfRule>
    <cfRule type="cellIs" dxfId="5448" priority="5778" operator="equal">
      <formula>"ALTO"</formula>
    </cfRule>
    <cfRule type="cellIs" dxfId="5447" priority="5779" operator="equal">
      <formula>"MODERADO"</formula>
    </cfRule>
    <cfRule type="cellIs" dxfId="5446" priority="5780" operator="equal">
      <formula>"BAJO"</formula>
    </cfRule>
    <cfRule type="cellIs" dxfId="5445" priority="5794" operator="equal">
      <formula>#REF!</formula>
    </cfRule>
    <cfRule type="cellIs" dxfId="5444" priority="5796" operator="equal">
      <formula>#REF!</formula>
    </cfRule>
    <cfRule type="cellIs" dxfId="5443" priority="5799" operator="equal">
      <formula>#REF!</formula>
    </cfRule>
    <cfRule type="cellIs" dxfId="5442" priority="5801" operator="equal">
      <formula>#REF!</formula>
    </cfRule>
    <cfRule type="cellIs" dxfId="5441" priority="5802" operator="equal">
      <formula>#REF!</formula>
    </cfRule>
    <cfRule type="cellIs" dxfId="5440" priority="5803" operator="equal">
      <formula>#REF!</formula>
    </cfRule>
    <cfRule type="cellIs" dxfId="5439" priority="5805" operator="equal">
      <formula>#REF!</formula>
    </cfRule>
    <cfRule type="cellIs" dxfId="5438" priority="5808" operator="equal">
      <formula>#REF!</formula>
    </cfRule>
    <cfRule type="cellIs" dxfId="5437" priority="5809" operator="equal">
      <formula>#REF!</formula>
    </cfRule>
    <cfRule type="cellIs" dxfId="5436" priority="5810" operator="equal">
      <formula>#REF!</formula>
    </cfRule>
    <cfRule type="cellIs" dxfId="5435" priority="5813" operator="equal">
      <formula>#REF!</formula>
    </cfRule>
    <cfRule type="cellIs" dxfId="5434" priority="5814" operator="equal">
      <formula>#REF!</formula>
    </cfRule>
    <cfRule type="cellIs" dxfId="5433" priority="5815" operator="equal">
      <formula>#REF!</formula>
    </cfRule>
    <cfRule type="cellIs" dxfId="5432" priority="5817" operator="equal">
      <formula>#REF!</formula>
    </cfRule>
    <cfRule type="cellIs" dxfId="5431" priority="5818" operator="equal">
      <formula>#REF!</formula>
    </cfRule>
    <cfRule type="cellIs" dxfId="5430" priority="5819" operator="equal">
      <formula>#REF!</formula>
    </cfRule>
    <cfRule type="cellIs" dxfId="5429" priority="5820" operator="equal">
      <formula>#REF!</formula>
    </cfRule>
    <cfRule type="cellIs" dxfId="5428" priority="5821" operator="equal">
      <formula>#REF!</formula>
    </cfRule>
    <cfRule type="cellIs" dxfId="5427" priority="5822" operator="equal">
      <formula>#REF!</formula>
    </cfRule>
    <cfRule type="cellIs" dxfId="5426" priority="5823" operator="equal">
      <formula>#REF!</formula>
    </cfRule>
    <cfRule type="cellIs" dxfId="5425" priority="5824" operator="equal">
      <formula>#REF!</formula>
    </cfRule>
    <cfRule type="cellIs" dxfId="5424" priority="5826" operator="equal">
      <formula>#REF!</formula>
    </cfRule>
    <cfRule type="cellIs" dxfId="5423" priority="5827" operator="equal">
      <formula>#REF!</formula>
    </cfRule>
    <cfRule type="cellIs" dxfId="5422" priority="5828" operator="equal">
      <formula>#REF!</formula>
    </cfRule>
    <cfRule type="cellIs" dxfId="5421" priority="5829" operator="equal">
      <formula>#REF!</formula>
    </cfRule>
    <cfRule type="cellIs" dxfId="5420" priority="5831" operator="equal">
      <formula>#REF!</formula>
    </cfRule>
  </conditionalFormatting>
  <conditionalFormatting sqref="Q101 AK101">
    <cfRule type="cellIs" dxfId="5419" priority="5733" operator="equal">
      <formula>#REF!</formula>
    </cfRule>
    <cfRule type="cellIs" dxfId="5418" priority="5734" operator="equal">
      <formula>#REF!</formula>
    </cfRule>
    <cfRule type="cellIs" dxfId="5417" priority="5735" operator="equal">
      <formula>#REF!</formula>
    </cfRule>
    <cfRule type="cellIs" dxfId="5416" priority="5737" operator="equal">
      <formula>#REF!</formula>
    </cfRule>
    <cfRule type="cellIs" dxfId="5415" priority="5740" operator="equal">
      <formula>#REF!</formula>
    </cfRule>
    <cfRule type="cellIs" dxfId="5414" priority="5741" operator="equal">
      <formula>#REF!</formula>
    </cfRule>
    <cfRule type="cellIs" dxfId="5413" priority="5742" operator="equal">
      <formula>#REF!</formula>
    </cfRule>
    <cfRule type="cellIs" dxfId="5412" priority="5745" operator="equal">
      <formula>#REF!</formula>
    </cfRule>
    <cfRule type="cellIs" dxfId="5411" priority="5746" operator="equal">
      <formula>#REF!</formula>
    </cfRule>
    <cfRule type="cellIs" dxfId="5410" priority="5747" operator="equal">
      <formula>#REF!</formula>
    </cfRule>
    <cfRule type="cellIs" dxfId="5409" priority="5749" operator="equal">
      <formula>#REF!</formula>
    </cfRule>
    <cfRule type="cellIs" dxfId="5408" priority="5750" operator="equal">
      <formula>#REF!</formula>
    </cfRule>
    <cfRule type="cellIs" dxfId="5407" priority="5751" operator="equal">
      <formula>#REF!</formula>
    </cfRule>
    <cfRule type="cellIs" dxfId="5406" priority="5752" operator="equal">
      <formula>#REF!</formula>
    </cfRule>
    <cfRule type="cellIs" dxfId="5405" priority="5753" operator="equal">
      <formula>#REF!</formula>
    </cfRule>
    <cfRule type="cellIs" dxfId="5404" priority="5754" operator="equal">
      <formula>#REF!</formula>
    </cfRule>
    <cfRule type="cellIs" dxfId="5403" priority="5755" operator="equal">
      <formula>#REF!</formula>
    </cfRule>
    <cfRule type="cellIs" dxfId="5402" priority="5756" operator="equal">
      <formula>#REF!</formula>
    </cfRule>
    <cfRule type="cellIs" dxfId="5401" priority="5758" operator="equal">
      <formula>#REF!</formula>
    </cfRule>
    <cfRule type="cellIs" dxfId="5400" priority="5759" operator="equal">
      <formula>#REF!</formula>
    </cfRule>
    <cfRule type="cellIs" dxfId="5399" priority="5760" operator="equal">
      <formula>#REF!</formula>
    </cfRule>
    <cfRule type="cellIs" dxfId="5398" priority="5761" operator="equal">
      <formula>#REF!</formula>
    </cfRule>
    <cfRule type="cellIs" dxfId="5397" priority="5763" operator="equal">
      <formula>#REF!</formula>
    </cfRule>
  </conditionalFormatting>
  <conditionalFormatting sqref="Q101:Q102 Q104">
    <cfRule type="cellIs" dxfId="5396" priority="4734" operator="equal">
      <formula>#REF!</formula>
    </cfRule>
    <cfRule type="cellIs" dxfId="5395" priority="4746" operator="equal">
      <formula>#REF!</formula>
    </cfRule>
  </conditionalFormatting>
  <conditionalFormatting sqref="Q101:Q102">
    <cfRule type="cellIs" dxfId="5394" priority="4699" operator="equal">
      <formula>"EXTREMO (RC/F)"</formula>
    </cfRule>
    <cfRule type="cellIs" dxfId="5393" priority="4700" operator="equal">
      <formula>"ALTO (RC/F)"</formula>
    </cfRule>
    <cfRule type="cellIs" dxfId="5392" priority="4701" operator="equal">
      <formula>"MODERADO (RC/F)"</formula>
    </cfRule>
    <cfRule type="cellIs" dxfId="5391" priority="4702" operator="equal">
      <formula>"EXTREMO"</formula>
    </cfRule>
    <cfRule type="cellIs" dxfId="5390" priority="4703" operator="equal">
      <formula>"ALTO"</formula>
    </cfRule>
    <cfRule type="cellIs" dxfId="5389" priority="4704" operator="equal">
      <formula>"MODERADO"</formula>
    </cfRule>
    <cfRule type="cellIs" dxfId="5388" priority="4705" operator="equal">
      <formula>"BAJO"</formula>
    </cfRule>
    <cfRule type="cellIs" dxfId="5387" priority="4719" operator="equal">
      <formula>#REF!</formula>
    </cfRule>
    <cfRule type="cellIs" dxfId="5386" priority="4721" operator="equal">
      <formula>#REF!</formula>
    </cfRule>
  </conditionalFormatting>
  <conditionalFormatting sqref="Q102 Q104">
    <cfRule type="cellIs" dxfId="5385" priority="4726" operator="equal">
      <formula>#REF!</formula>
    </cfRule>
    <cfRule type="cellIs" dxfId="5384" priority="4727" operator="equal">
      <formula>#REF!</formula>
    </cfRule>
    <cfRule type="cellIs" dxfId="5383" priority="4728" operator="equal">
      <formula>#REF!</formula>
    </cfRule>
    <cfRule type="cellIs" dxfId="5382" priority="4730" operator="equal">
      <formula>#REF!</formula>
    </cfRule>
    <cfRule type="cellIs" dxfId="5381" priority="4733" operator="equal">
      <formula>#REF!</formula>
    </cfRule>
    <cfRule type="cellIs" dxfId="5380" priority="4735" operator="equal">
      <formula>#REF!</formula>
    </cfRule>
    <cfRule type="cellIs" dxfId="5379" priority="4738" operator="equal">
      <formula>#REF!</formula>
    </cfRule>
    <cfRule type="cellIs" dxfId="5378" priority="4739" operator="equal">
      <formula>#REF!</formula>
    </cfRule>
    <cfRule type="cellIs" dxfId="5377" priority="4740" operator="equal">
      <formula>#REF!</formula>
    </cfRule>
    <cfRule type="cellIs" dxfId="5376" priority="4742" operator="equal">
      <formula>#REF!</formula>
    </cfRule>
    <cfRule type="cellIs" dxfId="5375" priority="4743" operator="equal">
      <formula>#REF!</formula>
    </cfRule>
    <cfRule type="cellIs" dxfId="5374" priority="4744" operator="equal">
      <formula>#REF!</formula>
    </cfRule>
    <cfRule type="cellIs" dxfId="5373" priority="4745" operator="equal">
      <formula>#REF!</formula>
    </cfRule>
    <cfRule type="cellIs" dxfId="5372" priority="4747" operator="equal">
      <formula>#REF!</formula>
    </cfRule>
    <cfRule type="cellIs" dxfId="5371" priority="4748" operator="equal">
      <formula>#REF!</formula>
    </cfRule>
    <cfRule type="cellIs" dxfId="5370" priority="4749" operator="equal">
      <formula>#REF!</formula>
    </cfRule>
    <cfRule type="cellIs" dxfId="5369" priority="4751" operator="equal">
      <formula>#REF!</formula>
    </cfRule>
    <cfRule type="cellIs" dxfId="5368" priority="4752" operator="equal">
      <formula>#REF!</formula>
    </cfRule>
    <cfRule type="cellIs" dxfId="5367" priority="4753" operator="equal">
      <formula>#REF!</formula>
    </cfRule>
    <cfRule type="cellIs" dxfId="5366" priority="4754" operator="equal">
      <formula>#REF!</formula>
    </cfRule>
    <cfRule type="cellIs" dxfId="5365" priority="4756" operator="equal">
      <formula>#REF!</formula>
    </cfRule>
  </conditionalFormatting>
  <conditionalFormatting sqref="Q102">
    <cfRule type="cellIs" dxfId="5364" priority="4724" operator="equal">
      <formula>#REF!</formula>
    </cfRule>
  </conditionalFormatting>
  <conditionalFormatting sqref="Q104:Q105">
    <cfRule type="cellIs" dxfId="5363" priority="4490" operator="equal">
      <formula>"EXTREMO (RC/F)"</formula>
    </cfRule>
    <cfRule type="cellIs" dxfId="5362" priority="4491" operator="equal">
      <formula>"ALTO (RC/F)"</formula>
    </cfRule>
    <cfRule type="cellIs" dxfId="5361" priority="4492" operator="equal">
      <formula>"MODERADO (RC/F)"</formula>
    </cfRule>
    <cfRule type="cellIs" dxfId="5360" priority="4493" operator="equal">
      <formula>"EXTREMO"</formula>
    </cfRule>
    <cfRule type="cellIs" dxfId="5359" priority="4494" operator="equal">
      <formula>"ALTO"</formula>
    </cfRule>
    <cfRule type="cellIs" dxfId="5358" priority="4495" operator="equal">
      <formula>"MODERADO"</formula>
    </cfRule>
    <cfRule type="cellIs" dxfId="5357" priority="4496" operator="equal">
      <formula>"BAJO"</formula>
    </cfRule>
    <cfRule type="cellIs" dxfId="5356" priority="4497" operator="equal">
      <formula>#REF!</formula>
    </cfRule>
    <cfRule type="cellIs" dxfId="5355" priority="4498" operator="equal">
      <formula>#REF!</formula>
    </cfRule>
    <cfRule type="cellIs" dxfId="5354" priority="4511" operator="equal">
      <formula>#REF!</formula>
    </cfRule>
    <cfRule type="cellIs" dxfId="5353" priority="4523" operator="equal">
      <formula>#REF!</formula>
    </cfRule>
  </conditionalFormatting>
  <conditionalFormatting sqref="Q105">
    <cfRule type="cellIs" dxfId="5352" priority="4501" operator="equal">
      <formula>#REF!</formula>
    </cfRule>
    <cfRule type="cellIs" dxfId="5351" priority="4503" operator="equal">
      <formula>#REF!</formula>
    </cfRule>
    <cfRule type="cellIs" dxfId="5350" priority="4504" operator="equal">
      <formula>#REF!</formula>
    </cfRule>
    <cfRule type="cellIs" dxfId="5349" priority="4505" operator="equal">
      <formula>#REF!</formula>
    </cfRule>
    <cfRule type="cellIs" dxfId="5348" priority="4507" operator="equal">
      <formula>#REF!</formula>
    </cfRule>
    <cfRule type="cellIs" dxfId="5347" priority="4510" operator="equal">
      <formula>#REF!</formula>
    </cfRule>
    <cfRule type="cellIs" dxfId="5346" priority="4512" operator="equal">
      <formula>#REF!</formula>
    </cfRule>
    <cfRule type="cellIs" dxfId="5345" priority="4515" operator="equal">
      <formula>#REF!</formula>
    </cfRule>
    <cfRule type="cellIs" dxfId="5344" priority="4516" operator="equal">
      <formula>#REF!</formula>
    </cfRule>
    <cfRule type="cellIs" dxfId="5343" priority="4517" operator="equal">
      <formula>#REF!</formula>
    </cfRule>
    <cfRule type="cellIs" dxfId="5342" priority="4519" operator="equal">
      <formula>#REF!</formula>
    </cfRule>
    <cfRule type="cellIs" dxfId="5341" priority="4520" operator="equal">
      <formula>#REF!</formula>
    </cfRule>
    <cfRule type="cellIs" dxfId="5340" priority="4521" operator="equal">
      <formula>#REF!</formula>
    </cfRule>
    <cfRule type="cellIs" dxfId="5339" priority="4522" operator="equal">
      <formula>#REF!</formula>
    </cfRule>
    <cfRule type="cellIs" dxfId="5338" priority="4524" operator="equal">
      <formula>#REF!</formula>
    </cfRule>
    <cfRule type="cellIs" dxfId="5337" priority="4525" operator="equal">
      <formula>#REF!</formula>
    </cfRule>
    <cfRule type="cellIs" dxfId="5336" priority="4526" operator="equal">
      <formula>#REF!</formula>
    </cfRule>
    <cfRule type="cellIs" dxfId="5335" priority="4528" operator="equal">
      <formula>#REF!</formula>
    </cfRule>
    <cfRule type="cellIs" dxfId="5334" priority="4529" operator="equal">
      <formula>#REF!</formula>
    </cfRule>
    <cfRule type="cellIs" dxfId="5333" priority="4530" operator="equal">
      <formula>#REF!</formula>
    </cfRule>
    <cfRule type="cellIs" dxfId="5332" priority="4531" operator="equal">
      <formula>#REF!</formula>
    </cfRule>
    <cfRule type="cellIs" dxfId="5331" priority="4533" operator="equal">
      <formula>#REF!</formula>
    </cfRule>
  </conditionalFormatting>
  <conditionalFormatting sqref="Q107">
    <cfRule type="cellIs" dxfId="5330" priority="4584" operator="equal">
      <formula>"EXTREMO (RC/F)"</formula>
    </cfRule>
    <cfRule type="cellIs" dxfId="5329" priority="4585" operator="equal">
      <formula>"ALTO (RC/F)"</formula>
    </cfRule>
    <cfRule type="cellIs" dxfId="5328" priority="4586" operator="equal">
      <formula>"MODERADO (RC/F)"</formula>
    </cfRule>
    <cfRule type="cellIs" dxfId="5327" priority="4587" operator="equal">
      <formula>"EXTREMO"</formula>
    </cfRule>
    <cfRule type="cellIs" dxfId="5326" priority="4588" operator="equal">
      <formula>"ALTO"</formula>
    </cfRule>
    <cfRule type="cellIs" dxfId="5325" priority="4589" operator="equal">
      <formula>"MODERADO"</formula>
    </cfRule>
    <cfRule type="cellIs" dxfId="5324" priority="4590" operator="equal">
      <formula>"BAJO"</formula>
    </cfRule>
    <cfRule type="cellIs" dxfId="5323" priority="4604" operator="equal">
      <formula>#REF!</formula>
    </cfRule>
    <cfRule type="cellIs" dxfId="5322" priority="4606" operator="equal">
      <formula>#REF!</formula>
    </cfRule>
    <cfRule type="cellIs" dxfId="5321" priority="4609" operator="equal">
      <formula>#REF!</formula>
    </cfRule>
    <cfRule type="cellIs" dxfId="5320" priority="4611" operator="equal">
      <formula>#REF!</formula>
    </cfRule>
    <cfRule type="cellIs" dxfId="5319" priority="4612" operator="equal">
      <formula>#REF!</formula>
    </cfRule>
    <cfRule type="cellIs" dxfId="5318" priority="4613" operator="equal">
      <formula>#REF!</formula>
    </cfRule>
    <cfRule type="cellIs" dxfId="5317" priority="4615" operator="equal">
      <formula>#REF!</formula>
    </cfRule>
    <cfRule type="cellIs" dxfId="5316" priority="4618" operator="equal">
      <formula>#REF!</formula>
    </cfRule>
    <cfRule type="cellIs" dxfId="5315" priority="4619" operator="equal">
      <formula>#REF!</formula>
    </cfRule>
    <cfRule type="cellIs" dxfId="5314" priority="4620" operator="equal">
      <formula>#REF!</formula>
    </cfRule>
    <cfRule type="cellIs" dxfId="5313" priority="4623" operator="equal">
      <formula>#REF!</formula>
    </cfRule>
    <cfRule type="cellIs" dxfId="5312" priority="4624" operator="equal">
      <formula>#REF!</formula>
    </cfRule>
    <cfRule type="cellIs" dxfId="5311" priority="4625" operator="equal">
      <formula>#REF!</formula>
    </cfRule>
    <cfRule type="cellIs" dxfId="5310" priority="4627" operator="equal">
      <formula>#REF!</formula>
    </cfRule>
    <cfRule type="cellIs" dxfId="5309" priority="4628" operator="equal">
      <formula>#REF!</formula>
    </cfRule>
    <cfRule type="cellIs" dxfId="5308" priority="4629" operator="equal">
      <formula>#REF!</formula>
    </cfRule>
    <cfRule type="cellIs" dxfId="5307" priority="4630" operator="equal">
      <formula>#REF!</formula>
    </cfRule>
    <cfRule type="cellIs" dxfId="5306" priority="4631" operator="equal">
      <formula>#REF!</formula>
    </cfRule>
    <cfRule type="cellIs" dxfId="5305" priority="4632" operator="equal">
      <formula>#REF!</formula>
    </cfRule>
    <cfRule type="cellIs" dxfId="5304" priority="4633" operator="equal">
      <formula>#REF!</formula>
    </cfRule>
    <cfRule type="cellIs" dxfId="5303" priority="4634" operator="equal">
      <formula>#REF!</formula>
    </cfRule>
    <cfRule type="cellIs" dxfId="5302" priority="4636" operator="equal">
      <formula>#REF!</formula>
    </cfRule>
    <cfRule type="cellIs" dxfId="5301" priority="4637" operator="equal">
      <formula>#REF!</formula>
    </cfRule>
    <cfRule type="cellIs" dxfId="5300" priority="4638" operator="equal">
      <formula>#REF!</formula>
    </cfRule>
    <cfRule type="cellIs" dxfId="5299" priority="4639" operator="equal">
      <formula>#REF!</formula>
    </cfRule>
    <cfRule type="cellIs" dxfId="5298" priority="4641" operator="equal">
      <formula>#REF!</formula>
    </cfRule>
  </conditionalFormatting>
  <conditionalFormatting sqref="Q109">
    <cfRule type="cellIs" dxfId="5297" priority="4432" operator="equal">
      <formula>"EXTREMO (RC/F)"</formula>
    </cfRule>
    <cfRule type="cellIs" dxfId="5296" priority="4433" operator="equal">
      <formula>"ALTO (RC/F)"</formula>
    </cfRule>
    <cfRule type="cellIs" dxfId="5295" priority="4434" operator="equal">
      <formula>"MODERADO (RC/F)"</formula>
    </cfRule>
    <cfRule type="cellIs" dxfId="5294" priority="4435" operator="equal">
      <formula>"EXTREMO"</formula>
    </cfRule>
    <cfRule type="cellIs" dxfId="5293" priority="4436" operator="equal">
      <formula>"ALTO"</formula>
    </cfRule>
    <cfRule type="cellIs" dxfId="5292" priority="4437" operator="equal">
      <formula>"MODERADO"</formula>
    </cfRule>
    <cfRule type="cellIs" dxfId="5291" priority="4438" operator="equal">
      <formula>"BAJO"</formula>
    </cfRule>
    <cfRule type="cellIs" dxfId="5290" priority="4452" operator="equal">
      <formula>#REF!</formula>
    </cfRule>
    <cfRule type="cellIs" dxfId="5289" priority="4454" operator="equal">
      <formula>#REF!</formula>
    </cfRule>
    <cfRule type="cellIs" dxfId="5288" priority="4457" operator="equal">
      <formula>#REF!</formula>
    </cfRule>
    <cfRule type="cellIs" dxfId="5287" priority="4459" operator="equal">
      <formula>#REF!</formula>
    </cfRule>
    <cfRule type="cellIs" dxfId="5286" priority="4460" operator="equal">
      <formula>#REF!</formula>
    </cfRule>
    <cfRule type="cellIs" dxfId="5285" priority="4461" operator="equal">
      <formula>#REF!</formula>
    </cfRule>
    <cfRule type="cellIs" dxfId="5284" priority="4463" operator="equal">
      <formula>#REF!</formula>
    </cfRule>
    <cfRule type="cellIs" dxfId="5283" priority="4466" operator="equal">
      <formula>#REF!</formula>
    </cfRule>
    <cfRule type="cellIs" dxfId="5282" priority="4467" operator="equal">
      <formula>#REF!</formula>
    </cfRule>
    <cfRule type="cellIs" dxfId="5281" priority="4468" operator="equal">
      <formula>#REF!</formula>
    </cfRule>
    <cfRule type="cellIs" dxfId="5280" priority="4471" operator="equal">
      <formula>#REF!</formula>
    </cfRule>
    <cfRule type="cellIs" dxfId="5279" priority="4472" operator="equal">
      <formula>#REF!</formula>
    </cfRule>
    <cfRule type="cellIs" dxfId="5278" priority="4473" operator="equal">
      <formula>#REF!</formula>
    </cfRule>
    <cfRule type="cellIs" dxfId="5277" priority="4475" operator="equal">
      <formula>#REF!</formula>
    </cfRule>
    <cfRule type="cellIs" dxfId="5276" priority="4476" operator="equal">
      <formula>#REF!</formula>
    </cfRule>
    <cfRule type="cellIs" dxfId="5275" priority="4477" operator="equal">
      <formula>#REF!</formula>
    </cfRule>
    <cfRule type="cellIs" dxfId="5274" priority="4478" operator="equal">
      <formula>#REF!</formula>
    </cfRule>
    <cfRule type="cellIs" dxfId="5273" priority="4479" operator="equal">
      <formula>#REF!</formula>
    </cfRule>
    <cfRule type="cellIs" dxfId="5272" priority="4480" operator="equal">
      <formula>#REF!</formula>
    </cfRule>
    <cfRule type="cellIs" dxfId="5271" priority="4481" operator="equal">
      <formula>#REF!</formula>
    </cfRule>
    <cfRule type="cellIs" dxfId="5270" priority="4482" operator="equal">
      <formula>#REF!</formula>
    </cfRule>
    <cfRule type="cellIs" dxfId="5269" priority="4484" operator="equal">
      <formula>#REF!</formula>
    </cfRule>
    <cfRule type="cellIs" dxfId="5268" priority="4485" operator="equal">
      <formula>#REF!</formula>
    </cfRule>
    <cfRule type="cellIs" dxfId="5267" priority="4486" operator="equal">
      <formula>#REF!</formula>
    </cfRule>
    <cfRule type="cellIs" dxfId="5266" priority="4487" operator="equal">
      <formula>#REF!</formula>
    </cfRule>
    <cfRule type="cellIs" dxfId="5265" priority="4489" operator="equal">
      <formula>#REF!</formula>
    </cfRule>
  </conditionalFormatting>
  <conditionalFormatting sqref="Q115">
    <cfRule type="cellIs" dxfId="5264" priority="4320" operator="equal">
      <formula>"EXTREMO (RC/F)"</formula>
    </cfRule>
    <cfRule type="cellIs" dxfId="5263" priority="4321" operator="equal">
      <formula>"ALTO (RC/F)"</formula>
    </cfRule>
    <cfRule type="cellIs" dxfId="5262" priority="4322" operator="equal">
      <formula>"MODERADO (RC/F)"</formula>
    </cfRule>
    <cfRule type="cellIs" dxfId="5261" priority="4323" operator="equal">
      <formula>"EXTREMO"</formula>
    </cfRule>
    <cfRule type="cellIs" dxfId="5260" priority="4324" operator="equal">
      <formula>"ALTO"</formula>
    </cfRule>
    <cfRule type="cellIs" dxfId="5259" priority="4325" operator="equal">
      <formula>"MODERADO"</formula>
    </cfRule>
    <cfRule type="cellIs" dxfId="5258" priority="4326" operator="equal">
      <formula>"BAJO"</formula>
    </cfRule>
    <cfRule type="cellIs" dxfId="5257" priority="4340" operator="equal">
      <formula>#REF!</formula>
    </cfRule>
    <cfRule type="cellIs" dxfId="5256" priority="4342" operator="equal">
      <formula>#REF!</formula>
    </cfRule>
    <cfRule type="cellIs" dxfId="5255" priority="4345" operator="equal">
      <formula>#REF!</formula>
    </cfRule>
    <cfRule type="cellIs" dxfId="5254" priority="4347" operator="equal">
      <formula>#REF!</formula>
    </cfRule>
    <cfRule type="cellIs" dxfId="5253" priority="4348" operator="equal">
      <formula>#REF!</formula>
    </cfRule>
    <cfRule type="cellIs" dxfId="5252" priority="4349" operator="equal">
      <formula>#REF!</formula>
    </cfRule>
    <cfRule type="cellIs" dxfId="5251" priority="4351" operator="equal">
      <formula>#REF!</formula>
    </cfRule>
    <cfRule type="cellIs" dxfId="5250" priority="4354" operator="equal">
      <formula>#REF!</formula>
    </cfRule>
    <cfRule type="cellIs" dxfId="5249" priority="4355" operator="equal">
      <formula>#REF!</formula>
    </cfRule>
    <cfRule type="cellIs" dxfId="5248" priority="4356" operator="equal">
      <formula>#REF!</formula>
    </cfRule>
    <cfRule type="cellIs" dxfId="5247" priority="4359" operator="equal">
      <formula>#REF!</formula>
    </cfRule>
    <cfRule type="cellIs" dxfId="5246" priority="4360" operator="equal">
      <formula>#REF!</formula>
    </cfRule>
    <cfRule type="cellIs" dxfId="5245" priority="4361" operator="equal">
      <formula>#REF!</formula>
    </cfRule>
    <cfRule type="cellIs" dxfId="5244" priority="4363" operator="equal">
      <formula>#REF!</formula>
    </cfRule>
    <cfRule type="cellIs" dxfId="5243" priority="4364" operator="equal">
      <formula>#REF!</formula>
    </cfRule>
    <cfRule type="cellIs" dxfId="5242" priority="4365" operator="equal">
      <formula>#REF!</formula>
    </cfRule>
    <cfRule type="cellIs" dxfId="5241" priority="4366" operator="equal">
      <formula>#REF!</formula>
    </cfRule>
    <cfRule type="cellIs" dxfId="5240" priority="4367" operator="equal">
      <formula>#REF!</formula>
    </cfRule>
    <cfRule type="cellIs" dxfId="5239" priority="4368" operator="equal">
      <formula>#REF!</formula>
    </cfRule>
    <cfRule type="cellIs" dxfId="5238" priority="4369" operator="equal">
      <formula>#REF!</formula>
    </cfRule>
    <cfRule type="cellIs" dxfId="5237" priority="4370" operator="equal">
      <formula>#REF!</formula>
    </cfRule>
    <cfRule type="cellIs" dxfId="5236" priority="4372" operator="equal">
      <formula>#REF!</formula>
    </cfRule>
    <cfRule type="cellIs" dxfId="5235" priority="4373" operator="equal">
      <formula>#REF!</formula>
    </cfRule>
    <cfRule type="cellIs" dxfId="5234" priority="4374" operator="equal">
      <formula>#REF!</formula>
    </cfRule>
    <cfRule type="cellIs" dxfId="5233" priority="4375" operator="equal">
      <formula>#REF!</formula>
    </cfRule>
    <cfRule type="cellIs" dxfId="5232" priority="4377" operator="equal">
      <formula>#REF!</formula>
    </cfRule>
  </conditionalFormatting>
  <conditionalFormatting sqref="Q122:Q123">
    <cfRule type="cellIs" dxfId="5231" priority="4204" operator="equal">
      <formula>"EXTREMO (RC/F)"</formula>
    </cfRule>
    <cfRule type="cellIs" dxfId="5230" priority="4205" operator="equal">
      <formula>"ALTO (RC/F)"</formula>
    </cfRule>
    <cfRule type="cellIs" dxfId="5229" priority="4206" operator="equal">
      <formula>"MODERADO (RC/F)"</formula>
    </cfRule>
    <cfRule type="cellIs" dxfId="5228" priority="4207" operator="equal">
      <formula>"EXTREMO"</formula>
    </cfRule>
    <cfRule type="cellIs" dxfId="5227" priority="4208" operator="equal">
      <formula>"ALTO"</formula>
    </cfRule>
    <cfRule type="cellIs" dxfId="5226" priority="4209" operator="equal">
      <formula>"MODERADO"</formula>
    </cfRule>
    <cfRule type="cellIs" dxfId="5225" priority="4210" operator="equal">
      <formula>"BAJO"</formula>
    </cfRule>
    <cfRule type="cellIs" dxfId="5224" priority="4211" operator="equal">
      <formula>#REF!</formula>
    </cfRule>
    <cfRule type="cellIs" dxfId="5223" priority="4212" operator="equal">
      <formula>#REF!</formula>
    </cfRule>
    <cfRule type="cellIs" dxfId="5222" priority="4215" operator="equal">
      <formula>#REF!</formula>
    </cfRule>
    <cfRule type="cellIs" dxfId="5221" priority="4217" operator="equal">
      <formula>#REF!</formula>
    </cfRule>
    <cfRule type="cellIs" dxfId="5220" priority="4218" operator="equal">
      <formula>#REF!</formula>
    </cfRule>
    <cfRule type="cellIs" dxfId="5219" priority="4219" operator="equal">
      <formula>#REF!</formula>
    </cfRule>
    <cfRule type="cellIs" dxfId="5218" priority="4221" operator="equal">
      <formula>#REF!</formula>
    </cfRule>
    <cfRule type="cellIs" dxfId="5217" priority="4224" operator="equal">
      <formula>#REF!</formula>
    </cfRule>
    <cfRule type="cellIs" dxfId="5216" priority="4225" operator="equal">
      <formula>#REF!</formula>
    </cfRule>
    <cfRule type="cellIs" dxfId="5215" priority="4226" operator="equal">
      <formula>#REF!</formula>
    </cfRule>
    <cfRule type="cellIs" dxfId="5214" priority="4229" operator="equal">
      <formula>#REF!</formula>
    </cfRule>
    <cfRule type="cellIs" dxfId="5213" priority="4230" operator="equal">
      <formula>#REF!</formula>
    </cfRule>
    <cfRule type="cellIs" dxfId="5212" priority="4231" operator="equal">
      <formula>#REF!</formula>
    </cfRule>
    <cfRule type="cellIs" dxfId="5211" priority="4233" operator="equal">
      <formula>#REF!</formula>
    </cfRule>
    <cfRule type="cellIs" dxfId="5210" priority="4234" operator="equal">
      <formula>#REF!</formula>
    </cfRule>
    <cfRule type="cellIs" dxfId="5209" priority="4235" operator="equal">
      <formula>#REF!</formula>
    </cfRule>
    <cfRule type="cellIs" dxfId="5208" priority="4236" operator="equal">
      <formula>#REF!</formula>
    </cfRule>
    <cfRule type="cellIs" dxfId="5207" priority="4237" operator="equal">
      <formula>#REF!</formula>
    </cfRule>
    <cfRule type="cellIs" dxfId="5206" priority="4238" operator="equal">
      <formula>#REF!</formula>
    </cfRule>
    <cfRule type="cellIs" dxfId="5205" priority="4239" operator="equal">
      <formula>#REF!</formula>
    </cfRule>
    <cfRule type="cellIs" dxfId="5204" priority="4240" operator="equal">
      <formula>#REF!</formula>
    </cfRule>
    <cfRule type="cellIs" dxfId="5203" priority="4242" operator="equal">
      <formula>#REF!</formula>
    </cfRule>
    <cfRule type="cellIs" dxfId="5202" priority="4243" operator="equal">
      <formula>#REF!</formula>
    </cfRule>
    <cfRule type="cellIs" dxfId="5201" priority="4244" operator="equal">
      <formula>#REF!</formula>
    </cfRule>
    <cfRule type="cellIs" dxfId="5200" priority="4245" operator="equal">
      <formula>#REF!</formula>
    </cfRule>
    <cfRule type="cellIs" dxfId="5199" priority="4247" operator="equal">
      <formula>#REF!</formula>
    </cfRule>
  </conditionalFormatting>
  <conditionalFormatting sqref="Q127">
    <cfRule type="cellIs" dxfId="5198" priority="4087" operator="equal">
      <formula>"EXTREMO (RC/F)"</formula>
    </cfRule>
    <cfRule type="cellIs" dxfId="5197" priority="4088" operator="equal">
      <formula>"ALTO (RC/F)"</formula>
    </cfRule>
    <cfRule type="cellIs" dxfId="5196" priority="4089" operator="equal">
      <formula>"MODERADO (RC/F)"</formula>
    </cfRule>
    <cfRule type="cellIs" dxfId="5195" priority="4090" operator="equal">
      <formula>"EXTREMO"</formula>
    </cfRule>
    <cfRule type="cellIs" dxfId="5194" priority="4091" operator="equal">
      <formula>"ALTO"</formula>
    </cfRule>
    <cfRule type="cellIs" dxfId="5193" priority="4092" operator="equal">
      <formula>"MODERADO"</formula>
    </cfRule>
    <cfRule type="cellIs" dxfId="5192" priority="4093" operator="equal">
      <formula>"BAJO"</formula>
    </cfRule>
    <cfRule type="cellIs" dxfId="5191" priority="4094" operator="equal">
      <formula>#REF!</formula>
    </cfRule>
    <cfRule type="cellIs" dxfId="5190" priority="4095" operator="equal">
      <formula>#REF!</formula>
    </cfRule>
    <cfRule type="cellIs" dxfId="5189" priority="4098" operator="equal">
      <formula>#REF!</formula>
    </cfRule>
    <cfRule type="cellIs" dxfId="5188" priority="4100" operator="equal">
      <formula>#REF!</formula>
    </cfRule>
    <cfRule type="cellIs" dxfId="5187" priority="4101" operator="equal">
      <formula>#REF!</formula>
    </cfRule>
    <cfRule type="cellIs" dxfId="5186" priority="4102" operator="equal">
      <formula>#REF!</formula>
    </cfRule>
    <cfRule type="cellIs" dxfId="5185" priority="4104" operator="equal">
      <formula>#REF!</formula>
    </cfRule>
    <cfRule type="cellIs" dxfId="5184" priority="4107" operator="equal">
      <formula>#REF!</formula>
    </cfRule>
    <cfRule type="cellIs" dxfId="5183" priority="4108" operator="equal">
      <formula>#REF!</formula>
    </cfRule>
    <cfRule type="cellIs" dxfId="5182" priority="4109" operator="equal">
      <formula>#REF!</formula>
    </cfRule>
    <cfRule type="cellIs" dxfId="5181" priority="4112" operator="equal">
      <formula>#REF!</formula>
    </cfRule>
    <cfRule type="cellIs" dxfId="5180" priority="4113" operator="equal">
      <formula>#REF!</formula>
    </cfRule>
    <cfRule type="cellIs" dxfId="5179" priority="4114" operator="equal">
      <formula>#REF!</formula>
    </cfRule>
    <cfRule type="cellIs" dxfId="5178" priority="4116" operator="equal">
      <formula>#REF!</formula>
    </cfRule>
    <cfRule type="cellIs" dxfId="5177" priority="4117" operator="equal">
      <formula>#REF!</formula>
    </cfRule>
    <cfRule type="cellIs" dxfId="5176" priority="4118" operator="equal">
      <formula>#REF!</formula>
    </cfRule>
    <cfRule type="cellIs" dxfId="5175" priority="4119" operator="equal">
      <formula>#REF!</formula>
    </cfRule>
    <cfRule type="cellIs" dxfId="5174" priority="4120" operator="equal">
      <formula>#REF!</formula>
    </cfRule>
    <cfRule type="cellIs" dxfId="5173" priority="4121" operator="equal">
      <formula>#REF!</formula>
    </cfRule>
    <cfRule type="cellIs" dxfId="5172" priority="4122" operator="equal">
      <formula>#REF!</formula>
    </cfRule>
    <cfRule type="cellIs" dxfId="5171" priority="4123" operator="equal">
      <formula>#REF!</formula>
    </cfRule>
    <cfRule type="cellIs" dxfId="5170" priority="4125" operator="equal">
      <formula>#REF!</formula>
    </cfRule>
    <cfRule type="cellIs" dxfId="5169" priority="4126" operator="equal">
      <formula>#REF!</formula>
    </cfRule>
    <cfRule type="cellIs" dxfId="5168" priority="4127" operator="equal">
      <formula>#REF!</formula>
    </cfRule>
    <cfRule type="cellIs" dxfId="5167" priority="4128" operator="equal">
      <formula>#REF!</formula>
    </cfRule>
    <cfRule type="cellIs" dxfId="5166" priority="4130" operator="equal">
      <formula>#REF!</formula>
    </cfRule>
  </conditionalFormatting>
  <conditionalFormatting sqref="Q129">
    <cfRule type="cellIs" dxfId="5165" priority="3975" operator="equal">
      <formula>"EXTREMO (RC/F)"</formula>
    </cfRule>
    <cfRule type="cellIs" dxfId="5164" priority="3976" operator="equal">
      <formula>"ALTO (RC/F)"</formula>
    </cfRule>
    <cfRule type="cellIs" dxfId="5163" priority="3977" operator="equal">
      <formula>"MODERADO (RC/F)"</formula>
    </cfRule>
    <cfRule type="cellIs" dxfId="5162" priority="3978" operator="equal">
      <formula>"EXTREMO"</formula>
    </cfRule>
    <cfRule type="cellIs" dxfId="5161" priority="3979" operator="equal">
      <formula>"ALTO"</formula>
    </cfRule>
    <cfRule type="cellIs" dxfId="5160" priority="3980" operator="equal">
      <formula>"MODERADO"</formula>
    </cfRule>
    <cfRule type="cellIs" dxfId="5159" priority="3981" operator="equal">
      <formula>"BAJO"</formula>
    </cfRule>
    <cfRule type="cellIs" dxfId="5158" priority="3982" operator="equal">
      <formula>#REF!</formula>
    </cfRule>
    <cfRule type="cellIs" dxfId="5157" priority="3983" operator="equal">
      <formula>#REF!</formula>
    </cfRule>
    <cfRule type="cellIs" dxfId="5156" priority="3986" operator="equal">
      <formula>#REF!</formula>
    </cfRule>
    <cfRule type="cellIs" dxfId="5155" priority="3988" operator="equal">
      <formula>#REF!</formula>
    </cfRule>
    <cfRule type="cellIs" dxfId="5154" priority="3989" operator="equal">
      <formula>#REF!</formula>
    </cfRule>
    <cfRule type="cellIs" dxfId="5153" priority="3990" operator="equal">
      <formula>#REF!</formula>
    </cfRule>
    <cfRule type="cellIs" dxfId="5152" priority="3992" operator="equal">
      <formula>#REF!</formula>
    </cfRule>
    <cfRule type="cellIs" dxfId="5151" priority="3995" operator="equal">
      <formula>#REF!</formula>
    </cfRule>
    <cfRule type="cellIs" dxfId="5150" priority="3996" operator="equal">
      <formula>#REF!</formula>
    </cfRule>
    <cfRule type="cellIs" dxfId="5149" priority="3997" operator="equal">
      <formula>#REF!</formula>
    </cfRule>
    <cfRule type="cellIs" dxfId="5148" priority="4000" operator="equal">
      <formula>#REF!</formula>
    </cfRule>
    <cfRule type="cellIs" dxfId="5147" priority="4001" operator="equal">
      <formula>#REF!</formula>
    </cfRule>
    <cfRule type="cellIs" dxfId="5146" priority="4002" operator="equal">
      <formula>#REF!</formula>
    </cfRule>
    <cfRule type="cellIs" dxfId="5145" priority="4004" operator="equal">
      <formula>#REF!</formula>
    </cfRule>
    <cfRule type="cellIs" dxfId="5144" priority="4005" operator="equal">
      <formula>#REF!</formula>
    </cfRule>
    <cfRule type="cellIs" dxfId="5143" priority="4006" operator="equal">
      <formula>#REF!</formula>
    </cfRule>
    <cfRule type="cellIs" dxfId="5142" priority="4007" operator="equal">
      <formula>#REF!</formula>
    </cfRule>
    <cfRule type="cellIs" dxfId="5141" priority="4008" operator="equal">
      <formula>#REF!</formula>
    </cfRule>
    <cfRule type="cellIs" dxfId="5140" priority="4009" operator="equal">
      <formula>#REF!</formula>
    </cfRule>
    <cfRule type="cellIs" dxfId="5139" priority="4010" operator="equal">
      <formula>#REF!</formula>
    </cfRule>
    <cfRule type="cellIs" dxfId="5138" priority="4011" operator="equal">
      <formula>#REF!</formula>
    </cfRule>
    <cfRule type="cellIs" dxfId="5137" priority="4013" operator="equal">
      <formula>#REF!</formula>
    </cfRule>
    <cfRule type="cellIs" dxfId="5136" priority="4014" operator="equal">
      <formula>#REF!</formula>
    </cfRule>
    <cfRule type="cellIs" dxfId="5135" priority="4015" operator="equal">
      <formula>#REF!</formula>
    </cfRule>
    <cfRule type="cellIs" dxfId="5134" priority="4016" operator="equal">
      <formula>#REF!</formula>
    </cfRule>
    <cfRule type="cellIs" dxfId="5133" priority="4018" operator="equal">
      <formula>#REF!</formula>
    </cfRule>
  </conditionalFormatting>
  <conditionalFormatting sqref="Q132 AK132 Q146 Q141">
    <cfRule type="cellIs" dxfId="5132" priority="3885" operator="equal">
      <formula>"EXTREMO (RC/F)"</formula>
    </cfRule>
    <cfRule type="cellIs" dxfId="5131" priority="3886" operator="equal">
      <formula>"ALTO (RC/F)"</formula>
    </cfRule>
    <cfRule type="cellIs" dxfId="5130" priority="3887" operator="equal">
      <formula>"MODERADO (RC/F)"</formula>
    </cfRule>
    <cfRule type="cellIs" dxfId="5129" priority="3888" operator="equal">
      <formula>"EXTREMO"</formula>
    </cfRule>
    <cfRule type="cellIs" dxfId="5128" priority="3889" operator="equal">
      <formula>"ALTO"</formula>
    </cfRule>
    <cfRule type="cellIs" dxfId="5127" priority="3890" operator="equal">
      <formula>"MODERADO"</formula>
    </cfRule>
    <cfRule type="cellIs" dxfId="5126" priority="3891" operator="equal">
      <formula>"BAJO"</formula>
    </cfRule>
  </conditionalFormatting>
  <conditionalFormatting sqref="Q132">
    <cfRule type="cellIs" dxfId="5125" priority="3847" operator="equal">
      <formula>#REF!</formula>
    </cfRule>
    <cfRule type="cellIs" dxfId="5124" priority="3849" operator="equal">
      <formula>#REF!</formula>
    </cfRule>
    <cfRule type="cellIs" dxfId="5123" priority="3852" operator="equal">
      <formula>#REF!</formula>
    </cfRule>
    <cfRule type="cellIs" dxfId="5122" priority="3854" operator="equal">
      <formula>#REF!</formula>
    </cfRule>
    <cfRule type="cellIs" dxfId="5121" priority="3855" operator="equal">
      <formula>#REF!</formula>
    </cfRule>
    <cfRule type="cellIs" dxfId="5120" priority="3856" operator="equal">
      <formula>#REF!</formula>
    </cfRule>
    <cfRule type="cellIs" dxfId="5119" priority="3858" operator="equal">
      <formula>#REF!</formula>
    </cfRule>
    <cfRule type="cellIs" dxfId="5118" priority="3861" operator="equal">
      <formula>#REF!</formula>
    </cfRule>
    <cfRule type="cellIs" dxfId="5117" priority="3862" operator="equal">
      <formula>#REF!</formula>
    </cfRule>
    <cfRule type="cellIs" dxfId="5116" priority="3863" operator="equal">
      <formula>#REF!</formula>
    </cfRule>
    <cfRule type="cellIs" dxfId="5115" priority="3866" operator="equal">
      <formula>#REF!</formula>
    </cfRule>
    <cfRule type="cellIs" dxfId="5114" priority="3867" operator="equal">
      <formula>#REF!</formula>
    </cfRule>
    <cfRule type="cellIs" dxfId="5113" priority="3868" operator="equal">
      <formula>#REF!</formula>
    </cfRule>
    <cfRule type="cellIs" dxfId="5112" priority="3870" operator="equal">
      <formula>#REF!</formula>
    </cfRule>
    <cfRule type="cellIs" dxfId="5111" priority="3871" operator="equal">
      <formula>#REF!</formula>
    </cfRule>
    <cfRule type="cellIs" dxfId="5110" priority="3872" operator="equal">
      <formula>#REF!</formula>
    </cfRule>
    <cfRule type="cellIs" dxfId="5109" priority="3873" operator="equal">
      <formula>#REF!</formula>
    </cfRule>
    <cfRule type="cellIs" dxfId="5108" priority="3874" operator="equal">
      <formula>#REF!</formula>
    </cfRule>
    <cfRule type="cellIs" dxfId="5107" priority="3875" operator="equal">
      <formula>#REF!</formula>
    </cfRule>
    <cfRule type="cellIs" dxfId="5106" priority="3876" operator="equal">
      <formula>#REF!</formula>
    </cfRule>
    <cfRule type="cellIs" dxfId="5105" priority="3877" operator="equal">
      <formula>#REF!</formula>
    </cfRule>
    <cfRule type="cellIs" dxfId="5104" priority="3879" operator="equal">
      <formula>#REF!</formula>
    </cfRule>
    <cfRule type="cellIs" dxfId="5103" priority="3880" operator="equal">
      <formula>#REF!</formula>
    </cfRule>
    <cfRule type="cellIs" dxfId="5102" priority="3881" operator="equal">
      <formula>#REF!</formula>
    </cfRule>
    <cfRule type="cellIs" dxfId="5101" priority="3882" operator="equal">
      <formula>#REF!</formula>
    </cfRule>
    <cfRule type="cellIs" dxfId="5100" priority="3884" operator="equal">
      <formula>#REF!</formula>
    </cfRule>
  </conditionalFormatting>
  <conditionalFormatting sqref="Q141">
    <cfRule type="cellIs" dxfId="5099" priority="3602" operator="equal">
      <formula>#REF!</formula>
    </cfRule>
    <cfRule type="cellIs" dxfId="5098" priority="3603" operator="equal">
      <formula>#REF!</formula>
    </cfRule>
    <cfRule type="cellIs" dxfId="5097" priority="3606" operator="equal">
      <formula>#REF!</formula>
    </cfRule>
    <cfRule type="cellIs" dxfId="5096" priority="3608" operator="equal">
      <formula>#REF!</formula>
    </cfRule>
    <cfRule type="cellIs" dxfId="5095" priority="3609" operator="equal">
      <formula>#REF!</formula>
    </cfRule>
    <cfRule type="cellIs" dxfId="5094" priority="3610" operator="equal">
      <formula>#REF!</formula>
    </cfRule>
    <cfRule type="cellIs" dxfId="5093" priority="3612" operator="equal">
      <formula>#REF!</formula>
    </cfRule>
    <cfRule type="cellIs" dxfId="5092" priority="3615" operator="equal">
      <formula>#REF!</formula>
    </cfRule>
    <cfRule type="cellIs" dxfId="5091" priority="3616" operator="equal">
      <formula>#REF!</formula>
    </cfRule>
    <cfRule type="cellIs" dxfId="5090" priority="3617" operator="equal">
      <formula>#REF!</formula>
    </cfRule>
    <cfRule type="cellIs" dxfId="5089" priority="3620" operator="equal">
      <formula>#REF!</formula>
    </cfRule>
    <cfRule type="cellIs" dxfId="5088" priority="3621" operator="equal">
      <formula>#REF!</formula>
    </cfRule>
    <cfRule type="cellIs" dxfId="5087" priority="3622" operator="equal">
      <formula>#REF!</formula>
    </cfRule>
    <cfRule type="cellIs" dxfId="5086" priority="3624" operator="equal">
      <formula>#REF!</formula>
    </cfRule>
    <cfRule type="cellIs" dxfId="5085" priority="3625" operator="equal">
      <formula>#REF!</formula>
    </cfRule>
    <cfRule type="cellIs" dxfId="5084" priority="3626" operator="equal">
      <formula>#REF!</formula>
    </cfRule>
    <cfRule type="cellIs" dxfId="5083" priority="3627" operator="equal">
      <formula>#REF!</formula>
    </cfRule>
    <cfRule type="cellIs" dxfId="5082" priority="3628" operator="equal">
      <formula>#REF!</formula>
    </cfRule>
    <cfRule type="cellIs" dxfId="5081" priority="3629" operator="equal">
      <formula>#REF!</formula>
    </cfRule>
    <cfRule type="cellIs" dxfId="5080" priority="3630" operator="equal">
      <formula>#REF!</formula>
    </cfRule>
    <cfRule type="cellIs" dxfId="5079" priority="3631" operator="equal">
      <formula>#REF!</formula>
    </cfRule>
    <cfRule type="cellIs" dxfId="5078" priority="3633" operator="equal">
      <formula>#REF!</formula>
    </cfRule>
    <cfRule type="cellIs" dxfId="5077" priority="3634" operator="equal">
      <formula>#REF!</formula>
    </cfRule>
    <cfRule type="cellIs" dxfId="5076" priority="3635" operator="equal">
      <formula>#REF!</formula>
    </cfRule>
    <cfRule type="cellIs" dxfId="5075" priority="3636" operator="equal">
      <formula>#REF!</formula>
    </cfRule>
    <cfRule type="cellIs" dxfId="5074" priority="3638" operator="equal">
      <formula>#REF!</formula>
    </cfRule>
  </conditionalFormatting>
  <conditionalFormatting sqref="Q156">
    <cfRule type="cellIs" dxfId="5073" priority="3762" operator="equal">
      <formula>#REF!</formula>
    </cfRule>
    <cfRule type="cellIs" dxfId="5072" priority="3764" operator="equal">
      <formula>#REF!</formula>
    </cfRule>
    <cfRule type="cellIs" dxfId="5071" priority="3767" operator="equal">
      <formula>#REF!</formula>
    </cfRule>
    <cfRule type="cellIs" dxfId="5070" priority="3769" operator="equal">
      <formula>#REF!</formula>
    </cfRule>
    <cfRule type="cellIs" dxfId="5069" priority="3770" operator="equal">
      <formula>#REF!</formula>
    </cfRule>
    <cfRule type="cellIs" dxfId="5068" priority="3771" operator="equal">
      <formula>#REF!</formula>
    </cfRule>
    <cfRule type="cellIs" dxfId="5067" priority="3773" operator="equal">
      <formula>#REF!</formula>
    </cfRule>
    <cfRule type="cellIs" dxfId="5066" priority="3776" operator="equal">
      <formula>#REF!</formula>
    </cfRule>
    <cfRule type="cellIs" dxfId="5065" priority="3777" operator="equal">
      <formula>#REF!</formula>
    </cfRule>
    <cfRule type="cellIs" dxfId="5064" priority="3778" operator="equal">
      <formula>#REF!</formula>
    </cfRule>
    <cfRule type="cellIs" dxfId="5063" priority="3781" operator="equal">
      <formula>#REF!</formula>
    </cfRule>
    <cfRule type="cellIs" dxfId="5062" priority="3782" operator="equal">
      <formula>#REF!</formula>
    </cfRule>
    <cfRule type="cellIs" dxfId="5061" priority="3783" operator="equal">
      <formula>#REF!</formula>
    </cfRule>
    <cfRule type="cellIs" dxfId="5060" priority="3785" operator="equal">
      <formula>#REF!</formula>
    </cfRule>
    <cfRule type="cellIs" dxfId="5059" priority="3786" operator="equal">
      <formula>#REF!</formula>
    </cfRule>
    <cfRule type="cellIs" dxfId="5058" priority="3787" operator="equal">
      <formula>#REF!</formula>
    </cfRule>
    <cfRule type="cellIs" dxfId="5057" priority="3788" operator="equal">
      <formula>#REF!</formula>
    </cfRule>
    <cfRule type="cellIs" dxfId="5056" priority="3789" operator="equal">
      <formula>#REF!</formula>
    </cfRule>
    <cfRule type="cellIs" dxfId="5055" priority="3790" operator="equal">
      <formula>#REF!</formula>
    </cfRule>
    <cfRule type="cellIs" dxfId="5054" priority="3791" operator="equal">
      <formula>#REF!</formula>
    </cfRule>
    <cfRule type="cellIs" dxfId="5053" priority="3792" operator="equal">
      <formula>#REF!</formula>
    </cfRule>
    <cfRule type="cellIs" dxfId="5052" priority="3794" operator="equal">
      <formula>#REF!</formula>
    </cfRule>
    <cfRule type="cellIs" dxfId="5051" priority="3795" operator="equal">
      <formula>#REF!</formula>
    </cfRule>
    <cfRule type="cellIs" dxfId="5050" priority="3796" operator="equal">
      <formula>#REF!</formula>
    </cfRule>
    <cfRule type="cellIs" dxfId="5049" priority="3797" operator="equal">
      <formula>#REF!</formula>
    </cfRule>
    <cfRule type="cellIs" dxfId="5048" priority="3799" operator="equal">
      <formula>#REF!</formula>
    </cfRule>
  </conditionalFormatting>
  <conditionalFormatting sqref="Q161">
    <cfRule type="cellIs" dxfId="5047" priority="3470" operator="equal">
      <formula>"EXTREMO (RC/F)"</formula>
    </cfRule>
    <cfRule type="cellIs" dxfId="5046" priority="3471" operator="equal">
      <formula>"ALTO (RC/F)"</formula>
    </cfRule>
    <cfRule type="cellIs" dxfId="5045" priority="3472" operator="equal">
      <formula>"MODERADO (RC/F)"</formula>
    </cfRule>
    <cfRule type="cellIs" dxfId="5044" priority="3473" operator="equal">
      <formula>"EXTREMO"</formula>
    </cfRule>
    <cfRule type="cellIs" dxfId="5043" priority="3474" operator="equal">
      <formula>"ALTO"</formula>
    </cfRule>
    <cfRule type="cellIs" dxfId="5042" priority="3475" operator="equal">
      <formula>"MODERADO"</formula>
    </cfRule>
    <cfRule type="cellIs" dxfId="5041" priority="3476" operator="equal">
      <formula>"BAJO"</formula>
    </cfRule>
    <cfRule type="cellIs" dxfId="5040" priority="3490" operator="equal">
      <formula>#REF!</formula>
    </cfRule>
    <cfRule type="cellIs" dxfId="5039" priority="3492" operator="equal">
      <formula>#REF!</formula>
    </cfRule>
    <cfRule type="cellIs" dxfId="5038" priority="3495" operator="equal">
      <formula>#REF!</formula>
    </cfRule>
    <cfRule type="cellIs" dxfId="5037" priority="3497" operator="equal">
      <formula>#REF!</formula>
    </cfRule>
    <cfRule type="cellIs" dxfId="5036" priority="3498" operator="equal">
      <formula>#REF!</formula>
    </cfRule>
    <cfRule type="cellIs" dxfId="5035" priority="3499" operator="equal">
      <formula>#REF!</formula>
    </cfRule>
    <cfRule type="cellIs" dxfId="5034" priority="3501" operator="equal">
      <formula>#REF!</formula>
    </cfRule>
    <cfRule type="cellIs" dxfId="5033" priority="3504" operator="equal">
      <formula>#REF!</formula>
    </cfRule>
    <cfRule type="cellIs" dxfId="5032" priority="3505" operator="equal">
      <formula>#REF!</formula>
    </cfRule>
    <cfRule type="cellIs" dxfId="5031" priority="3506" operator="equal">
      <formula>#REF!</formula>
    </cfRule>
    <cfRule type="cellIs" dxfId="5030" priority="3509" operator="equal">
      <formula>#REF!</formula>
    </cfRule>
    <cfRule type="cellIs" dxfId="5029" priority="3510" operator="equal">
      <formula>#REF!</formula>
    </cfRule>
    <cfRule type="cellIs" dxfId="5028" priority="3511" operator="equal">
      <formula>#REF!</formula>
    </cfRule>
    <cfRule type="cellIs" dxfId="5027" priority="3513" operator="equal">
      <formula>#REF!</formula>
    </cfRule>
    <cfRule type="cellIs" dxfId="5026" priority="3514" operator="equal">
      <formula>#REF!</formula>
    </cfRule>
    <cfRule type="cellIs" dxfId="5025" priority="3515" operator="equal">
      <formula>#REF!</formula>
    </cfRule>
    <cfRule type="cellIs" dxfId="5024" priority="3516" operator="equal">
      <formula>#REF!</formula>
    </cfRule>
    <cfRule type="cellIs" dxfId="5023" priority="3517" operator="equal">
      <formula>#REF!</formula>
    </cfRule>
    <cfRule type="cellIs" dxfId="5022" priority="3518" operator="equal">
      <formula>#REF!</formula>
    </cfRule>
    <cfRule type="cellIs" dxfId="5021" priority="3519" operator="equal">
      <formula>#REF!</formula>
    </cfRule>
    <cfRule type="cellIs" dxfId="5020" priority="3520" operator="equal">
      <formula>#REF!</formula>
    </cfRule>
    <cfRule type="cellIs" dxfId="5019" priority="3522" operator="equal">
      <formula>#REF!</formula>
    </cfRule>
    <cfRule type="cellIs" dxfId="5018" priority="3523" operator="equal">
      <formula>#REF!</formula>
    </cfRule>
    <cfRule type="cellIs" dxfId="5017" priority="3524" operator="equal">
      <formula>#REF!</formula>
    </cfRule>
    <cfRule type="cellIs" dxfId="5016" priority="3525" operator="equal">
      <formula>#REF!</formula>
    </cfRule>
    <cfRule type="cellIs" dxfId="5015" priority="3527" operator="equal">
      <formula>#REF!</formula>
    </cfRule>
  </conditionalFormatting>
  <conditionalFormatting sqref="Q163">
    <cfRule type="cellIs" dxfId="5014" priority="960" operator="equal">
      <formula>#REF!</formula>
    </cfRule>
    <cfRule type="cellIs" dxfId="5013" priority="962" operator="equal">
      <formula>#REF!</formula>
    </cfRule>
    <cfRule type="cellIs" dxfId="5012" priority="965" operator="equal">
      <formula>#REF!</formula>
    </cfRule>
    <cfRule type="cellIs" dxfId="5011" priority="967" operator="equal">
      <formula>#REF!</formula>
    </cfRule>
    <cfRule type="cellIs" dxfId="5010" priority="968" operator="equal">
      <formula>#REF!</formula>
    </cfRule>
    <cfRule type="cellIs" dxfId="5009" priority="969" operator="equal">
      <formula>#REF!</formula>
    </cfRule>
    <cfRule type="cellIs" dxfId="5008" priority="971" operator="equal">
      <formula>#REF!</formula>
    </cfRule>
    <cfRule type="cellIs" dxfId="5007" priority="974" operator="equal">
      <formula>#REF!</formula>
    </cfRule>
    <cfRule type="cellIs" dxfId="5006" priority="975" operator="equal">
      <formula>#REF!</formula>
    </cfRule>
    <cfRule type="cellIs" dxfId="5005" priority="976" operator="equal">
      <formula>#REF!</formula>
    </cfRule>
    <cfRule type="cellIs" dxfId="5004" priority="979" operator="equal">
      <formula>#REF!</formula>
    </cfRule>
    <cfRule type="cellIs" dxfId="5003" priority="980" operator="equal">
      <formula>#REF!</formula>
    </cfRule>
    <cfRule type="cellIs" dxfId="5002" priority="981" operator="equal">
      <formula>#REF!</formula>
    </cfRule>
    <cfRule type="cellIs" dxfId="5001" priority="983" operator="equal">
      <formula>#REF!</formula>
    </cfRule>
    <cfRule type="cellIs" dxfId="5000" priority="984" operator="equal">
      <formula>#REF!</formula>
    </cfRule>
    <cfRule type="cellIs" dxfId="4999" priority="985" operator="equal">
      <formula>#REF!</formula>
    </cfRule>
    <cfRule type="cellIs" dxfId="4998" priority="986" operator="equal">
      <formula>#REF!</formula>
    </cfRule>
    <cfRule type="cellIs" dxfId="4997" priority="987" operator="equal">
      <formula>#REF!</formula>
    </cfRule>
    <cfRule type="cellIs" dxfId="4996" priority="988" operator="equal">
      <formula>#REF!</formula>
    </cfRule>
    <cfRule type="cellIs" dxfId="4995" priority="989" operator="equal">
      <formula>#REF!</formula>
    </cfRule>
    <cfRule type="cellIs" dxfId="4994" priority="990" operator="equal">
      <formula>#REF!</formula>
    </cfRule>
    <cfRule type="cellIs" dxfId="4993" priority="992" operator="equal">
      <formula>#REF!</formula>
    </cfRule>
    <cfRule type="cellIs" dxfId="4992" priority="993" operator="equal">
      <formula>#REF!</formula>
    </cfRule>
    <cfRule type="cellIs" dxfId="4991" priority="994" operator="equal">
      <formula>#REF!</formula>
    </cfRule>
    <cfRule type="cellIs" dxfId="4990" priority="995" operator="equal">
      <formula>#REF!</formula>
    </cfRule>
    <cfRule type="cellIs" dxfId="4989" priority="997" operator="equal">
      <formula>#REF!</formula>
    </cfRule>
  </conditionalFormatting>
  <conditionalFormatting sqref="Q165 Q171 Q173 Q176 Q178 Q190:Q191 AK190:AK191">
    <cfRule type="cellIs" dxfId="4988" priority="2550" operator="equal">
      <formula>#REF!</formula>
    </cfRule>
    <cfRule type="cellIs" dxfId="4987" priority="2551" operator="equal">
      <formula>#REF!</formula>
    </cfRule>
    <cfRule type="cellIs" dxfId="4986" priority="2553" operator="equal">
      <formula>#REF!</formula>
    </cfRule>
    <cfRule type="cellIs" dxfId="4985" priority="2556" operator="equal">
      <formula>#REF!</formula>
    </cfRule>
    <cfRule type="cellIs" dxfId="4984" priority="2557" operator="equal">
      <formula>#REF!</formula>
    </cfRule>
    <cfRule type="cellIs" dxfId="4983" priority="2558" operator="equal">
      <formula>#REF!</formula>
    </cfRule>
    <cfRule type="cellIs" dxfId="4982" priority="2561" operator="equal">
      <formula>#REF!</formula>
    </cfRule>
    <cfRule type="cellIs" dxfId="4981" priority="2562" operator="equal">
      <formula>#REF!</formula>
    </cfRule>
    <cfRule type="cellIs" dxfId="4980" priority="2563" operator="equal">
      <formula>#REF!</formula>
    </cfRule>
    <cfRule type="cellIs" dxfId="4979" priority="2565" operator="equal">
      <formula>#REF!</formula>
    </cfRule>
    <cfRule type="cellIs" dxfId="4978" priority="2566" operator="equal">
      <formula>#REF!</formula>
    </cfRule>
    <cfRule type="cellIs" dxfId="4977" priority="2567" operator="equal">
      <formula>#REF!</formula>
    </cfRule>
    <cfRule type="cellIs" dxfId="4976" priority="2568" operator="equal">
      <formula>#REF!</formula>
    </cfRule>
    <cfRule type="cellIs" dxfId="4975" priority="2569" operator="equal">
      <formula>#REF!</formula>
    </cfRule>
    <cfRule type="cellIs" dxfId="4974" priority="2570" operator="equal">
      <formula>#REF!</formula>
    </cfRule>
    <cfRule type="cellIs" dxfId="4973" priority="2571" operator="equal">
      <formula>#REF!</formula>
    </cfRule>
    <cfRule type="cellIs" dxfId="4972" priority="2572" operator="equal">
      <formula>#REF!</formula>
    </cfRule>
    <cfRule type="cellIs" dxfId="4971" priority="2574" operator="equal">
      <formula>#REF!</formula>
    </cfRule>
    <cfRule type="cellIs" dxfId="4970" priority="2575" operator="equal">
      <formula>#REF!</formula>
    </cfRule>
    <cfRule type="cellIs" dxfId="4969" priority="2576" operator="equal">
      <formula>#REF!</formula>
    </cfRule>
    <cfRule type="cellIs" dxfId="4968" priority="2577" operator="equal">
      <formula>#REF!</formula>
    </cfRule>
    <cfRule type="cellIs" dxfId="4967" priority="2579" operator="equal">
      <formula>#REF!</formula>
    </cfRule>
  </conditionalFormatting>
  <conditionalFormatting sqref="Q165 Q171 Q176 AK190:AK191 Q178 Q190:Q191 Q173">
    <cfRule type="cellIs" dxfId="4966" priority="2549" operator="equal">
      <formula>#REF!</formula>
    </cfRule>
  </conditionalFormatting>
  <conditionalFormatting sqref="Q165 Q171 Q176 AK190:AK191">
    <cfRule type="cellIs" dxfId="4965" priority="2541" operator="equal">
      <formula>#REF!</formula>
    </cfRule>
    <cfRule type="cellIs" dxfId="4964" priority="2544" operator="equal">
      <formula>#REF!</formula>
    </cfRule>
    <cfRule type="cellIs" dxfId="4963" priority="2547" operator="equal">
      <formula>#REF!</formula>
    </cfRule>
  </conditionalFormatting>
  <conditionalFormatting sqref="Q173:Q174">
    <cfRule type="cellIs" dxfId="4962" priority="2077" operator="equal">
      <formula>#REF!</formula>
    </cfRule>
    <cfRule type="cellIs" dxfId="4961" priority="2092" operator="equal">
      <formula>#REF!</formula>
    </cfRule>
    <cfRule type="cellIs" dxfId="4960" priority="2104" operator="equal">
      <formula>#REF!</formula>
    </cfRule>
  </conditionalFormatting>
  <conditionalFormatting sqref="Q174">
    <cfRule type="cellIs" dxfId="4959" priority="2079" operator="equal">
      <formula>#REF!</formula>
    </cfRule>
    <cfRule type="cellIs" dxfId="4958" priority="2082" operator="equal">
      <formula>#REF!</formula>
    </cfRule>
    <cfRule type="cellIs" dxfId="4957" priority="2084" operator="equal">
      <formula>#REF!</formula>
    </cfRule>
    <cfRule type="cellIs" dxfId="4956" priority="2085" operator="equal">
      <formula>#REF!</formula>
    </cfRule>
    <cfRule type="cellIs" dxfId="4955" priority="2086" operator="equal">
      <formula>#REF!</formula>
    </cfRule>
    <cfRule type="cellIs" dxfId="4954" priority="2088" operator="equal">
      <formula>#REF!</formula>
    </cfRule>
    <cfRule type="cellIs" dxfId="4953" priority="2091" operator="equal">
      <formula>#REF!</formula>
    </cfRule>
    <cfRule type="cellIs" dxfId="4952" priority="2093" operator="equal">
      <formula>#REF!</formula>
    </cfRule>
    <cfRule type="cellIs" dxfId="4951" priority="2096" operator="equal">
      <formula>#REF!</formula>
    </cfRule>
    <cfRule type="cellIs" dxfId="4950" priority="2097" operator="equal">
      <formula>#REF!</formula>
    </cfRule>
    <cfRule type="cellIs" dxfId="4949" priority="2098" operator="equal">
      <formula>#REF!</formula>
    </cfRule>
    <cfRule type="cellIs" dxfId="4948" priority="2100" operator="equal">
      <formula>#REF!</formula>
    </cfRule>
    <cfRule type="cellIs" dxfId="4947" priority="2101" operator="equal">
      <formula>#REF!</formula>
    </cfRule>
    <cfRule type="cellIs" dxfId="4946" priority="2102" operator="equal">
      <formula>#REF!</formula>
    </cfRule>
    <cfRule type="cellIs" dxfId="4945" priority="2103" operator="equal">
      <formula>#REF!</formula>
    </cfRule>
    <cfRule type="cellIs" dxfId="4944" priority="2105" operator="equal">
      <formula>#REF!</formula>
    </cfRule>
    <cfRule type="cellIs" dxfId="4943" priority="2106" operator="equal">
      <formula>#REF!</formula>
    </cfRule>
    <cfRule type="cellIs" dxfId="4942" priority="2107" operator="equal">
      <formula>#REF!</formula>
    </cfRule>
    <cfRule type="cellIs" dxfId="4941" priority="2109" operator="equal">
      <formula>#REF!</formula>
    </cfRule>
    <cfRule type="cellIs" dxfId="4940" priority="2110" operator="equal">
      <formula>#REF!</formula>
    </cfRule>
    <cfRule type="cellIs" dxfId="4939" priority="2111" operator="equal">
      <formula>#REF!</formula>
    </cfRule>
    <cfRule type="cellIs" dxfId="4938" priority="2112" operator="equal">
      <formula>#REF!</formula>
    </cfRule>
    <cfRule type="cellIs" dxfId="4937" priority="2114" operator="equal">
      <formula>#REF!</formula>
    </cfRule>
  </conditionalFormatting>
  <conditionalFormatting sqref="Q178:Q179">
    <cfRule type="cellIs" dxfId="4936" priority="2351" operator="equal">
      <formula>"EXTREMO (RC/F)"</formula>
    </cfRule>
    <cfRule type="cellIs" dxfId="4935" priority="2352" operator="equal">
      <formula>"ALTO (RC/F)"</formula>
    </cfRule>
    <cfRule type="cellIs" dxfId="4934" priority="2353" operator="equal">
      <formula>"MODERADO (RC/F)"</formula>
    </cfRule>
    <cfRule type="cellIs" dxfId="4933" priority="2354" operator="equal">
      <formula>"EXTREMO"</formula>
    </cfRule>
    <cfRule type="cellIs" dxfId="4932" priority="2355" operator="equal">
      <formula>"ALTO"</formula>
    </cfRule>
    <cfRule type="cellIs" dxfId="4931" priority="2356" operator="equal">
      <formula>"MODERADO"</formula>
    </cfRule>
    <cfRule type="cellIs" dxfId="4930" priority="2357" operator="equal">
      <formula>"BAJO"</formula>
    </cfRule>
    <cfRule type="cellIs" dxfId="4929" priority="2358" operator="equal">
      <formula>#REF!</formula>
    </cfRule>
    <cfRule type="cellIs" dxfId="4928" priority="2368" operator="equal">
      <formula>#REF!</formula>
    </cfRule>
    <cfRule type="cellIs" dxfId="4927" priority="2372" operator="equal">
      <formula>#REF!</formula>
    </cfRule>
    <cfRule type="cellIs" dxfId="4926" priority="2381" operator="equal">
      <formula>#REF!</formula>
    </cfRule>
  </conditionalFormatting>
  <conditionalFormatting sqref="Q179">
    <cfRule type="cellIs" dxfId="4925" priority="2359" operator="equal">
      <formula>#REF!</formula>
    </cfRule>
    <cfRule type="cellIs" dxfId="4924" priority="2362" operator="equal">
      <formula>#REF!</formula>
    </cfRule>
    <cfRule type="cellIs" dxfId="4923" priority="2364" operator="equal">
      <formula>#REF!</formula>
    </cfRule>
    <cfRule type="cellIs" dxfId="4922" priority="2365" operator="equal">
      <formula>#REF!</formula>
    </cfRule>
    <cfRule type="cellIs" dxfId="4921" priority="2366" operator="equal">
      <formula>#REF!</formula>
    </cfRule>
    <cfRule type="cellIs" dxfId="4920" priority="2371" operator="equal">
      <formula>#REF!</formula>
    </cfRule>
    <cfRule type="cellIs" dxfId="4919" priority="2373" operator="equal">
      <formula>#REF!</formula>
    </cfRule>
    <cfRule type="cellIs" dxfId="4918" priority="2376" operator="equal">
      <formula>#REF!</formula>
    </cfRule>
    <cfRule type="cellIs" dxfId="4917" priority="2377" operator="equal">
      <formula>#REF!</formula>
    </cfRule>
    <cfRule type="cellIs" dxfId="4916" priority="2378" operator="equal">
      <formula>#REF!</formula>
    </cfRule>
    <cfRule type="cellIs" dxfId="4915" priority="2380" operator="equal">
      <formula>#REF!</formula>
    </cfRule>
    <cfRule type="cellIs" dxfId="4914" priority="2382" operator="equal">
      <formula>#REF!</formula>
    </cfRule>
    <cfRule type="cellIs" dxfId="4913" priority="2383" operator="equal">
      <formula>#REF!</formula>
    </cfRule>
    <cfRule type="cellIs" dxfId="4912" priority="2384" operator="equal">
      <formula>#REF!</formula>
    </cfRule>
    <cfRule type="cellIs" dxfId="4911" priority="2385" operator="equal">
      <formula>#REF!</formula>
    </cfRule>
    <cfRule type="cellIs" dxfId="4910" priority="2386" operator="equal">
      <formula>#REF!</formula>
    </cfRule>
    <cfRule type="cellIs" dxfId="4909" priority="2387" operator="equal">
      <formula>#REF!</formula>
    </cfRule>
    <cfRule type="cellIs" dxfId="4908" priority="2389" operator="equal">
      <formula>#REF!</formula>
    </cfRule>
    <cfRule type="cellIs" dxfId="4907" priority="2390" operator="equal">
      <formula>#REF!</formula>
    </cfRule>
    <cfRule type="cellIs" dxfId="4906" priority="2391" operator="equal">
      <formula>#REF!</formula>
    </cfRule>
    <cfRule type="cellIs" dxfId="4905" priority="2392" operator="equal">
      <formula>#REF!</formula>
    </cfRule>
    <cfRule type="cellIs" dxfId="4904" priority="2394" operator="equal">
      <formula>#REF!</formula>
    </cfRule>
  </conditionalFormatting>
  <conditionalFormatting sqref="Q182:Q183 AK182:AK183 AK179">
    <cfRule type="cellIs" dxfId="4903" priority="2414" operator="equal">
      <formula>#REF!</formula>
    </cfRule>
    <cfRule type="cellIs" dxfId="4902" priority="2415" operator="equal">
      <formula>#REF!</formula>
    </cfRule>
  </conditionalFormatting>
  <conditionalFormatting sqref="Q183">
    <cfRule type="cellIs" dxfId="4901" priority="2182" operator="equal">
      <formula>#REF!</formula>
    </cfRule>
    <cfRule type="cellIs" dxfId="4900" priority="2184" operator="equal">
      <formula>#REF!</formula>
    </cfRule>
    <cfRule type="cellIs" dxfId="4899" priority="2187" operator="equal">
      <formula>#REF!</formula>
    </cfRule>
    <cfRule type="cellIs" dxfId="4898" priority="2189" operator="equal">
      <formula>#REF!</formula>
    </cfRule>
    <cfRule type="cellIs" dxfId="4897" priority="2190" operator="equal">
      <formula>#REF!</formula>
    </cfRule>
    <cfRule type="cellIs" dxfId="4896" priority="2191" operator="equal">
      <formula>#REF!</formula>
    </cfRule>
    <cfRule type="cellIs" dxfId="4895" priority="2193" operator="equal">
      <formula>#REF!</formula>
    </cfRule>
    <cfRule type="cellIs" dxfId="4894" priority="2196" operator="equal">
      <formula>#REF!</formula>
    </cfRule>
    <cfRule type="cellIs" dxfId="4893" priority="2197" operator="equal">
      <formula>#REF!</formula>
    </cfRule>
    <cfRule type="cellIs" dxfId="4892" priority="2198" operator="equal">
      <formula>#REF!</formula>
    </cfRule>
    <cfRule type="cellIs" dxfId="4891" priority="2201" operator="equal">
      <formula>#REF!</formula>
    </cfRule>
    <cfRule type="cellIs" dxfId="4890" priority="2202" operator="equal">
      <formula>#REF!</formula>
    </cfRule>
    <cfRule type="cellIs" dxfId="4889" priority="2203" operator="equal">
      <formula>#REF!</formula>
    </cfRule>
    <cfRule type="cellIs" dxfId="4888" priority="2205" operator="equal">
      <formula>#REF!</formula>
    </cfRule>
    <cfRule type="cellIs" dxfId="4887" priority="2206" operator="equal">
      <formula>#REF!</formula>
    </cfRule>
    <cfRule type="cellIs" dxfId="4886" priority="2207" operator="equal">
      <formula>#REF!</formula>
    </cfRule>
    <cfRule type="cellIs" dxfId="4885" priority="2208" operator="equal">
      <formula>#REF!</formula>
    </cfRule>
    <cfRule type="cellIs" dxfId="4884" priority="2209" operator="equal">
      <formula>#REF!</formula>
    </cfRule>
    <cfRule type="cellIs" dxfId="4883" priority="2210" operator="equal">
      <formula>#REF!</formula>
    </cfRule>
    <cfRule type="cellIs" dxfId="4882" priority="2211" operator="equal">
      <formula>#REF!</formula>
    </cfRule>
    <cfRule type="cellIs" dxfId="4881" priority="2212" operator="equal">
      <formula>#REF!</formula>
    </cfRule>
    <cfRule type="cellIs" dxfId="4880" priority="2214" operator="equal">
      <formula>#REF!</formula>
    </cfRule>
    <cfRule type="cellIs" dxfId="4879" priority="2215" operator="equal">
      <formula>#REF!</formula>
    </cfRule>
    <cfRule type="cellIs" dxfId="4878" priority="2216" operator="equal">
      <formula>#REF!</formula>
    </cfRule>
    <cfRule type="cellIs" dxfId="4877" priority="2217" operator="equal">
      <formula>#REF!</formula>
    </cfRule>
    <cfRule type="cellIs" dxfId="4876" priority="2219" operator="equal">
      <formula>#REF!</formula>
    </cfRule>
  </conditionalFormatting>
  <conditionalFormatting sqref="Q187">
    <cfRule type="cellIs" dxfId="4875" priority="1957" operator="equal">
      <formula>#REF!</formula>
    </cfRule>
    <cfRule type="cellIs" dxfId="4874" priority="1959" operator="equal">
      <formula>#REF!</formula>
    </cfRule>
    <cfRule type="cellIs" dxfId="4873" priority="1962" operator="equal">
      <formula>#REF!</formula>
    </cfRule>
    <cfRule type="cellIs" dxfId="4872" priority="1964" operator="equal">
      <formula>#REF!</formula>
    </cfRule>
    <cfRule type="cellIs" dxfId="4871" priority="1965" operator="equal">
      <formula>#REF!</formula>
    </cfRule>
    <cfRule type="cellIs" dxfId="4870" priority="1966" operator="equal">
      <formula>#REF!</formula>
    </cfRule>
    <cfRule type="cellIs" dxfId="4869" priority="1968" operator="equal">
      <formula>#REF!</formula>
    </cfRule>
    <cfRule type="cellIs" dxfId="4868" priority="1971" operator="equal">
      <formula>#REF!</formula>
    </cfRule>
    <cfRule type="cellIs" dxfId="4867" priority="1972" operator="equal">
      <formula>#REF!</formula>
    </cfRule>
    <cfRule type="cellIs" dxfId="4866" priority="1973" operator="equal">
      <formula>#REF!</formula>
    </cfRule>
    <cfRule type="cellIs" dxfId="4865" priority="1976" operator="equal">
      <formula>#REF!</formula>
    </cfRule>
    <cfRule type="cellIs" dxfId="4864" priority="1977" operator="equal">
      <formula>#REF!</formula>
    </cfRule>
    <cfRule type="cellIs" dxfId="4863" priority="1978" operator="equal">
      <formula>#REF!</formula>
    </cfRule>
    <cfRule type="cellIs" dxfId="4862" priority="1980" operator="equal">
      <formula>#REF!</formula>
    </cfRule>
    <cfRule type="cellIs" dxfId="4861" priority="1981" operator="equal">
      <formula>#REF!</formula>
    </cfRule>
    <cfRule type="cellIs" dxfId="4860" priority="1982" operator="equal">
      <formula>#REF!</formula>
    </cfRule>
    <cfRule type="cellIs" dxfId="4859" priority="1983" operator="equal">
      <formula>#REF!</formula>
    </cfRule>
    <cfRule type="cellIs" dxfId="4858" priority="1984" operator="equal">
      <formula>#REF!</formula>
    </cfRule>
    <cfRule type="cellIs" dxfId="4857" priority="1985" operator="equal">
      <formula>#REF!</formula>
    </cfRule>
    <cfRule type="cellIs" dxfId="4856" priority="1986" operator="equal">
      <formula>#REF!</formula>
    </cfRule>
    <cfRule type="cellIs" dxfId="4855" priority="1987" operator="equal">
      <formula>#REF!</formula>
    </cfRule>
    <cfRule type="cellIs" dxfId="4854" priority="1989" operator="equal">
      <formula>#REF!</formula>
    </cfRule>
    <cfRule type="cellIs" dxfId="4853" priority="1990" operator="equal">
      <formula>#REF!</formula>
    </cfRule>
    <cfRule type="cellIs" dxfId="4852" priority="1991" operator="equal">
      <formula>#REF!</formula>
    </cfRule>
    <cfRule type="cellIs" dxfId="4851" priority="1992" operator="equal">
      <formula>#REF!</formula>
    </cfRule>
    <cfRule type="cellIs" dxfId="4850" priority="1994" operator="equal">
      <formula>#REF!</formula>
    </cfRule>
  </conditionalFormatting>
  <conditionalFormatting sqref="Q190:Q193 AK27">
    <cfRule type="cellIs" dxfId="4849" priority="2297" operator="equal">
      <formula>#REF!</formula>
    </cfRule>
    <cfRule type="cellIs" dxfId="4848" priority="2299" operator="equal">
      <formula>#REF!</formula>
    </cfRule>
    <cfRule type="cellIs" dxfId="4847" priority="2312" operator="equal">
      <formula>#REF!</formula>
    </cfRule>
    <cfRule type="cellIs" dxfId="4846" priority="2324" operator="equal">
      <formula>#REF!</formula>
    </cfRule>
  </conditionalFormatting>
  <conditionalFormatting sqref="Q192:Q193">
    <cfRule type="cellIs" dxfId="4845" priority="2302" operator="equal">
      <formula>#REF!</formula>
    </cfRule>
    <cfRule type="cellIs" dxfId="4844" priority="2304" operator="equal">
      <formula>#REF!</formula>
    </cfRule>
    <cfRule type="cellIs" dxfId="4843" priority="2305" operator="equal">
      <formula>#REF!</formula>
    </cfRule>
    <cfRule type="cellIs" dxfId="4842" priority="2306" operator="equal">
      <formula>#REF!</formula>
    </cfRule>
    <cfRule type="cellIs" dxfId="4841" priority="2308" operator="equal">
      <formula>#REF!</formula>
    </cfRule>
    <cfRule type="cellIs" dxfId="4840" priority="2311" operator="equal">
      <formula>#REF!</formula>
    </cfRule>
    <cfRule type="cellIs" dxfId="4839" priority="2313" operator="equal">
      <formula>#REF!</formula>
    </cfRule>
    <cfRule type="cellIs" dxfId="4838" priority="2316" operator="equal">
      <formula>#REF!</formula>
    </cfRule>
    <cfRule type="cellIs" dxfId="4837" priority="2317" operator="equal">
      <formula>#REF!</formula>
    </cfRule>
    <cfRule type="cellIs" dxfId="4836" priority="2318" operator="equal">
      <formula>#REF!</formula>
    </cfRule>
    <cfRule type="cellIs" dxfId="4835" priority="2320" operator="equal">
      <formula>#REF!</formula>
    </cfRule>
    <cfRule type="cellIs" dxfId="4834" priority="2321" operator="equal">
      <formula>#REF!</formula>
    </cfRule>
    <cfRule type="cellIs" dxfId="4833" priority="2322" operator="equal">
      <formula>#REF!</formula>
    </cfRule>
    <cfRule type="cellIs" dxfId="4832" priority="2323" operator="equal">
      <formula>#REF!</formula>
    </cfRule>
    <cfRule type="cellIs" dxfId="4831" priority="2325" operator="equal">
      <formula>#REF!</formula>
    </cfRule>
    <cfRule type="cellIs" dxfId="4830" priority="2326" operator="equal">
      <formula>#REF!</formula>
    </cfRule>
    <cfRule type="cellIs" dxfId="4829" priority="2327" operator="equal">
      <formula>#REF!</formula>
    </cfRule>
    <cfRule type="cellIs" dxfId="4828" priority="2329" operator="equal">
      <formula>#REF!</formula>
    </cfRule>
    <cfRule type="cellIs" dxfId="4827" priority="2330" operator="equal">
      <formula>#REF!</formula>
    </cfRule>
    <cfRule type="cellIs" dxfId="4826" priority="2331" operator="equal">
      <formula>#REF!</formula>
    </cfRule>
    <cfRule type="cellIs" dxfId="4825" priority="2332" operator="equal">
      <formula>#REF!</formula>
    </cfRule>
    <cfRule type="cellIs" dxfId="4824" priority="2334" operator="equal">
      <formula>#REF!</formula>
    </cfRule>
  </conditionalFormatting>
  <conditionalFormatting sqref="R34:R36">
    <cfRule type="cellIs" dxfId="4823" priority="166" operator="equal">
      <formula>"EXTREMO (RC/F)"</formula>
    </cfRule>
    <cfRule type="cellIs" dxfId="4822" priority="167" operator="equal">
      <formula>"ALTO (RC/F)"</formula>
    </cfRule>
    <cfRule type="cellIs" dxfId="4821" priority="168" operator="equal">
      <formula>"MODERADO (RC/F)"</formula>
    </cfRule>
    <cfRule type="cellIs" dxfId="4820" priority="169" operator="equal">
      <formula>"EXTREMO"</formula>
    </cfRule>
    <cfRule type="cellIs" dxfId="4819" priority="170" operator="equal">
      <formula>"FUERTE"</formula>
    </cfRule>
    <cfRule type="cellIs" dxfId="4818" priority="171" operator="equal">
      <formula>"MODERADO"</formula>
    </cfRule>
    <cfRule type="cellIs" dxfId="4817" priority="172" operator="equal">
      <formula>"DEBIL"</formula>
    </cfRule>
    <cfRule type="cellIs" dxfId="4816" priority="173" operator="equal">
      <formula>#REF!</formula>
    </cfRule>
    <cfRule type="cellIs" dxfId="4815" priority="174" operator="equal">
      <formula>#REF!</formula>
    </cfRule>
    <cfRule type="cellIs" dxfId="4814" priority="175" operator="equal">
      <formula>#REF!</formula>
    </cfRule>
    <cfRule type="cellIs" dxfId="4813" priority="176" operator="equal">
      <formula>#REF!</formula>
    </cfRule>
    <cfRule type="cellIs" dxfId="4812" priority="177" operator="equal">
      <formula>#REF!</formula>
    </cfRule>
    <cfRule type="cellIs" dxfId="4811" priority="178" operator="equal">
      <formula>#REF!</formula>
    </cfRule>
    <cfRule type="cellIs" dxfId="4810" priority="179" operator="equal">
      <formula>#REF!</formula>
    </cfRule>
    <cfRule type="cellIs" dxfId="4809" priority="180" operator="equal">
      <formula>#REF!</formula>
    </cfRule>
    <cfRule type="cellIs" dxfId="4808" priority="181" operator="equal">
      <formula>#REF!</formula>
    </cfRule>
    <cfRule type="cellIs" dxfId="4807" priority="182" operator="equal">
      <formula>#REF!</formula>
    </cfRule>
    <cfRule type="cellIs" dxfId="4806" priority="183" operator="equal">
      <formula>#REF!</formula>
    </cfRule>
    <cfRule type="cellIs" dxfId="4805" priority="184" operator="equal">
      <formula>#REF!</formula>
    </cfRule>
    <cfRule type="cellIs" dxfId="4804" priority="185" operator="equal">
      <formula>#REF!</formula>
    </cfRule>
    <cfRule type="cellIs" dxfId="4803" priority="186" operator="equal">
      <formula>#REF!</formula>
    </cfRule>
    <cfRule type="cellIs" dxfId="4802" priority="187" operator="equal">
      <formula>#REF!</formula>
    </cfRule>
    <cfRule type="cellIs" dxfId="4801" priority="188" operator="equal">
      <formula>#REF!</formula>
    </cfRule>
    <cfRule type="cellIs" dxfId="4800" priority="189" operator="equal">
      <formula>#REF!</formula>
    </cfRule>
    <cfRule type="cellIs" dxfId="4799" priority="190" operator="equal">
      <formula>#REF!</formula>
    </cfRule>
    <cfRule type="cellIs" dxfId="4798" priority="191" operator="equal">
      <formula>#REF!</formula>
    </cfRule>
    <cfRule type="cellIs" dxfId="4797" priority="192" operator="equal">
      <formula>#REF!</formula>
    </cfRule>
    <cfRule type="cellIs" dxfId="4796" priority="193" operator="equal">
      <formula>#REF!</formula>
    </cfRule>
    <cfRule type="cellIs" dxfId="4795" priority="194" operator="equal">
      <formula>#REF!</formula>
    </cfRule>
    <cfRule type="cellIs" dxfId="4794" priority="195" operator="equal">
      <formula>#REF!</formula>
    </cfRule>
    <cfRule type="cellIs" dxfId="4793" priority="196" operator="equal">
      <formula>#REF!</formula>
    </cfRule>
    <cfRule type="cellIs" dxfId="4792" priority="197" operator="equal">
      <formula>#REF!</formula>
    </cfRule>
    <cfRule type="cellIs" dxfId="4791" priority="198" operator="equal">
      <formula>#REF!</formula>
    </cfRule>
  </conditionalFormatting>
  <conditionalFormatting sqref="AD10:AE10">
    <cfRule type="cellIs" dxfId="4790" priority="392" operator="equal">
      <formula>"EXTREMO (RC/F)"</formula>
    </cfRule>
    <cfRule type="cellIs" dxfId="4789" priority="393" operator="equal">
      <formula>"ALTO (RC/F)"</formula>
    </cfRule>
    <cfRule type="cellIs" dxfId="4788" priority="394" operator="equal">
      <formula>"MODERADO (RC/F)"</formula>
    </cfRule>
    <cfRule type="cellIs" dxfId="4787" priority="395" operator="equal">
      <formula>"EXTREMO"</formula>
    </cfRule>
    <cfRule type="cellIs" dxfId="4786" priority="396" operator="equal">
      <formula>"FUERTE"</formula>
    </cfRule>
    <cfRule type="cellIs" dxfId="4785" priority="397" operator="equal">
      <formula>"MODERADO"</formula>
    </cfRule>
    <cfRule type="cellIs" dxfId="4784" priority="398" operator="equal">
      <formula>"DEBIL"</formula>
    </cfRule>
    <cfRule type="cellIs" dxfId="4783" priority="399" operator="equal">
      <formula>#REF!</formula>
    </cfRule>
    <cfRule type="cellIs" dxfId="4782" priority="400" operator="equal">
      <formula>#REF!</formula>
    </cfRule>
    <cfRule type="cellIs" dxfId="4781" priority="401" operator="equal">
      <formula>#REF!</formula>
    </cfRule>
    <cfRule type="cellIs" dxfId="4780" priority="402" operator="equal">
      <formula>#REF!</formula>
    </cfRule>
    <cfRule type="cellIs" dxfId="4779" priority="403" operator="equal">
      <formula>#REF!</formula>
    </cfRule>
    <cfRule type="cellIs" dxfId="4778" priority="404" operator="equal">
      <formula>#REF!</formula>
    </cfRule>
    <cfRule type="cellIs" dxfId="4777" priority="405" operator="equal">
      <formula>#REF!</formula>
    </cfRule>
    <cfRule type="cellIs" dxfId="4776" priority="406" operator="equal">
      <formula>#REF!</formula>
    </cfRule>
    <cfRule type="cellIs" dxfId="4775" priority="407" operator="equal">
      <formula>#REF!</formula>
    </cfRule>
    <cfRule type="cellIs" dxfId="4774" priority="408" operator="equal">
      <formula>#REF!</formula>
    </cfRule>
    <cfRule type="cellIs" dxfId="4773" priority="409" operator="equal">
      <formula>#REF!</formula>
    </cfRule>
    <cfRule type="cellIs" dxfId="4772" priority="410" operator="equal">
      <formula>#REF!</formula>
    </cfRule>
    <cfRule type="cellIs" dxfId="4771" priority="411" operator="equal">
      <formula>#REF!</formula>
    </cfRule>
    <cfRule type="cellIs" dxfId="4770" priority="412" operator="equal">
      <formula>#REF!</formula>
    </cfRule>
    <cfRule type="cellIs" dxfId="4769" priority="413" operator="equal">
      <formula>#REF!</formula>
    </cfRule>
    <cfRule type="cellIs" dxfId="4768" priority="414" operator="equal">
      <formula>#REF!</formula>
    </cfRule>
    <cfRule type="cellIs" dxfId="4767" priority="415" operator="equal">
      <formula>#REF!</formula>
    </cfRule>
    <cfRule type="cellIs" dxfId="4766" priority="416" operator="equal">
      <formula>#REF!</formula>
    </cfRule>
    <cfRule type="cellIs" dxfId="4765" priority="417" operator="equal">
      <formula>#REF!</formula>
    </cfRule>
    <cfRule type="cellIs" dxfId="4764" priority="418" operator="equal">
      <formula>#REF!</formula>
    </cfRule>
    <cfRule type="cellIs" dxfId="4763" priority="419" operator="equal">
      <formula>#REF!</formula>
    </cfRule>
    <cfRule type="cellIs" dxfId="4762" priority="420" operator="equal">
      <formula>#REF!</formula>
    </cfRule>
    <cfRule type="cellIs" dxfId="4761" priority="421" operator="equal">
      <formula>#REF!</formula>
    </cfRule>
    <cfRule type="cellIs" dxfId="4760" priority="422" operator="equal">
      <formula>#REF!</formula>
    </cfRule>
    <cfRule type="cellIs" dxfId="4759" priority="423" operator="equal">
      <formula>#REF!</formula>
    </cfRule>
    <cfRule type="cellIs" dxfId="4758" priority="424" operator="equal">
      <formula>#REF!</formula>
    </cfRule>
  </conditionalFormatting>
  <conditionalFormatting sqref="AD34:AE36">
    <cfRule type="cellIs" dxfId="4757" priority="142" operator="equal">
      <formula>#REF!</formula>
    </cfRule>
    <cfRule type="cellIs" dxfId="4756" priority="143" operator="equal">
      <formula>#REF!</formula>
    </cfRule>
    <cfRule type="cellIs" dxfId="4755" priority="144" operator="equal">
      <formula>#REF!</formula>
    </cfRule>
    <cfRule type="cellIs" dxfId="4754" priority="145" operator="equal">
      <formula>#REF!</formula>
    </cfRule>
    <cfRule type="cellIs" dxfId="4753" priority="146" operator="equal">
      <formula>#REF!</formula>
    </cfRule>
    <cfRule type="cellIs" dxfId="4752" priority="147" operator="equal">
      <formula>#REF!</formula>
    </cfRule>
    <cfRule type="cellIs" dxfId="4751" priority="148" operator="equal">
      <formula>#REF!</formula>
    </cfRule>
    <cfRule type="cellIs" dxfId="4750" priority="149" operator="equal">
      <formula>#REF!</formula>
    </cfRule>
    <cfRule type="cellIs" dxfId="4749" priority="150" operator="equal">
      <formula>#REF!</formula>
    </cfRule>
    <cfRule type="cellIs" dxfId="4748" priority="151" operator="equal">
      <formula>#REF!</formula>
    </cfRule>
    <cfRule type="cellIs" dxfId="4747" priority="152" operator="equal">
      <formula>#REF!</formula>
    </cfRule>
    <cfRule type="cellIs" dxfId="4746" priority="153" operator="equal">
      <formula>#REF!</formula>
    </cfRule>
    <cfRule type="cellIs" dxfId="4745" priority="154" operator="equal">
      <formula>#REF!</formula>
    </cfRule>
    <cfRule type="cellIs" dxfId="4744" priority="155" operator="equal">
      <formula>#REF!</formula>
    </cfRule>
    <cfRule type="cellIs" dxfId="4743" priority="156" operator="equal">
      <formula>#REF!</formula>
    </cfRule>
    <cfRule type="cellIs" dxfId="4742" priority="157" operator="equal">
      <formula>#REF!</formula>
    </cfRule>
    <cfRule type="cellIs" dxfId="4741" priority="158" operator="equal">
      <formula>#REF!</formula>
    </cfRule>
    <cfRule type="cellIs" dxfId="4740" priority="159" operator="equal">
      <formula>#REF!</formula>
    </cfRule>
    <cfRule type="cellIs" dxfId="4739" priority="160" operator="equal">
      <formula>#REF!</formula>
    </cfRule>
    <cfRule type="cellIs" dxfId="4738" priority="161" operator="equal">
      <formula>#REF!</formula>
    </cfRule>
    <cfRule type="cellIs" dxfId="4737" priority="162" operator="equal">
      <formula>#REF!</formula>
    </cfRule>
    <cfRule type="cellIs" dxfId="4736" priority="163" operator="equal">
      <formula>#REF!</formula>
    </cfRule>
    <cfRule type="cellIs" dxfId="4735" priority="164" operator="equal">
      <formula>#REF!</formula>
    </cfRule>
    <cfRule type="cellIs" dxfId="4734" priority="165" operator="equal">
      <formula>#REF!</formula>
    </cfRule>
  </conditionalFormatting>
  <conditionalFormatting sqref="AD34:AE37">
    <cfRule type="cellIs" dxfId="4733" priority="34" operator="equal">
      <formula>"EXTREMO (RC/F)"</formula>
    </cfRule>
    <cfRule type="cellIs" dxfId="4732" priority="35" operator="equal">
      <formula>"ALTO (RC/F)"</formula>
    </cfRule>
    <cfRule type="cellIs" dxfId="4731" priority="36" operator="equal">
      <formula>"MODERADO (RC/F)"</formula>
    </cfRule>
    <cfRule type="cellIs" dxfId="4730" priority="37" operator="equal">
      <formula>"EXTREMO"</formula>
    </cfRule>
    <cfRule type="cellIs" dxfId="4729" priority="38" operator="equal">
      <formula>"FUERTE"</formula>
    </cfRule>
    <cfRule type="cellIs" dxfId="4728" priority="39" operator="equal">
      <formula>"MODERADO"</formula>
    </cfRule>
    <cfRule type="cellIs" dxfId="4727" priority="40" operator="equal">
      <formula>"DEBIL"</formula>
    </cfRule>
    <cfRule type="cellIs" dxfId="4726" priority="41" operator="equal">
      <formula>#REF!</formula>
    </cfRule>
    <cfRule type="cellIs" dxfId="4725" priority="42" operator="equal">
      <formula>#REF!</formula>
    </cfRule>
  </conditionalFormatting>
  <conditionalFormatting sqref="AD37:AE37">
    <cfRule type="cellIs" dxfId="4724" priority="43" operator="equal">
      <formula>#REF!</formula>
    </cfRule>
    <cfRule type="cellIs" dxfId="4723" priority="44" operator="equal">
      <formula>#REF!</formula>
    </cfRule>
    <cfRule type="cellIs" dxfId="4722" priority="45" operator="equal">
      <formula>#REF!</formula>
    </cfRule>
    <cfRule type="cellIs" dxfId="4721" priority="46" operator="equal">
      <formula>#REF!</formula>
    </cfRule>
    <cfRule type="cellIs" dxfId="4720" priority="47" operator="equal">
      <formula>#REF!</formula>
    </cfRule>
    <cfRule type="cellIs" dxfId="4719" priority="48" operator="equal">
      <formula>#REF!</formula>
    </cfRule>
    <cfRule type="cellIs" dxfId="4718" priority="49" operator="equal">
      <formula>#REF!</formula>
    </cfRule>
    <cfRule type="cellIs" dxfId="4717" priority="50" operator="equal">
      <formula>#REF!</formula>
    </cfRule>
    <cfRule type="cellIs" dxfId="4716" priority="51" operator="equal">
      <formula>#REF!</formula>
    </cfRule>
    <cfRule type="cellIs" dxfId="4715" priority="52" operator="equal">
      <formula>#REF!</formula>
    </cfRule>
    <cfRule type="cellIs" dxfId="4714" priority="53" operator="equal">
      <formula>#REF!</formula>
    </cfRule>
    <cfRule type="cellIs" dxfId="4713" priority="54" operator="equal">
      <formula>#REF!</formula>
    </cfRule>
    <cfRule type="cellIs" dxfId="4712" priority="55" operator="equal">
      <formula>#REF!</formula>
    </cfRule>
    <cfRule type="cellIs" dxfId="4711" priority="56" operator="equal">
      <formula>#REF!</formula>
    </cfRule>
    <cfRule type="cellIs" dxfId="4710" priority="57" operator="equal">
      <formula>#REF!</formula>
    </cfRule>
    <cfRule type="cellIs" dxfId="4709" priority="58" operator="equal">
      <formula>#REF!</formula>
    </cfRule>
    <cfRule type="cellIs" dxfId="4708" priority="59" operator="equal">
      <formula>#REF!</formula>
    </cfRule>
    <cfRule type="cellIs" dxfId="4707" priority="60" operator="equal">
      <formula>#REF!</formula>
    </cfRule>
    <cfRule type="cellIs" dxfId="4706" priority="61" operator="equal">
      <formula>#REF!</formula>
    </cfRule>
    <cfRule type="cellIs" dxfId="4705" priority="62" operator="equal">
      <formula>#REF!</formula>
    </cfRule>
    <cfRule type="cellIs" dxfId="4704" priority="63" operator="equal">
      <formula>#REF!</formula>
    </cfRule>
    <cfRule type="cellIs" dxfId="4703" priority="64" operator="equal">
      <formula>#REF!</formula>
    </cfRule>
    <cfRule type="cellIs" dxfId="4702" priority="65" operator="equal">
      <formula>#REF!</formula>
    </cfRule>
    <cfRule type="cellIs" dxfId="4701" priority="66" operator="equal">
      <formula>#REF!</formula>
    </cfRule>
  </conditionalFormatting>
  <conditionalFormatting sqref="AD42:AE43">
    <cfRule type="cellIs" dxfId="4700" priority="1" operator="equal">
      <formula>"EXTREMO (RC/F)"</formula>
    </cfRule>
    <cfRule type="cellIs" dxfId="4699" priority="2" operator="equal">
      <formula>"ALTO (RC/F)"</formula>
    </cfRule>
    <cfRule type="cellIs" dxfId="4698" priority="3" operator="equal">
      <formula>"MODERADO (RC/F)"</formula>
    </cfRule>
    <cfRule type="cellIs" dxfId="4697" priority="4" operator="equal">
      <formula>"EXTREMO"</formula>
    </cfRule>
    <cfRule type="cellIs" dxfId="4696" priority="5" operator="equal">
      <formula>"FUERTE"</formula>
    </cfRule>
    <cfRule type="cellIs" dxfId="4695" priority="6" operator="equal">
      <formula>"MODERADO"</formula>
    </cfRule>
    <cfRule type="cellIs" dxfId="4694" priority="7" operator="equal">
      <formula>"DEBIL"</formula>
    </cfRule>
    <cfRule type="cellIs" dxfId="4693" priority="8" operator="equal">
      <formula>#REF!</formula>
    </cfRule>
    <cfRule type="cellIs" dxfId="4692" priority="9" operator="equal">
      <formula>#REF!</formula>
    </cfRule>
    <cfRule type="cellIs" dxfId="4691" priority="10" operator="equal">
      <formula>#REF!</formula>
    </cfRule>
    <cfRule type="cellIs" dxfId="4690" priority="11" operator="equal">
      <formula>#REF!</formula>
    </cfRule>
    <cfRule type="cellIs" dxfId="4689" priority="12" operator="equal">
      <formula>#REF!</formula>
    </cfRule>
    <cfRule type="cellIs" dxfId="4688" priority="13" operator="equal">
      <formula>#REF!</formula>
    </cfRule>
    <cfRule type="cellIs" dxfId="4687" priority="14" operator="equal">
      <formula>#REF!</formula>
    </cfRule>
    <cfRule type="cellIs" dxfId="4686" priority="15" operator="equal">
      <formula>#REF!</formula>
    </cfRule>
    <cfRule type="cellIs" dxfId="4685" priority="16" operator="equal">
      <formula>#REF!</formula>
    </cfRule>
    <cfRule type="cellIs" dxfId="4684" priority="17" operator="equal">
      <formula>#REF!</formula>
    </cfRule>
    <cfRule type="cellIs" dxfId="4683" priority="18" operator="equal">
      <formula>#REF!</formula>
    </cfRule>
    <cfRule type="cellIs" dxfId="4682" priority="19" operator="equal">
      <formula>#REF!</formula>
    </cfRule>
    <cfRule type="cellIs" dxfId="4681" priority="20" operator="equal">
      <formula>#REF!</formula>
    </cfRule>
    <cfRule type="cellIs" dxfId="4680" priority="21" operator="equal">
      <formula>#REF!</formula>
    </cfRule>
    <cfRule type="cellIs" dxfId="4679" priority="22" operator="equal">
      <formula>#REF!</formula>
    </cfRule>
    <cfRule type="cellIs" dxfId="4678" priority="23" operator="equal">
      <formula>#REF!</formula>
    </cfRule>
    <cfRule type="cellIs" dxfId="4677" priority="24" operator="equal">
      <formula>#REF!</formula>
    </cfRule>
    <cfRule type="cellIs" dxfId="4676" priority="25" operator="equal">
      <formula>#REF!</formula>
    </cfRule>
    <cfRule type="cellIs" dxfId="4675" priority="26" operator="equal">
      <formula>#REF!</formula>
    </cfRule>
    <cfRule type="cellIs" dxfId="4674" priority="27" operator="equal">
      <formula>#REF!</formula>
    </cfRule>
    <cfRule type="cellIs" dxfId="4673" priority="28" operator="equal">
      <formula>#REF!</formula>
    </cfRule>
    <cfRule type="cellIs" dxfId="4672" priority="29" operator="equal">
      <formula>#REF!</formula>
    </cfRule>
    <cfRule type="cellIs" dxfId="4671" priority="30" operator="equal">
      <formula>#REF!</formula>
    </cfRule>
    <cfRule type="cellIs" dxfId="4670" priority="31" operator="equal">
      <formula>#REF!</formula>
    </cfRule>
    <cfRule type="cellIs" dxfId="4669" priority="32" operator="equal">
      <formula>#REF!</formula>
    </cfRule>
    <cfRule type="cellIs" dxfId="4668" priority="33" operator="equal">
      <formula>#REF!</formula>
    </cfRule>
  </conditionalFormatting>
  <conditionalFormatting sqref="AG49 AG51:AG194 AG9:AG47">
    <cfRule type="cellIs" dxfId="4667" priority="321" operator="equal">
      <formula>"MUY ALTA"</formula>
    </cfRule>
    <cfRule type="cellIs" dxfId="4666" priority="322" operator="equal">
      <formula>"ALTA"</formula>
    </cfRule>
    <cfRule type="cellIs" dxfId="4665" priority="323" operator="equal">
      <formula>"MEDIA"</formula>
    </cfRule>
    <cfRule type="cellIs" dxfId="4664" priority="324" operator="equal">
      <formula>"BAJA"</formula>
    </cfRule>
    <cfRule type="cellIs" dxfId="4663" priority="325" operator="equal">
      <formula>"MUY BAJA"</formula>
    </cfRule>
  </conditionalFormatting>
  <conditionalFormatting sqref="AI9:AI10 AI34:AI39 AI41:AI42 AI54:AI194 AI27:AI32 AI44:AI49">
    <cfRule type="cellIs" dxfId="4662" priority="6678" operator="equal">
      <formula>"CATASTROFICO"</formula>
    </cfRule>
    <cfRule type="cellIs" dxfId="4661" priority="6679" operator="equal">
      <formula>"MAYOR"</formula>
    </cfRule>
    <cfRule type="cellIs" dxfId="4660" priority="6680" operator="equal">
      <formula>"MODERADO"</formula>
    </cfRule>
    <cfRule type="cellIs" dxfId="4659" priority="6681" operator="equal">
      <formula>"MENOR"</formula>
    </cfRule>
    <cfRule type="cellIs" dxfId="4658" priority="6682" operator="equal">
      <formula>"LEVE"</formula>
    </cfRule>
  </conditionalFormatting>
  <conditionalFormatting sqref="AI12:AI13 AI20 AI23">
    <cfRule type="cellIs" dxfId="4657" priority="316" operator="equal">
      <formula>"CATASTROFICO"</formula>
    </cfRule>
    <cfRule type="cellIs" dxfId="4656" priority="317" operator="equal">
      <formula>"MAYOR"</formula>
    </cfRule>
    <cfRule type="cellIs" dxfId="4655" priority="318" operator="equal">
      <formula>"MODERADO"</formula>
    </cfRule>
    <cfRule type="cellIs" dxfId="4654" priority="319" operator="equal">
      <formula>"MENOR"</formula>
    </cfRule>
    <cfRule type="cellIs" dxfId="4653" priority="320" operator="equal">
      <formula>"LEVE"</formula>
    </cfRule>
  </conditionalFormatting>
  <conditionalFormatting sqref="AK9 Q76 Q79 Q88 Q92 AK163">
    <cfRule type="cellIs" dxfId="4652" priority="6645" operator="equal">
      <formula>#REF!</formula>
    </cfRule>
    <cfRule type="cellIs" dxfId="4651" priority="6647" operator="equal">
      <formula>#REF!</formula>
    </cfRule>
    <cfRule type="cellIs" dxfId="4650" priority="6648" operator="equal">
      <formula>#REF!</formula>
    </cfRule>
    <cfRule type="cellIs" dxfId="4649" priority="6649" operator="equal">
      <formula>#REF!</formula>
    </cfRule>
    <cfRule type="cellIs" dxfId="4648" priority="6651" operator="equal">
      <formula>#REF!</formula>
    </cfRule>
    <cfRule type="cellIs" dxfId="4647" priority="6654" operator="equal">
      <formula>#REF!</formula>
    </cfRule>
    <cfRule type="cellIs" dxfId="4646" priority="6655" operator="equal">
      <formula>#REF!</formula>
    </cfRule>
    <cfRule type="cellIs" dxfId="4645" priority="6656" operator="equal">
      <formula>#REF!</formula>
    </cfRule>
    <cfRule type="cellIs" dxfId="4644" priority="6659" operator="equal">
      <formula>#REF!</formula>
    </cfRule>
    <cfRule type="cellIs" dxfId="4643" priority="6660" operator="equal">
      <formula>#REF!</formula>
    </cfRule>
    <cfRule type="cellIs" dxfId="4642" priority="6661" operator="equal">
      <formula>#REF!</formula>
    </cfRule>
    <cfRule type="cellIs" dxfId="4641" priority="6663" operator="equal">
      <formula>#REF!</formula>
    </cfRule>
    <cfRule type="cellIs" dxfId="4640" priority="6664" operator="equal">
      <formula>#REF!</formula>
    </cfRule>
    <cfRule type="cellIs" dxfId="4639" priority="6665" operator="equal">
      <formula>#REF!</formula>
    </cfRule>
    <cfRule type="cellIs" dxfId="4638" priority="6666" operator="equal">
      <formula>#REF!</formula>
    </cfRule>
    <cfRule type="cellIs" dxfId="4637" priority="6667" operator="equal">
      <formula>#REF!</formula>
    </cfRule>
    <cfRule type="cellIs" dxfId="4636" priority="6668" operator="equal">
      <formula>#REF!</formula>
    </cfRule>
    <cfRule type="cellIs" dxfId="4635" priority="6669" operator="equal">
      <formula>#REF!</formula>
    </cfRule>
    <cfRule type="cellIs" dxfId="4634" priority="6670" operator="equal">
      <formula>#REF!</formula>
    </cfRule>
    <cfRule type="cellIs" dxfId="4633" priority="6672" operator="equal">
      <formula>#REF!</formula>
    </cfRule>
    <cfRule type="cellIs" dxfId="4632" priority="6673" operator="equal">
      <formula>#REF!</formula>
    </cfRule>
    <cfRule type="cellIs" dxfId="4631" priority="6674" operator="equal">
      <formula>#REF!</formula>
    </cfRule>
    <cfRule type="cellIs" dxfId="4630" priority="6675" operator="equal">
      <formula>#REF!</formula>
    </cfRule>
    <cfRule type="cellIs" dxfId="4629" priority="6677" operator="equal">
      <formula>#REF!</formula>
    </cfRule>
  </conditionalFormatting>
  <conditionalFormatting sqref="AK9 AK163 Q76 Q79 Q88 Q92">
    <cfRule type="cellIs" dxfId="4628" priority="6641" operator="equal">
      <formula>#REF!</formula>
    </cfRule>
    <cfRule type="cellIs" dxfId="4627" priority="6642" operator="equal">
      <formula>#REF!</formula>
    </cfRule>
  </conditionalFormatting>
  <conditionalFormatting sqref="AK9:AK10">
    <cfRule type="cellIs" dxfId="4626" priority="6509" operator="equal">
      <formula>"EXTREMO (RC/F)"</formula>
    </cfRule>
    <cfRule type="cellIs" dxfId="4625" priority="6510" operator="equal">
      <formula>"ALTO (RC/F)"</formula>
    </cfRule>
    <cfRule type="cellIs" dxfId="4624" priority="6511" operator="equal">
      <formula>"MODERADO (RC/F)"</formula>
    </cfRule>
    <cfRule type="cellIs" dxfId="4623" priority="6512" operator="equal">
      <formula>"EXTREMO"</formula>
    </cfRule>
    <cfRule type="cellIs" dxfId="4622" priority="6513" operator="equal">
      <formula>"ALTO"</formula>
    </cfRule>
    <cfRule type="cellIs" dxfId="4621" priority="6514" operator="equal">
      <formula>"MODERADO"</formula>
    </cfRule>
    <cfRule type="cellIs" dxfId="4620" priority="6515" operator="equal">
      <formula>"BAJO"</formula>
    </cfRule>
  </conditionalFormatting>
  <conditionalFormatting sqref="AK10">
    <cfRule type="cellIs" dxfId="4619" priority="6462" operator="equal">
      <formula>#REF!</formula>
    </cfRule>
    <cfRule type="cellIs" dxfId="4618" priority="6463" operator="equal">
      <formula>#REF!</formula>
    </cfRule>
    <cfRule type="cellIs" dxfId="4617" priority="6466" operator="equal">
      <formula>#REF!</formula>
    </cfRule>
    <cfRule type="cellIs" dxfId="4616" priority="6468" operator="equal">
      <formula>#REF!</formula>
    </cfRule>
    <cfRule type="cellIs" dxfId="4615" priority="6469" operator="equal">
      <formula>#REF!</formula>
    </cfRule>
    <cfRule type="cellIs" dxfId="4614" priority="6470" operator="equal">
      <formula>#REF!</formula>
    </cfRule>
    <cfRule type="cellIs" dxfId="4613" priority="6472" operator="equal">
      <formula>#REF!</formula>
    </cfRule>
    <cfRule type="cellIs" dxfId="4612" priority="6475" operator="equal">
      <formula>#REF!</formula>
    </cfRule>
    <cfRule type="cellIs" dxfId="4611" priority="6476" operator="equal">
      <formula>#REF!</formula>
    </cfRule>
    <cfRule type="cellIs" dxfId="4610" priority="6477" operator="equal">
      <formula>#REF!</formula>
    </cfRule>
    <cfRule type="cellIs" dxfId="4609" priority="6480" operator="equal">
      <formula>#REF!</formula>
    </cfRule>
    <cfRule type="cellIs" dxfId="4608" priority="6481" operator="equal">
      <formula>#REF!</formula>
    </cfRule>
    <cfRule type="cellIs" dxfId="4607" priority="6482" operator="equal">
      <formula>#REF!</formula>
    </cfRule>
    <cfRule type="cellIs" dxfId="4606" priority="6484" operator="equal">
      <formula>#REF!</formula>
    </cfRule>
    <cfRule type="cellIs" dxfId="4605" priority="6485" operator="equal">
      <formula>#REF!</formula>
    </cfRule>
    <cfRule type="cellIs" dxfId="4604" priority="6486" operator="equal">
      <formula>#REF!</formula>
    </cfRule>
    <cfRule type="cellIs" dxfId="4603" priority="6487" operator="equal">
      <formula>#REF!</formula>
    </cfRule>
    <cfRule type="cellIs" dxfId="4602" priority="6488" operator="equal">
      <formula>#REF!</formula>
    </cfRule>
    <cfRule type="cellIs" dxfId="4601" priority="6489" operator="equal">
      <formula>#REF!</formula>
    </cfRule>
    <cfRule type="cellIs" dxfId="4600" priority="6490" operator="equal">
      <formula>#REF!</formula>
    </cfRule>
    <cfRule type="cellIs" dxfId="4599" priority="6491" operator="equal">
      <formula>#REF!</formula>
    </cfRule>
    <cfRule type="cellIs" dxfId="4598" priority="6493" operator="equal">
      <formula>#REF!</formula>
    </cfRule>
    <cfRule type="cellIs" dxfId="4597" priority="6494" operator="equal">
      <formula>#REF!</formula>
    </cfRule>
    <cfRule type="cellIs" dxfId="4596" priority="6495" operator="equal">
      <formula>#REF!</formula>
    </cfRule>
    <cfRule type="cellIs" dxfId="4595" priority="6496" operator="equal">
      <formula>#REF!</formula>
    </cfRule>
    <cfRule type="cellIs" dxfId="4594" priority="6498" operator="equal">
      <formula>#REF!</formula>
    </cfRule>
  </conditionalFormatting>
  <conditionalFormatting sqref="AK12 P9:Q10 P12">
    <cfRule type="cellIs" dxfId="4593" priority="6404" operator="equal">
      <formula>"EXTREMO (RC/F)"</formula>
    </cfRule>
    <cfRule type="cellIs" dxfId="4592" priority="6405" operator="equal">
      <formula>"ALTO (RC/F)"</formula>
    </cfRule>
    <cfRule type="cellIs" dxfId="4591" priority="6406" operator="equal">
      <formula>"MODERADO (RC/F)"</formula>
    </cfRule>
    <cfRule type="cellIs" dxfId="4590" priority="6407" operator="equal">
      <formula>"EXTREMO"</formula>
    </cfRule>
    <cfRule type="cellIs" dxfId="4589" priority="6408" operator="equal">
      <formula>"ALTO"</formula>
    </cfRule>
    <cfRule type="cellIs" dxfId="4588" priority="6409" operator="equal">
      <formula>"MODERADO"</formula>
    </cfRule>
    <cfRule type="cellIs" dxfId="4587" priority="6410" operator="equal">
      <formula>"BAJO"</formula>
    </cfRule>
  </conditionalFormatting>
  <conditionalFormatting sqref="AK12">
    <cfRule type="cellIs" dxfId="4586" priority="1508" operator="equal">
      <formula>#REF!</formula>
    </cfRule>
    <cfRule type="cellIs" dxfId="4585" priority="1509" operator="equal">
      <formula>#REF!</formula>
    </cfRule>
    <cfRule type="cellIs" dxfId="4584" priority="1510" operator="equal">
      <formula>#REF!</formula>
    </cfRule>
    <cfRule type="cellIs" dxfId="4583" priority="1512" operator="equal">
      <formula>#REF!</formula>
    </cfRule>
    <cfRule type="cellIs" dxfId="4582" priority="1515" operator="equal">
      <formula>#REF!</formula>
    </cfRule>
    <cfRule type="cellIs" dxfId="4581" priority="1516" operator="equal">
      <formula>#REF!</formula>
    </cfRule>
    <cfRule type="cellIs" dxfId="4580" priority="1517" operator="equal">
      <formula>#REF!</formula>
    </cfRule>
    <cfRule type="cellIs" dxfId="4579" priority="1520" operator="equal">
      <formula>#REF!</formula>
    </cfRule>
    <cfRule type="cellIs" dxfId="4578" priority="1521" operator="equal">
      <formula>#REF!</formula>
    </cfRule>
    <cfRule type="cellIs" dxfId="4577" priority="1522" operator="equal">
      <formula>#REF!</formula>
    </cfRule>
    <cfRule type="cellIs" dxfId="4576" priority="1524" operator="equal">
      <formula>#REF!</formula>
    </cfRule>
    <cfRule type="cellIs" dxfId="4575" priority="1525" operator="equal">
      <formula>#REF!</formula>
    </cfRule>
    <cfRule type="cellIs" dxfId="4574" priority="1526" operator="equal">
      <formula>#REF!</formula>
    </cfRule>
    <cfRule type="cellIs" dxfId="4573" priority="1527" operator="equal">
      <formula>#REF!</formula>
    </cfRule>
    <cfRule type="cellIs" dxfId="4572" priority="1528" operator="equal">
      <formula>#REF!</formula>
    </cfRule>
    <cfRule type="cellIs" dxfId="4571" priority="1529" operator="equal">
      <formula>#REF!</formula>
    </cfRule>
    <cfRule type="cellIs" dxfId="4570" priority="1530" operator="equal">
      <formula>#REF!</formula>
    </cfRule>
    <cfRule type="cellIs" dxfId="4569" priority="1531" operator="equal">
      <formula>#REF!</formula>
    </cfRule>
    <cfRule type="cellIs" dxfId="4568" priority="1533" operator="equal">
      <formula>#REF!</formula>
    </cfRule>
    <cfRule type="cellIs" dxfId="4567" priority="1534" operator="equal">
      <formula>#REF!</formula>
    </cfRule>
    <cfRule type="cellIs" dxfId="4566" priority="1535" operator="equal">
      <formula>#REF!</formula>
    </cfRule>
    <cfRule type="cellIs" dxfId="4565" priority="1536" operator="equal">
      <formula>#REF!</formula>
    </cfRule>
    <cfRule type="cellIs" dxfId="4564" priority="1538" operator="equal">
      <formula>#REF!</formula>
    </cfRule>
  </conditionalFormatting>
  <conditionalFormatting sqref="AK12:AK13 AK20 AK23">
    <cfRule type="cellIs" dxfId="4563" priority="281" operator="equal">
      <formula>#REF!</formula>
    </cfRule>
    <cfRule type="cellIs" dxfId="4562" priority="282" operator="equal">
      <formula>#REF!</formula>
    </cfRule>
    <cfRule type="cellIs" dxfId="4561" priority="291" operator="equal">
      <formula>#REF!</formula>
    </cfRule>
    <cfRule type="cellIs" dxfId="4560" priority="300" operator="equal">
      <formula>#REF!</formula>
    </cfRule>
  </conditionalFormatting>
  <conditionalFormatting sqref="AK13 AK20 AK23">
    <cfRule type="cellIs" dxfId="4559" priority="285" operator="equal">
      <formula>#REF!</formula>
    </cfRule>
    <cfRule type="cellIs" dxfId="4558" priority="286" operator="equal">
      <formula>#REF!</formula>
    </cfRule>
    <cfRule type="cellIs" dxfId="4557" priority="287" operator="equal">
      <formula>#REF!</formula>
    </cfRule>
    <cfRule type="cellIs" dxfId="4556" priority="288" operator="equal">
      <formula>#REF!</formula>
    </cfRule>
    <cfRule type="cellIs" dxfId="4555" priority="289" operator="equal">
      <formula>#REF!</formula>
    </cfRule>
    <cfRule type="cellIs" dxfId="4554" priority="290" operator="equal">
      <formula>#REF!</formula>
    </cfRule>
    <cfRule type="cellIs" dxfId="4553" priority="292" operator="equal">
      <formula>#REF!</formula>
    </cfRule>
    <cfRule type="cellIs" dxfId="4552" priority="293" operator="equal">
      <formula>#REF!</formula>
    </cfRule>
    <cfRule type="cellIs" dxfId="4551" priority="294" operator="equal">
      <formula>#REF!</formula>
    </cfRule>
    <cfRule type="cellIs" dxfId="4550" priority="295" operator="equal">
      <formula>#REF!</formula>
    </cfRule>
    <cfRule type="cellIs" dxfId="4549" priority="296" operator="equal">
      <formula>#REF!</formula>
    </cfRule>
    <cfRule type="cellIs" dxfId="4548" priority="297" operator="equal">
      <formula>#REF!</formula>
    </cfRule>
    <cfRule type="cellIs" dxfId="4547" priority="298" operator="equal">
      <formula>#REF!</formula>
    </cfRule>
    <cfRule type="cellIs" dxfId="4546" priority="299" operator="equal">
      <formula>#REF!</formula>
    </cfRule>
    <cfRule type="cellIs" dxfId="4545" priority="301" operator="equal">
      <formula>#REF!</formula>
    </cfRule>
    <cfRule type="cellIs" dxfId="4544" priority="302" operator="equal">
      <formula>#REF!</formula>
    </cfRule>
    <cfRule type="cellIs" dxfId="4543" priority="303" operator="equal">
      <formula>#REF!</formula>
    </cfRule>
    <cfRule type="cellIs" dxfId="4542" priority="304" operator="equal">
      <formula>#REF!</formula>
    </cfRule>
    <cfRule type="cellIs" dxfId="4541" priority="305" operator="equal">
      <formula>#REF!</formula>
    </cfRule>
    <cfRule type="cellIs" dxfId="4540" priority="306" operator="equal">
      <formula>#REF!</formula>
    </cfRule>
    <cfRule type="cellIs" dxfId="4539" priority="307" operator="equal">
      <formula>#REF!</formula>
    </cfRule>
    <cfRule type="cellIs" dxfId="4538" priority="308" operator="equal">
      <formula>#REF!</formula>
    </cfRule>
    <cfRule type="cellIs" dxfId="4537" priority="309" operator="equal">
      <formula>"EXTREMO (RC/F)"</formula>
    </cfRule>
    <cfRule type="cellIs" dxfId="4536" priority="310" operator="equal">
      <formula>"ALTO (RC/F)"</formula>
    </cfRule>
    <cfRule type="cellIs" dxfId="4535" priority="311" operator="equal">
      <formula>"MODERADO (RC/F)"</formula>
    </cfRule>
    <cfRule type="cellIs" dxfId="4534" priority="312" operator="equal">
      <formula>"EXTREMO"</formula>
    </cfRule>
    <cfRule type="cellIs" dxfId="4533" priority="313" operator="equal">
      <formula>"ALTO"</formula>
    </cfRule>
    <cfRule type="cellIs" dxfId="4532" priority="314" operator="equal">
      <formula>"MODERADO"</formula>
    </cfRule>
    <cfRule type="cellIs" dxfId="4531" priority="315" operator="equal">
      <formula>"BAJO"</formula>
    </cfRule>
  </conditionalFormatting>
  <conditionalFormatting sqref="AK27">
    <cfRule type="cellIs" dxfId="4530" priority="6203" operator="equal">
      <formula>#REF!</formula>
    </cfRule>
    <cfRule type="cellIs" dxfId="4529" priority="6204" operator="equal">
      <formula>#REF!</formula>
    </cfRule>
    <cfRule type="cellIs" dxfId="4528" priority="6205" operator="equal">
      <formula>#REF!</formula>
    </cfRule>
    <cfRule type="cellIs" dxfId="4527" priority="6207" operator="equal">
      <formula>#REF!</formula>
    </cfRule>
    <cfRule type="cellIs" dxfId="4526" priority="6210" operator="equal">
      <formula>#REF!</formula>
    </cfRule>
    <cfRule type="cellIs" dxfId="4525" priority="6211" operator="equal">
      <formula>#REF!</formula>
    </cfRule>
    <cfRule type="cellIs" dxfId="4524" priority="6212" operator="equal">
      <formula>#REF!</formula>
    </cfRule>
    <cfRule type="cellIs" dxfId="4523" priority="6215" operator="equal">
      <formula>#REF!</formula>
    </cfRule>
    <cfRule type="cellIs" dxfId="4522" priority="6216" operator="equal">
      <formula>#REF!</formula>
    </cfRule>
    <cfRule type="cellIs" dxfId="4521" priority="6217" operator="equal">
      <formula>#REF!</formula>
    </cfRule>
    <cfRule type="cellIs" dxfId="4520" priority="6219" operator="equal">
      <formula>#REF!</formula>
    </cfRule>
    <cfRule type="cellIs" dxfId="4519" priority="6220" operator="equal">
      <formula>#REF!</formula>
    </cfRule>
    <cfRule type="cellIs" dxfId="4518" priority="6221" operator="equal">
      <formula>#REF!</formula>
    </cfRule>
    <cfRule type="cellIs" dxfId="4517" priority="6222" operator="equal">
      <formula>#REF!</formula>
    </cfRule>
    <cfRule type="cellIs" dxfId="4516" priority="6223" operator="equal">
      <formula>#REF!</formula>
    </cfRule>
    <cfRule type="cellIs" dxfId="4515" priority="6224" operator="equal">
      <formula>#REF!</formula>
    </cfRule>
    <cfRule type="cellIs" dxfId="4514" priority="6225" operator="equal">
      <formula>#REF!</formula>
    </cfRule>
    <cfRule type="cellIs" dxfId="4513" priority="6226" operator="equal">
      <formula>#REF!</formula>
    </cfRule>
    <cfRule type="cellIs" dxfId="4512" priority="6228" operator="equal">
      <formula>#REF!</formula>
    </cfRule>
    <cfRule type="cellIs" dxfId="4511" priority="6229" operator="equal">
      <formula>#REF!</formula>
    </cfRule>
    <cfRule type="cellIs" dxfId="4510" priority="6230" operator="equal">
      <formula>#REF!</formula>
    </cfRule>
    <cfRule type="cellIs" dxfId="4509" priority="6231" operator="equal">
      <formula>#REF!</formula>
    </cfRule>
    <cfRule type="cellIs" dxfId="4508" priority="6233" operator="equal">
      <formula>#REF!</formula>
    </cfRule>
    <cfRule type="cellIs" dxfId="4507" priority="6234" operator="equal">
      <formula>"EXTREMO (RC/F)"</formula>
    </cfRule>
    <cfRule type="cellIs" dxfId="4506" priority="6235" operator="equal">
      <formula>"ALTO (RC/F)"</formula>
    </cfRule>
    <cfRule type="cellIs" dxfId="4505" priority="6236" operator="equal">
      <formula>"MODERADO (RC/F)"</formula>
    </cfRule>
    <cfRule type="cellIs" dxfId="4504" priority="6237" operator="equal">
      <formula>"EXTREMO"</formula>
    </cfRule>
    <cfRule type="cellIs" dxfId="4503" priority="6238" operator="equal">
      <formula>"ALTO"</formula>
    </cfRule>
    <cfRule type="cellIs" dxfId="4502" priority="6239" operator="equal">
      <formula>"MODERADO"</formula>
    </cfRule>
    <cfRule type="cellIs" dxfId="4501" priority="6240" operator="equal">
      <formula>"BAJO"</formula>
    </cfRule>
  </conditionalFormatting>
  <conditionalFormatting sqref="AK32 AK34 AK37:AK39 AK41:AK42 AK44 AK49 AK54:AK83 AK47">
    <cfRule type="cellIs" dxfId="4500" priority="5848" operator="equal">
      <formula>#REF!</formula>
    </cfRule>
    <cfRule type="cellIs" dxfId="4499" priority="5852" operator="equal">
      <formula>#REF!</formula>
    </cfRule>
    <cfRule type="cellIs" dxfId="4498" priority="5854" operator="equal">
      <formula>#REF!</formula>
    </cfRule>
    <cfRule type="cellIs" dxfId="4497" priority="5855" operator="equal">
      <formula>#REF!</formula>
    </cfRule>
    <cfRule type="cellIs" dxfId="4496" priority="5856" operator="equal">
      <formula>#REF!</formula>
    </cfRule>
    <cfRule type="cellIs" dxfId="4495" priority="5858" operator="equal">
      <formula>#REF!</formula>
    </cfRule>
    <cfRule type="cellIs" dxfId="4494" priority="5861" operator="equal">
      <formula>#REF!</formula>
    </cfRule>
    <cfRule type="cellIs" dxfId="4493" priority="5862" operator="equal">
      <formula>#REF!</formula>
    </cfRule>
    <cfRule type="cellIs" dxfId="4492" priority="5863" operator="equal">
      <formula>#REF!</formula>
    </cfRule>
    <cfRule type="cellIs" dxfId="4491" priority="5866" operator="equal">
      <formula>#REF!</formula>
    </cfRule>
    <cfRule type="cellIs" dxfId="4490" priority="5867" operator="equal">
      <formula>#REF!</formula>
    </cfRule>
    <cfRule type="cellIs" dxfId="4489" priority="5868" operator="equal">
      <formula>#REF!</formula>
    </cfRule>
    <cfRule type="cellIs" dxfId="4488" priority="5870" operator="equal">
      <formula>#REF!</formula>
    </cfRule>
    <cfRule type="cellIs" dxfId="4487" priority="5871" operator="equal">
      <formula>#REF!</formula>
    </cfRule>
    <cfRule type="cellIs" dxfId="4486" priority="5872" operator="equal">
      <formula>#REF!</formula>
    </cfRule>
    <cfRule type="cellIs" dxfId="4485" priority="5873" operator="equal">
      <formula>#REF!</formula>
    </cfRule>
    <cfRule type="cellIs" dxfId="4484" priority="5874" operator="equal">
      <formula>#REF!</formula>
    </cfRule>
    <cfRule type="cellIs" dxfId="4483" priority="5875" operator="equal">
      <formula>#REF!</formula>
    </cfRule>
    <cfRule type="cellIs" dxfId="4482" priority="5876" operator="equal">
      <formula>#REF!</formula>
    </cfRule>
    <cfRule type="cellIs" dxfId="4481" priority="5877" operator="equal">
      <formula>#REF!</formula>
    </cfRule>
    <cfRule type="cellIs" dxfId="4480" priority="5879" operator="equal">
      <formula>#REF!</formula>
    </cfRule>
    <cfRule type="cellIs" dxfId="4479" priority="5880" operator="equal">
      <formula>#REF!</formula>
    </cfRule>
    <cfRule type="cellIs" dxfId="4478" priority="5881" operator="equal">
      <formula>#REF!</formula>
    </cfRule>
    <cfRule type="cellIs" dxfId="4477" priority="5882" operator="equal">
      <formula>#REF!</formula>
    </cfRule>
    <cfRule type="cellIs" dxfId="4476" priority="5884" operator="equal">
      <formula>#REF!</formula>
    </cfRule>
    <cfRule type="cellIs" dxfId="4475" priority="5885" operator="equal">
      <formula>"EXTREMO (RC/F)"</formula>
    </cfRule>
    <cfRule type="cellIs" dxfId="4474" priority="5886" operator="equal">
      <formula>"ALTO (RC/F)"</formula>
    </cfRule>
    <cfRule type="cellIs" dxfId="4473" priority="5887" operator="equal">
      <formula>"MODERADO (RC/F)"</formula>
    </cfRule>
    <cfRule type="cellIs" dxfId="4472" priority="5888" operator="equal">
      <formula>"EXTREMO"</formula>
    </cfRule>
    <cfRule type="cellIs" dxfId="4471" priority="5889" operator="equal">
      <formula>"ALTO"</formula>
    </cfRule>
    <cfRule type="cellIs" dxfId="4470" priority="5890" operator="equal">
      <formula>"MODERADO"</formula>
    </cfRule>
    <cfRule type="cellIs" dxfId="4469" priority="5891" operator="equal">
      <formula>"BAJO"</formula>
    </cfRule>
  </conditionalFormatting>
  <conditionalFormatting sqref="AK88 AK92">
    <cfRule type="cellIs" dxfId="4468" priority="4757" operator="equal">
      <formula>"EXTREMO (RC/F)"</formula>
    </cfRule>
    <cfRule type="cellIs" dxfId="4467" priority="4758" operator="equal">
      <formula>"ALTO (RC/F)"</formula>
    </cfRule>
    <cfRule type="cellIs" dxfId="4466" priority="4759" operator="equal">
      <formula>"MODERADO (RC/F)"</formula>
    </cfRule>
    <cfRule type="cellIs" dxfId="4465" priority="4760" operator="equal">
      <formula>"EXTREMO"</formula>
    </cfRule>
    <cfRule type="cellIs" dxfId="4464" priority="4761" operator="equal">
      <formula>"ALTO"</formula>
    </cfRule>
    <cfRule type="cellIs" dxfId="4463" priority="4762" operator="equal">
      <formula>"MODERADO"</formula>
    </cfRule>
    <cfRule type="cellIs" dxfId="4462" priority="4763" operator="equal">
      <formula>"BAJO"</formula>
    </cfRule>
    <cfRule type="cellIs" dxfId="4461" priority="4764" operator="equal">
      <formula>#REF!</formula>
    </cfRule>
    <cfRule type="cellIs" dxfId="4460" priority="4765" operator="equal">
      <formula>#REF!</formula>
    </cfRule>
    <cfRule type="cellIs" dxfId="4459" priority="4768" operator="equal">
      <formula>#REF!</formula>
    </cfRule>
    <cfRule type="cellIs" dxfId="4458" priority="4770" operator="equal">
      <formula>#REF!</formula>
    </cfRule>
    <cfRule type="cellIs" dxfId="4457" priority="4771" operator="equal">
      <formula>#REF!</formula>
    </cfRule>
    <cfRule type="cellIs" dxfId="4456" priority="4772" operator="equal">
      <formula>#REF!</formula>
    </cfRule>
    <cfRule type="cellIs" dxfId="4455" priority="4774" operator="equal">
      <formula>#REF!</formula>
    </cfRule>
    <cfRule type="cellIs" dxfId="4454" priority="4777" operator="equal">
      <formula>#REF!</formula>
    </cfRule>
    <cfRule type="cellIs" dxfId="4453" priority="4778" operator="equal">
      <formula>#REF!</formula>
    </cfRule>
    <cfRule type="cellIs" dxfId="4452" priority="4779" operator="equal">
      <formula>#REF!</formula>
    </cfRule>
    <cfRule type="cellIs" dxfId="4451" priority="4782" operator="equal">
      <formula>#REF!</formula>
    </cfRule>
    <cfRule type="cellIs" dxfId="4450" priority="4783" operator="equal">
      <formula>#REF!</formula>
    </cfRule>
    <cfRule type="cellIs" dxfId="4449" priority="4784" operator="equal">
      <formula>#REF!</formula>
    </cfRule>
    <cfRule type="cellIs" dxfId="4448" priority="4786" operator="equal">
      <formula>#REF!</formula>
    </cfRule>
    <cfRule type="cellIs" dxfId="4447" priority="4787" operator="equal">
      <formula>#REF!</formula>
    </cfRule>
    <cfRule type="cellIs" dxfId="4446" priority="4788" operator="equal">
      <formula>#REF!</formula>
    </cfRule>
    <cfRule type="cellIs" dxfId="4445" priority="4789" operator="equal">
      <formula>#REF!</formula>
    </cfRule>
    <cfRule type="cellIs" dxfId="4444" priority="4790" operator="equal">
      <formula>#REF!</formula>
    </cfRule>
    <cfRule type="cellIs" dxfId="4443" priority="4791" operator="equal">
      <formula>#REF!</formula>
    </cfRule>
    <cfRule type="cellIs" dxfId="4442" priority="4792" operator="equal">
      <formula>#REF!</formula>
    </cfRule>
    <cfRule type="cellIs" dxfId="4441" priority="4793" operator="equal">
      <formula>#REF!</formula>
    </cfRule>
    <cfRule type="cellIs" dxfId="4440" priority="4795" operator="equal">
      <formula>#REF!</formula>
    </cfRule>
    <cfRule type="cellIs" dxfId="4439" priority="4796" operator="equal">
      <formula>#REF!</formula>
    </cfRule>
    <cfRule type="cellIs" dxfId="4438" priority="4797" operator="equal">
      <formula>#REF!</formula>
    </cfRule>
    <cfRule type="cellIs" dxfId="4437" priority="4798" operator="equal">
      <formula>#REF!</formula>
    </cfRule>
    <cfRule type="cellIs" dxfId="4436" priority="4800" operator="equal">
      <formula>#REF!</formula>
    </cfRule>
  </conditionalFormatting>
  <conditionalFormatting sqref="AK101:AK102 AK104:AK105">
    <cfRule type="cellIs" dxfId="4435" priority="4645" operator="equal">
      <formula>"EXTREMO (RC/F)"</formula>
    </cfRule>
    <cfRule type="cellIs" dxfId="4434" priority="4646" operator="equal">
      <formula>"ALTO (RC/F)"</formula>
    </cfRule>
    <cfRule type="cellIs" dxfId="4433" priority="4647" operator="equal">
      <formula>"MODERADO (RC/F)"</formula>
    </cfRule>
    <cfRule type="cellIs" dxfId="4432" priority="4648" operator="equal">
      <formula>"EXTREMO"</formula>
    </cfRule>
    <cfRule type="cellIs" dxfId="4431" priority="4649" operator="equal">
      <formula>"ALTO"</formula>
    </cfRule>
    <cfRule type="cellIs" dxfId="4430" priority="4650" operator="equal">
      <formula>"MODERADO"</formula>
    </cfRule>
    <cfRule type="cellIs" dxfId="4429" priority="4651" operator="equal">
      <formula>"BAJO"</formula>
    </cfRule>
    <cfRule type="cellIs" dxfId="4428" priority="4652" operator="equal">
      <formula>#REF!</formula>
    </cfRule>
    <cfRule type="cellIs" dxfId="4427" priority="4653" operator="equal">
      <formula>#REF!</formula>
    </cfRule>
    <cfRule type="cellIs" dxfId="4426" priority="4654" operator="equal">
      <formula>#REF!</formula>
    </cfRule>
    <cfRule type="cellIs" dxfId="4425" priority="4666" operator="equal">
      <formula>#REF!</formula>
    </cfRule>
    <cfRule type="cellIs" dxfId="4424" priority="4678" operator="equal">
      <formula>#REF!</formula>
    </cfRule>
  </conditionalFormatting>
  <conditionalFormatting sqref="AK102 AK104:AK105">
    <cfRule type="cellIs" dxfId="4423" priority="4656" operator="equal">
      <formula>#REF!</formula>
    </cfRule>
    <cfRule type="cellIs" dxfId="4422" priority="4658" operator="equal">
      <formula>#REF!</formula>
    </cfRule>
    <cfRule type="cellIs" dxfId="4421" priority="4659" operator="equal">
      <formula>#REF!</formula>
    </cfRule>
    <cfRule type="cellIs" dxfId="4420" priority="4660" operator="equal">
      <formula>#REF!</formula>
    </cfRule>
    <cfRule type="cellIs" dxfId="4419" priority="4662" operator="equal">
      <formula>#REF!</formula>
    </cfRule>
    <cfRule type="cellIs" dxfId="4418" priority="4665" operator="equal">
      <formula>#REF!</formula>
    </cfRule>
    <cfRule type="cellIs" dxfId="4417" priority="4667" operator="equal">
      <formula>#REF!</formula>
    </cfRule>
    <cfRule type="cellIs" dxfId="4416" priority="4670" operator="equal">
      <formula>#REF!</formula>
    </cfRule>
    <cfRule type="cellIs" dxfId="4415" priority="4671" operator="equal">
      <formula>#REF!</formula>
    </cfRule>
    <cfRule type="cellIs" dxfId="4414" priority="4672" operator="equal">
      <formula>#REF!</formula>
    </cfRule>
    <cfRule type="cellIs" dxfId="4413" priority="4674" operator="equal">
      <formula>#REF!</formula>
    </cfRule>
    <cfRule type="cellIs" dxfId="4412" priority="4675" operator="equal">
      <formula>#REF!</formula>
    </cfRule>
    <cfRule type="cellIs" dxfId="4411" priority="4676" operator="equal">
      <formula>#REF!</formula>
    </cfRule>
    <cfRule type="cellIs" dxfId="4410" priority="4677" operator="equal">
      <formula>#REF!</formula>
    </cfRule>
    <cfRule type="cellIs" dxfId="4409" priority="4679" operator="equal">
      <formula>#REF!</formula>
    </cfRule>
    <cfRule type="cellIs" dxfId="4408" priority="4680" operator="equal">
      <formula>#REF!</formula>
    </cfRule>
    <cfRule type="cellIs" dxfId="4407" priority="4681" operator="equal">
      <formula>#REF!</formula>
    </cfRule>
    <cfRule type="cellIs" dxfId="4406" priority="4683" operator="equal">
      <formula>#REF!</formula>
    </cfRule>
    <cfRule type="cellIs" dxfId="4405" priority="4684" operator="equal">
      <formula>#REF!</formula>
    </cfRule>
    <cfRule type="cellIs" dxfId="4404" priority="4685" operator="equal">
      <formula>#REF!</formula>
    </cfRule>
    <cfRule type="cellIs" dxfId="4403" priority="4686" operator="equal">
      <formula>#REF!</formula>
    </cfRule>
    <cfRule type="cellIs" dxfId="4402" priority="4688" operator="equal">
      <formula>#REF!</formula>
    </cfRule>
  </conditionalFormatting>
  <conditionalFormatting sqref="AK107">
    <cfRule type="cellIs" dxfId="4401" priority="4535" operator="equal">
      <formula>"EXTREMO (RC/F)"</formula>
    </cfRule>
    <cfRule type="cellIs" dxfId="4400" priority="4536" operator="equal">
      <formula>"ALTO (RC/F)"</formula>
    </cfRule>
    <cfRule type="cellIs" dxfId="4399" priority="4537" operator="equal">
      <formula>"MODERADO (RC/F)"</formula>
    </cfRule>
    <cfRule type="cellIs" dxfId="4398" priority="4538" operator="equal">
      <formula>"EXTREMO"</formula>
    </cfRule>
    <cfRule type="cellIs" dxfId="4397" priority="4539" operator="equal">
      <formula>"ALTO"</formula>
    </cfRule>
    <cfRule type="cellIs" dxfId="4396" priority="4540" operator="equal">
      <formula>"MODERADO"</formula>
    </cfRule>
    <cfRule type="cellIs" dxfId="4395" priority="4541" operator="equal">
      <formula>"BAJO"</formula>
    </cfRule>
    <cfRule type="cellIs" dxfId="4394" priority="4542" operator="equal">
      <formula>#REF!</formula>
    </cfRule>
    <cfRule type="cellIs" dxfId="4393" priority="4543" operator="equal">
      <formula>#REF!</formula>
    </cfRule>
    <cfRule type="cellIs" dxfId="4392" priority="4546" operator="equal">
      <formula>#REF!</formula>
    </cfRule>
    <cfRule type="cellIs" dxfId="4391" priority="4548" operator="equal">
      <formula>#REF!</formula>
    </cfRule>
    <cfRule type="cellIs" dxfId="4390" priority="4549" operator="equal">
      <formula>#REF!</formula>
    </cfRule>
    <cfRule type="cellIs" dxfId="4389" priority="4550" operator="equal">
      <formula>#REF!</formula>
    </cfRule>
    <cfRule type="cellIs" dxfId="4388" priority="4552" operator="equal">
      <formula>#REF!</formula>
    </cfRule>
    <cfRule type="cellIs" dxfId="4387" priority="4555" operator="equal">
      <formula>#REF!</formula>
    </cfRule>
    <cfRule type="cellIs" dxfId="4386" priority="4556" operator="equal">
      <formula>#REF!</formula>
    </cfRule>
    <cfRule type="cellIs" dxfId="4385" priority="4557" operator="equal">
      <formula>#REF!</formula>
    </cfRule>
    <cfRule type="cellIs" dxfId="4384" priority="4560" operator="equal">
      <formula>#REF!</formula>
    </cfRule>
    <cfRule type="cellIs" dxfId="4383" priority="4561" operator="equal">
      <formula>#REF!</formula>
    </cfRule>
    <cfRule type="cellIs" dxfId="4382" priority="4562" operator="equal">
      <formula>#REF!</formula>
    </cfRule>
    <cfRule type="cellIs" dxfId="4381" priority="4564" operator="equal">
      <formula>#REF!</formula>
    </cfRule>
    <cfRule type="cellIs" dxfId="4380" priority="4565" operator="equal">
      <formula>#REF!</formula>
    </cfRule>
    <cfRule type="cellIs" dxfId="4379" priority="4566" operator="equal">
      <formula>#REF!</formula>
    </cfRule>
    <cfRule type="cellIs" dxfId="4378" priority="4567" operator="equal">
      <formula>#REF!</formula>
    </cfRule>
    <cfRule type="cellIs" dxfId="4377" priority="4568" operator="equal">
      <formula>#REF!</formula>
    </cfRule>
    <cfRule type="cellIs" dxfId="4376" priority="4569" operator="equal">
      <formula>#REF!</formula>
    </cfRule>
    <cfRule type="cellIs" dxfId="4375" priority="4570" operator="equal">
      <formula>#REF!</formula>
    </cfRule>
    <cfRule type="cellIs" dxfId="4374" priority="4571" operator="equal">
      <formula>#REF!</formula>
    </cfRule>
    <cfRule type="cellIs" dxfId="4373" priority="4573" operator="equal">
      <formula>#REF!</formula>
    </cfRule>
    <cfRule type="cellIs" dxfId="4372" priority="4574" operator="equal">
      <formula>#REF!</formula>
    </cfRule>
    <cfRule type="cellIs" dxfId="4371" priority="4575" operator="equal">
      <formula>#REF!</formula>
    </cfRule>
    <cfRule type="cellIs" dxfId="4370" priority="4576" operator="equal">
      <formula>#REF!</formula>
    </cfRule>
    <cfRule type="cellIs" dxfId="4369" priority="4578" operator="equal">
      <formula>#REF!</formula>
    </cfRule>
  </conditionalFormatting>
  <conditionalFormatting sqref="AK109">
    <cfRule type="cellIs" dxfId="4368" priority="4378" operator="equal">
      <formula>"EXTREMO (RC/F)"</formula>
    </cfRule>
    <cfRule type="cellIs" dxfId="4367" priority="4379" operator="equal">
      <formula>"ALTO (RC/F)"</formula>
    </cfRule>
    <cfRule type="cellIs" dxfId="4366" priority="4380" operator="equal">
      <formula>"MODERADO (RC/F)"</formula>
    </cfRule>
    <cfRule type="cellIs" dxfId="4365" priority="4381" operator="equal">
      <formula>"EXTREMO"</formula>
    </cfRule>
    <cfRule type="cellIs" dxfId="4364" priority="4382" operator="equal">
      <formula>"ALTO"</formula>
    </cfRule>
    <cfRule type="cellIs" dxfId="4363" priority="4383" operator="equal">
      <formula>"MODERADO"</formula>
    </cfRule>
    <cfRule type="cellIs" dxfId="4362" priority="4384" operator="equal">
      <formula>"BAJO"</formula>
    </cfRule>
    <cfRule type="cellIs" dxfId="4361" priority="4385" operator="equal">
      <formula>#REF!</formula>
    </cfRule>
    <cfRule type="cellIs" dxfId="4360" priority="4386" operator="equal">
      <formula>#REF!</formula>
    </cfRule>
    <cfRule type="cellIs" dxfId="4359" priority="4389" operator="equal">
      <formula>#REF!</formula>
    </cfRule>
    <cfRule type="cellIs" dxfId="4358" priority="4391" operator="equal">
      <formula>#REF!</formula>
    </cfRule>
    <cfRule type="cellIs" dxfId="4357" priority="4392" operator="equal">
      <formula>#REF!</formula>
    </cfRule>
    <cfRule type="cellIs" dxfId="4356" priority="4393" operator="equal">
      <formula>#REF!</formula>
    </cfRule>
    <cfRule type="cellIs" dxfId="4355" priority="4395" operator="equal">
      <formula>#REF!</formula>
    </cfRule>
    <cfRule type="cellIs" dxfId="4354" priority="4398" operator="equal">
      <formula>#REF!</formula>
    </cfRule>
    <cfRule type="cellIs" dxfId="4353" priority="4399" operator="equal">
      <formula>#REF!</formula>
    </cfRule>
    <cfRule type="cellIs" dxfId="4352" priority="4400" operator="equal">
      <formula>#REF!</formula>
    </cfRule>
    <cfRule type="cellIs" dxfId="4351" priority="4403" operator="equal">
      <formula>#REF!</formula>
    </cfRule>
    <cfRule type="cellIs" dxfId="4350" priority="4404" operator="equal">
      <formula>#REF!</formula>
    </cfRule>
    <cfRule type="cellIs" dxfId="4349" priority="4405" operator="equal">
      <formula>#REF!</formula>
    </cfRule>
    <cfRule type="cellIs" dxfId="4348" priority="4407" operator="equal">
      <formula>#REF!</formula>
    </cfRule>
    <cfRule type="cellIs" dxfId="4347" priority="4408" operator="equal">
      <formula>#REF!</formula>
    </cfRule>
    <cfRule type="cellIs" dxfId="4346" priority="4409" operator="equal">
      <formula>#REF!</formula>
    </cfRule>
    <cfRule type="cellIs" dxfId="4345" priority="4410" operator="equal">
      <formula>#REF!</formula>
    </cfRule>
    <cfRule type="cellIs" dxfId="4344" priority="4411" operator="equal">
      <formula>#REF!</formula>
    </cfRule>
    <cfRule type="cellIs" dxfId="4343" priority="4412" operator="equal">
      <formula>#REF!</formula>
    </cfRule>
    <cfRule type="cellIs" dxfId="4342" priority="4413" operator="equal">
      <formula>#REF!</formula>
    </cfRule>
    <cfRule type="cellIs" dxfId="4341" priority="4414" operator="equal">
      <formula>#REF!</formula>
    </cfRule>
    <cfRule type="cellIs" dxfId="4340" priority="4416" operator="equal">
      <formula>#REF!</formula>
    </cfRule>
    <cfRule type="cellIs" dxfId="4339" priority="4417" operator="equal">
      <formula>#REF!</formula>
    </cfRule>
    <cfRule type="cellIs" dxfId="4338" priority="4418" operator="equal">
      <formula>#REF!</formula>
    </cfRule>
    <cfRule type="cellIs" dxfId="4337" priority="4419" operator="equal">
      <formula>#REF!</formula>
    </cfRule>
    <cfRule type="cellIs" dxfId="4336" priority="4421" operator="equal">
      <formula>#REF!</formula>
    </cfRule>
  </conditionalFormatting>
  <conditionalFormatting sqref="AK115">
    <cfRule type="cellIs" dxfId="4335" priority="4266" operator="equal">
      <formula>"EXTREMO (RC/F)"</formula>
    </cfRule>
    <cfRule type="cellIs" dxfId="4334" priority="4267" operator="equal">
      <formula>"ALTO (RC/F)"</formula>
    </cfRule>
    <cfRule type="cellIs" dxfId="4333" priority="4268" operator="equal">
      <formula>"MODERADO (RC/F)"</formula>
    </cfRule>
    <cfRule type="cellIs" dxfId="4332" priority="4269" operator="equal">
      <formula>"EXTREMO"</formula>
    </cfRule>
    <cfRule type="cellIs" dxfId="4331" priority="4270" operator="equal">
      <formula>"ALTO"</formula>
    </cfRule>
    <cfRule type="cellIs" dxfId="4330" priority="4271" operator="equal">
      <formula>"MODERADO"</formula>
    </cfRule>
    <cfRule type="cellIs" dxfId="4329" priority="4272" operator="equal">
      <formula>"BAJO"</formula>
    </cfRule>
    <cfRule type="cellIs" dxfId="4328" priority="4273" operator="equal">
      <formula>#REF!</formula>
    </cfRule>
    <cfRule type="cellIs" dxfId="4327" priority="4274" operator="equal">
      <formula>#REF!</formula>
    </cfRule>
    <cfRule type="cellIs" dxfId="4326" priority="4277" operator="equal">
      <formula>#REF!</formula>
    </cfRule>
    <cfRule type="cellIs" dxfId="4325" priority="4279" operator="equal">
      <formula>#REF!</formula>
    </cfRule>
    <cfRule type="cellIs" dxfId="4324" priority="4280" operator="equal">
      <formula>#REF!</formula>
    </cfRule>
    <cfRule type="cellIs" dxfId="4323" priority="4281" operator="equal">
      <formula>#REF!</formula>
    </cfRule>
    <cfRule type="cellIs" dxfId="4322" priority="4283" operator="equal">
      <formula>#REF!</formula>
    </cfRule>
    <cfRule type="cellIs" dxfId="4321" priority="4286" operator="equal">
      <formula>#REF!</formula>
    </cfRule>
    <cfRule type="cellIs" dxfId="4320" priority="4287" operator="equal">
      <formula>#REF!</formula>
    </cfRule>
    <cfRule type="cellIs" dxfId="4319" priority="4288" operator="equal">
      <formula>#REF!</formula>
    </cfRule>
    <cfRule type="cellIs" dxfId="4318" priority="4291" operator="equal">
      <formula>#REF!</formula>
    </cfRule>
    <cfRule type="cellIs" dxfId="4317" priority="4292" operator="equal">
      <formula>#REF!</formula>
    </cfRule>
    <cfRule type="cellIs" dxfId="4316" priority="4293" operator="equal">
      <formula>#REF!</formula>
    </cfRule>
    <cfRule type="cellIs" dxfId="4315" priority="4295" operator="equal">
      <formula>#REF!</formula>
    </cfRule>
    <cfRule type="cellIs" dxfId="4314" priority="4296" operator="equal">
      <formula>#REF!</formula>
    </cfRule>
    <cfRule type="cellIs" dxfId="4313" priority="4297" operator="equal">
      <formula>#REF!</formula>
    </cfRule>
    <cfRule type="cellIs" dxfId="4312" priority="4298" operator="equal">
      <formula>#REF!</formula>
    </cfRule>
    <cfRule type="cellIs" dxfId="4311" priority="4299" operator="equal">
      <formula>#REF!</formula>
    </cfRule>
    <cfRule type="cellIs" dxfId="4310" priority="4300" operator="equal">
      <formula>#REF!</formula>
    </cfRule>
    <cfRule type="cellIs" dxfId="4309" priority="4301" operator="equal">
      <formula>#REF!</formula>
    </cfRule>
    <cfRule type="cellIs" dxfId="4308" priority="4302" operator="equal">
      <formula>#REF!</formula>
    </cfRule>
    <cfRule type="cellIs" dxfId="4307" priority="4304" operator="equal">
      <formula>#REF!</formula>
    </cfRule>
    <cfRule type="cellIs" dxfId="4306" priority="4305" operator="equal">
      <formula>#REF!</formula>
    </cfRule>
    <cfRule type="cellIs" dxfId="4305" priority="4306" operator="equal">
      <formula>#REF!</formula>
    </cfRule>
    <cfRule type="cellIs" dxfId="4304" priority="4307" operator="equal">
      <formula>#REF!</formula>
    </cfRule>
    <cfRule type="cellIs" dxfId="4303" priority="4309" operator="equal">
      <formula>#REF!</formula>
    </cfRule>
  </conditionalFormatting>
  <conditionalFormatting sqref="AK122:AK123">
    <cfRule type="cellIs" dxfId="4302" priority="4150" operator="equal">
      <formula>"EXTREMO (RC/F)"</formula>
    </cfRule>
    <cfRule type="cellIs" dxfId="4301" priority="4151" operator="equal">
      <formula>"ALTO (RC/F)"</formula>
    </cfRule>
    <cfRule type="cellIs" dxfId="4300" priority="4152" operator="equal">
      <formula>"MODERADO (RC/F)"</formula>
    </cfRule>
    <cfRule type="cellIs" dxfId="4299" priority="4153" operator="equal">
      <formula>"EXTREMO"</formula>
    </cfRule>
    <cfRule type="cellIs" dxfId="4298" priority="4154" operator="equal">
      <formula>"ALTO"</formula>
    </cfRule>
    <cfRule type="cellIs" dxfId="4297" priority="4155" operator="equal">
      <formula>"MODERADO"</formula>
    </cfRule>
    <cfRule type="cellIs" dxfId="4296" priority="4156" operator="equal">
      <formula>"BAJO"</formula>
    </cfRule>
    <cfRule type="cellIs" dxfId="4295" priority="4157" operator="equal">
      <formula>#REF!</formula>
    </cfRule>
    <cfRule type="cellIs" dxfId="4294" priority="4158" operator="equal">
      <formula>#REF!</formula>
    </cfRule>
    <cfRule type="cellIs" dxfId="4293" priority="4161" operator="equal">
      <formula>#REF!</formula>
    </cfRule>
    <cfRule type="cellIs" dxfId="4292" priority="4163" operator="equal">
      <formula>#REF!</formula>
    </cfRule>
    <cfRule type="cellIs" dxfId="4291" priority="4164" operator="equal">
      <formula>#REF!</formula>
    </cfRule>
    <cfRule type="cellIs" dxfId="4290" priority="4165" operator="equal">
      <formula>#REF!</formula>
    </cfRule>
    <cfRule type="cellIs" dxfId="4289" priority="4167" operator="equal">
      <formula>#REF!</formula>
    </cfRule>
    <cfRule type="cellIs" dxfId="4288" priority="4170" operator="equal">
      <formula>#REF!</formula>
    </cfRule>
    <cfRule type="cellIs" dxfId="4287" priority="4171" operator="equal">
      <formula>#REF!</formula>
    </cfRule>
    <cfRule type="cellIs" dxfId="4286" priority="4172" operator="equal">
      <formula>#REF!</formula>
    </cfRule>
    <cfRule type="cellIs" dxfId="4285" priority="4175" operator="equal">
      <formula>#REF!</formula>
    </cfRule>
    <cfRule type="cellIs" dxfId="4284" priority="4176" operator="equal">
      <formula>#REF!</formula>
    </cfRule>
    <cfRule type="cellIs" dxfId="4283" priority="4177" operator="equal">
      <formula>#REF!</formula>
    </cfRule>
    <cfRule type="cellIs" dxfId="4282" priority="4179" operator="equal">
      <formula>#REF!</formula>
    </cfRule>
    <cfRule type="cellIs" dxfId="4281" priority="4180" operator="equal">
      <formula>#REF!</formula>
    </cfRule>
    <cfRule type="cellIs" dxfId="4280" priority="4181" operator="equal">
      <formula>#REF!</formula>
    </cfRule>
    <cfRule type="cellIs" dxfId="4279" priority="4182" operator="equal">
      <formula>#REF!</formula>
    </cfRule>
    <cfRule type="cellIs" dxfId="4278" priority="4183" operator="equal">
      <formula>#REF!</formula>
    </cfRule>
    <cfRule type="cellIs" dxfId="4277" priority="4184" operator="equal">
      <formula>#REF!</formula>
    </cfRule>
    <cfRule type="cellIs" dxfId="4276" priority="4185" operator="equal">
      <formula>#REF!</formula>
    </cfRule>
    <cfRule type="cellIs" dxfId="4275" priority="4186" operator="equal">
      <formula>#REF!</formula>
    </cfRule>
    <cfRule type="cellIs" dxfId="4274" priority="4188" operator="equal">
      <formula>#REF!</formula>
    </cfRule>
    <cfRule type="cellIs" dxfId="4273" priority="4189" operator="equal">
      <formula>#REF!</formula>
    </cfRule>
    <cfRule type="cellIs" dxfId="4272" priority="4190" operator="equal">
      <formula>#REF!</formula>
    </cfRule>
    <cfRule type="cellIs" dxfId="4271" priority="4191" operator="equal">
      <formula>#REF!</formula>
    </cfRule>
    <cfRule type="cellIs" dxfId="4270" priority="4193" operator="equal">
      <formula>#REF!</formula>
    </cfRule>
  </conditionalFormatting>
  <conditionalFormatting sqref="AK127">
    <cfRule type="cellIs" dxfId="4269" priority="4033" operator="equal">
      <formula>"EXTREMO (RC/F)"</formula>
    </cfRule>
    <cfRule type="cellIs" dxfId="4268" priority="4034" operator="equal">
      <formula>"ALTO (RC/F)"</formula>
    </cfRule>
    <cfRule type="cellIs" dxfId="4267" priority="4035" operator="equal">
      <formula>"MODERADO (RC/F)"</formula>
    </cfRule>
    <cfRule type="cellIs" dxfId="4266" priority="4036" operator="equal">
      <formula>"EXTREMO"</formula>
    </cfRule>
    <cfRule type="cellIs" dxfId="4265" priority="4037" operator="equal">
      <formula>"ALTO"</formula>
    </cfRule>
    <cfRule type="cellIs" dxfId="4264" priority="4038" operator="equal">
      <formula>"MODERADO"</formula>
    </cfRule>
    <cfRule type="cellIs" dxfId="4263" priority="4039" operator="equal">
      <formula>"BAJO"</formula>
    </cfRule>
    <cfRule type="cellIs" dxfId="4262" priority="4040" operator="equal">
      <formula>#REF!</formula>
    </cfRule>
    <cfRule type="cellIs" dxfId="4261" priority="4041" operator="equal">
      <formula>#REF!</formula>
    </cfRule>
    <cfRule type="cellIs" dxfId="4260" priority="4044" operator="equal">
      <formula>#REF!</formula>
    </cfRule>
    <cfRule type="cellIs" dxfId="4259" priority="4046" operator="equal">
      <formula>#REF!</formula>
    </cfRule>
    <cfRule type="cellIs" dxfId="4258" priority="4047" operator="equal">
      <formula>#REF!</formula>
    </cfRule>
    <cfRule type="cellIs" dxfId="4257" priority="4048" operator="equal">
      <formula>#REF!</formula>
    </cfRule>
    <cfRule type="cellIs" dxfId="4256" priority="4050" operator="equal">
      <formula>#REF!</formula>
    </cfRule>
    <cfRule type="cellIs" dxfId="4255" priority="4053" operator="equal">
      <formula>#REF!</formula>
    </cfRule>
    <cfRule type="cellIs" dxfId="4254" priority="4054" operator="equal">
      <formula>#REF!</formula>
    </cfRule>
    <cfRule type="cellIs" dxfId="4253" priority="4055" operator="equal">
      <formula>#REF!</formula>
    </cfRule>
    <cfRule type="cellIs" dxfId="4252" priority="4058" operator="equal">
      <formula>#REF!</formula>
    </cfRule>
    <cfRule type="cellIs" dxfId="4251" priority="4059" operator="equal">
      <formula>#REF!</formula>
    </cfRule>
    <cfRule type="cellIs" dxfId="4250" priority="4060" operator="equal">
      <formula>#REF!</formula>
    </cfRule>
    <cfRule type="cellIs" dxfId="4249" priority="4062" operator="equal">
      <formula>#REF!</formula>
    </cfRule>
    <cfRule type="cellIs" dxfId="4248" priority="4063" operator="equal">
      <formula>#REF!</formula>
    </cfRule>
    <cfRule type="cellIs" dxfId="4247" priority="4064" operator="equal">
      <formula>#REF!</formula>
    </cfRule>
    <cfRule type="cellIs" dxfId="4246" priority="4065" operator="equal">
      <formula>#REF!</formula>
    </cfRule>
    <cfRule type="cellIs" dxfId="4245" priority="4066" operator="equal">
      <formula>#REF!</formula>
    </cfRule>
    <cfRule type="cellIs" dxfId="4244" priority="4067" operator="equal">
      <formula>#REF!</formula>
    </cfRule>
    <cfRule type="cellIs" dxfId="4243" priority="4068" operator="equal">
      <formula>#REF!</formula>
    </cfRule>
    <cfRule type="cellIs" dxfId="4242" priority="4069" operator="equal">
      <formula>#REF!</formula>
    </cfRule>
    <cfRule type="cellIs" dxfId="4241" priority="4071" operator="equal">
      <formula>#REF!</formula>
    </cfRule>
    <cfRule type="cellIs" dxfId="4240" priority="4072" operator="equal">
      <formula>#REF!</formula>
    </cfRule>
    <cfRule type="cellIs" dxfId="4239" priority="4073" operator="equal">
      <formula>#REF!</formula>
    </cfRule>
    <cfRule type="cellIs" dxfId="4238" priority="4074" operator="equal">
      <formula>#REF!</formula>
    </cfRule>
    <cfRule type="cellIs" dxfId="4237" priority="4076" operator="equal">
      <formula>#REF!</formula>
    </cfRule>
  </conditionalFormatting>
  <conditionalFormatting sqref="AK129">
    <cfRule type="cellIs" dxfId="4236" priority="3911" operator="equal">
      <formula>"EXTREMO (RC/F)"</formula>
    </cfRule>
    <cfRule type="cellIs" dxfId="4235" priority="3912" operator="equal">
      <formula>"ALTO (RC/F)"</formula>
    </cfRule>
    <cfRule type="cellIs" dxfId="4234" priority="3913" operator="equal">
      <formula>"MODERADO (RC/F)"</formula>
    </cfRule>
    <cfRule type="cellIs" dxfId="4233" priority="3914" operator="equal">
      <formula>"EXTREMO"</formula>
    </cfRule>
    <cfRule type="cellIs" dxfId="4232" priority="3915" operator="equal">
      <formula>"ALTO"</formula>
    </cfRule>
    <cfRule type="cellIs" dxfId="4231" priority="3916" operator="equal">
      <formula>"MODERADO"</formula>
    </cfRule>
    <cfRule type="cellIs" dxfId="4230" priority="3917" operator="equal">
      <formula>"BAJO"</formula>
    </cfRule>
    <cfRule type="cellIs" dxfId="4229" priority="3918" operator="equal">
      <formula>#REF!</formula>
    </cfRule>
    <cfRule type="cellIs" dxfId="4228" priority="3919" operator="equal">
      <formula>#REF!</formula>
    </cfRule>
    <cfRule type="cellIs" dxfId="4227" priority="3922" operator="equal">
      <formula>#REF!</formula>
    </cfRule>
    <cfRule type="cellIs" dxfId="4226" priority="3924" operator="equal">
      <formula>#REF!</formula>
    </cfRule>
    <cfRule type="cellIs" dxfId="4225" priority="3925" operator="equal">
      <formula>#REF!</formula>
    </cfRule>
    <cfRule type="cellIs" dxfId="4224" priority="3926" operator="equal">
      <formula>#REF!</formula>
    </cfRule>
    <cfRule type="cellIs" dxfId="4223" priority="3928" operator="equal">
      <formula>#REF!</formula>
    </cfRule>
    <cfRule type="cellIs" dxfId="4222" priority="3931" operator="equal">
      <formula>#REF!</formula>
    </cfRule>
    <cfRule type="cellIs" dxfId="4221" priority="3932" operator="equal">
      <formula>#REF!</formula>
    </cfRule>
    <cfRule type="cellIs" dxfId="4220" priority="3933" operator="equal">
      <formula>#REF!</formula>
    </cfRule>
    <cfRule type="cellIs" dxfId="4219" priority="3936" operator="equal">
      <formula>#REF!</formula>
    </cfRule>
    <cfRule type="cellIs" dxfId="4218" priority="3937" operator="equal">
      <formula>#REF!</formula>
    </cfRule>
    <cfRule type="cellIs" dxfId="4217" priority="3938" operator="equal">
      <formula>#REF!</formula>
    </cfRule>
    <cfRule type="cellIs" dxfId="4216" priority="3940" operator="equal">
      <formula>#REF!</formula>
    </cfRule>
    <cfRule type="cellIs" dxfId="4215" priority="3941" operator="equal">
      <formula>#REF!</formula>
    </cfRule>
    <cfRule type="cellIs" dxfId="4214" priority="3942" operator="equal">
      <formula>#REF!</formula>
    </cfRule>
    <cfRule type="cellIs" dxfId="4213" priority="3943" operator="equal">
      <formula>#REF!</formula>
    </cfRule>
    <cfRule type="cellIs" dxfId="4212" priority="3944" operator="equal">
      <formula>#REF!</formula>
    </cfRule>
    <cfRule type="cellIs" dxfId="4211" priority="3945" operator="equal">
      <formula>#REF!</formula>
    </cfRule>
    <cfRule type="cellIs" dxfId="4210" priority="3946" operator="equal">
      <formula>#REF!</formula>
    </cfRule>
    <cfRule type="cellIs" dxfId="4209" priority="3947" operator="equal">
      <formula>#REF!</formula>
    </cfRule>
    <cfRule type="cellIs" dxfId="4208" priority="3949" operator="equal">
      <formula>#REF!</formula>
    </cfRule>
    <cfRule type="cellIs" dxfId="4207" priority="3950" operator="equal">
      <formula>#REF!</formula>
    </cfRule>
    <cfRule type="cellIs" dxfId="4206" priority="3951" operator="equal">
      <formula>#REF!</formula>
    </cfRule>
    <cfRule type="cellIs" dxfId="4205" priority="3952" operator="equal">
      <formula>#REF!</formula>
    </cfRule>
    <cfRule type="cellIs" dxfId="4204" priority="3954" operator="equal">
      <formula>#REF!</formula>
    </cfRule>
  </conditionalFormatting>
  <conditionalFormatting sqref="AK132 Q146">
    <cfRule type="cellIs" dxfId="4203" priority="3800" operator="equal">
      <formula>#REF!</formula>
    </cfRule>
    <cfRule type="cellIs" dxfId="4202" priority="3801" operator="equal">
      <formula>#REF!</formula>
    </cfRule>
    <cfRule type="cellIs" dxfId="4201" priority="3804" operator="equal">
      <formula>#REF!</formula>
    </cfRule>
    <cfRule type="cellIs" dxfId="4200" priority="3806" operator="equal">
      <formula>#REF!</formula>
    </cfRule>
    <cfRule type="cellIs" dxfId="4199" priority="3807" operator="equal">
      <formula>#REF!</formula>
    </cfRule>
    <cfRule type="cellIs" dxfId="4198" priority="3808" operator="equal">
      <formula>#REF!</formula>
    </cfRule>
    <cfRule type="cellIs" dxfId="4197" priority="3810" operator="equal">
      <formula>#REF!</formula>
    </cfRule>
    <cfRule type="cellIs" dxfId="4196" priority="3813" operator="equal">
      <formula>#REF!</formula>
    </cfRule>
    <cfRule type="cellIs" dxfId="4195" priority="3814" operator="equal">
      <formula>#REF!</formula>
    </cfRule>
    <cfRule type="cellIs" dxfId="4194" priority="3815" operator="equal">
      <formula>#REF!</formula>
    </cfRule>
    <cfRule type="cellIs" dxfId="4193" priority="3818" operator="equal">
      <formula>#REF!</formula>
    </cfRule>
    <cfRule type="cellIs" dxfId="4192" priority="3819" operator="equal">
      <formula>#REF!</formula>
    </cfRule>
    <cfRule type="cellIs" dxfId="4191" priority="3820" operator="equal">
      <formula>#REF!</formula>
    </cfRule>
    <cfRule type="cellIs" dxfId="4190" priority="3822" operator="equal">
      <formula>#REF!</formula>
    </cfRule>
    <cfRule type="cellIs" dxfId="4189" priority="3823" operator="equal">
      <formula>#REF!</formula>
    </cfRule>
    <cfRule type="cellIs" dxfId="4188" priority="3824" operator="equal">
      <formula>#REF!</formula>
    </cfRule>
    <cfRule type="cellIs" dxfId="4187" priority="3825" operator="equal">
      <formula>#REF!</formula>
    </cfRule>
    <cfRule type="cellIs" dxfId="4186" priority="3826" operator="equal">
      <formula>#REF!</formula>
    </cfRule>
    <cfRule type="cellIs" dxfId="4185" priority="3827" operator="equal">
      <formula>#REF!</formula>
    </cfRule>
    <cfRule type="cellIs" dxfId="4184" priority="3828" operator="equal">
      <formula>#REF!</formula>
    </cfRule>
    <cfRule type="cellIs" dxfId="4183" priority="3829" operator="equal">
      <formula>#REF!</formula>
    </cfRule>
    <cfRule type="cellIs" dxfId="4182" priority="3831" operator="equal">
      <formula>#REF!</formula>
    </cfRule>
    <cfRule type="cellIs" dxfId="4181" priority="3832" operator="equal">
      <formula>#REF!</formula>
    </cfRule>
    <cfRule type="cellIs" dxfId="4180" priority="3833" operator="equal">
      <formula>#REF!</formula>
    </cfRule>
    <cfRule type="cellIs" dxfId="4179" priority="3834" operator="equal">
      <formula>#REF!</formula>
    </cfRule>
    <cfRule type="cellIs" dxfId="4178" priority="3836" operator="equal">
      <formula>#REF!</formula>
    </cfRule>
  </conditionalFormatting>
  <conditionalFormatting sqref="AK141">
    <cfRule type="cellIs" dxfId="4177" priority="3548" operator="equal">
      <formula>#REF!</formula>
    </cfRule>
    <cfRule type="cellIs" dxfId="4176" priority="3549" operator="equal">
      <formula>#REF!</formula>
    </cfRule>
    <cfRule type="cellIs" dxfId="4175" priority="3552" operator="equal">
      <formula>#REF!</formula>
    </cfRule>
    <cfRule type="cellIs" dxfId="4174" priority="3554" operator="equal">
      <formula>#REF!</formula>
    </cfRule>
    <cfRule type="cellIs" dxfId="4173" priority="3555" operator="equal">
      <formula>#REF!</formula>
    </cfRule>
    <cfRule type="cellIs" dxfId="4172" priority="3556" operator="equal">
      <formula>#REF!</formula>
    </cfRule>
    <cfRule type="cellIs" dxfId="4171" priority="3558" operator="equal">
      <formula>#REF!</formula>
    </cfRule>
    <cfRule type="cellIs" dxfId="4170" priority="3561" operator="equal">
      <formula>#REF!</formula>
    </cfRule>
    <cfRule type="cellIs" dxfId="4169" priority="3562" operator="equal">
      <formula>#REF!</formula>
    </cfRule>
    <cfRule type="cellIs" dxfId="4168" priority="3563" operator="equal">
      <formula>#REF!</formula>
    </cfRule>
    <cfRule type="cellIs" dxfId="4167" priority="3566" operator="equal">
      <formula>#REF!</formula>
    </cfRule>
    <cfRule type="cellIs" dxfId="4166" priority="3567" operator="equal">
      <formula>#REF!</formula>
    </cfRule>
    <cfRule type="cellIs" dxfId="4165" priority="3568" operator="equal">
      <formula>#REF!</formula>
    </cfRule>
    <cfRule type="cellIs" dxfId="4164" priority="3570" operator="equal">
      <formula>#REF!</formula>
    </cfRule>
    <cfRule type="cellIs" dxfId="4163" priority="3571" operator="equal">
      <formula>#REF!</formula>
    </cfRule>
    <cfRule type="cellIs" dxfId="4162" priority="3572" operator="equal">
      <formula>#REF!</formula>
    </cfRule>
    <cfRule type="cellIs" dxfId="4161" priority="3573" operator="equal">
      <formula>#REF!</formula>
    </cfRule>
    <cfRule type="cellIs" dxfId="4160" priority="3574" operator="equal">
      <formula>#REF!</formula>
    </cfRule>
    <cfRule type="cellIs" dxfId="4159" priority="3575" operator="equal">
      <formula>#REF!</formula>
    </cfRule>
    <cfRule type="cellIs" dxfId="4158" priority="3576" operator="equal">
      <formula>#REF!</formula>
    </cfRule>
    <cfRule type="cellIs" dxfId="4157" priority="3577" operator="equal">
      <formula>#REF!</formula>
    </cfRule>
    <cfRule type="cellIs" dxfId="4156" priority="3579" operator="equal">
      <formula>#REF!</formula>
    </cfRule>
    <cfRule type="cellIs" dxfId="4155" priority="3580" operator="equal">
      <formula>#REF!</formula>
    </cfRule>
    <cfRule type="cellIs" dxfId="4154" priority="3581" operator="equal">
      <formula>#REF!</formula>
    </cfRule>
    <cfRule type="cellIs" dxfId="4153" priority="3582" operator="equal">
      <formula>#REF!</formula>
    </cfRule>
    <cfRule type="cellIs" dxfId="4152" priority="3584" operator="equal">
      <formula>#REF!</formula>
    </cfRule>
    <cfRule type="cellIs" dxfId="4151" priority="3590" operator="equal">
      <formula>"EXTREMO (RC/F)"</formula>
    </cfRule>
    <cfRule type="cellIs" dxfId="4150" priority="3591" operator="equal">
      <formula>"ALTO (RC/F)"</formula>
    </cfRule>
    <cfRule type="cellIs" dxfId="4149" priority="3592" operator="equal">
      <formula>"MODERADO (RC/F)"</formula>
    </cfRule>
    <cfRule type="cellIs" dxfId="4148" priority="3593" operator="equal">
      <formula>"EXTREMO"</formula>
    </cfRule>
    <cfRule type="cellIs" dxfId="4147" priority="3594" operator="equal">
      <formula>"ALTO"</formula>
    </cfRule>
    <cfRule type="cellIs" dxfId="4146" priority="3595" operator="equal">
      <formula>"MODERADO"</formula>
    </cfRule>
    <cfRule type="cellIs" dxfId="4145" priority="3596" operator="equal">
      <formula>"BAJO"</formula>
    </cfRule>
  </conditionalFormatting>
  <conditionalFormatting sqref="AK146">
    <cfRule type="cellIs" dxfId="4144" priority="3640" operator="equal">
      <formula>#REF!</formula>
    </cfRule>
    <cfRule type="cellIs" dxfId="4143" priority="3641" operator="equal">
      <formula>#REF!</formula>
    </cfRule>
    <cfRule type="cellIs" dxfId="4142" priority="3644" operator="equal">
      <formula>#REF!</formula>
    </cfRule>
    <cfRule type="cellIs" dxfId="4141" priority="3646" operator="equal">
      <formula>#REF!</formula>
    </cfRule>
    <cfRule type="cellIs" dxfId="4140" priority="3647" operator="equal">
      <formula>#REF!</formula>
    </cfRule>
    <cfRule type="cellIs" dxfId="4139" priority="3648" operator="equal">
      <formula>#REF!</formula>
    </cfRule>
    <cfRule type="cellIs" dxfId="4138" priority="3650" operator="equal">
      <formula>#REF!</formula>
    </cfRule>
    <cfRule type="cellIs" dxfId="4137" priority="3653" operator="equal">
      <formula>#REF!</formula>
    </cfRule>
    <cfRule type="cellIs" dxfId="4136" priority="3654" operator="equal">
      <formula>#REF!</formula>
    </cfRule>
    <cfRule type="cellIs" dxfId="4135" priority="3655" operator="equal">
      <formula>#REF!</formula>
    </cfRule>
    <cfRule type="cellIs" dxfId="4134" priority="3658" operator="equal">
      <formula>#REF!</formula>
    </cfRule>
    <cfRule type="cellIs" dxfId="4133" priority="3659" operator="equal">
      <formula>#REF!</formula>
    </cfRule>
    <cfRule type="cellIs" dxfId="4132" priority="3660" operator="equal">
      <formula>#REF!</formula>
    </cfRule>
    <cfRule type="cellIs" dxfId="4131" priority="3662" operator="equal">
      <formula>#REF!</formula>
    </cfRule>
    <cfRule type="cellIs" dxfId="4130" priority="3663" operator="equal">
      <formula>#REF!</formula>
    </cfRule>
    <cfRule type="cellIs" dxfId="4129" priority="3664" operator="equal">
      <formula>#REF!</formula>
    </cfRule>
    <cfRule type="cellIs" dxfId="4128" priority="3665" operator="equal">
      <formula>#REF!</formula>
    </cfRule>
    <cfRule type="cellIs" dxfId="4127" priority="3666" operator="equal">
      <formula>#REF!</formula>
    </cfRule>
    <cfRule type="cellIs" dxfId="4126" priority="3667" operator="equal">
      <formula>#REF!</formula>
    </cfRule>
    <cfRule type="cellIs" dxfId="4125" priority="3668" operator="equal">
      <formula>#REF!</formula>
    </cfRule>
    <cfRule type="cellIs" dxfId="4124" priority="3669" operator="equal">
      <formula>#REF!</formula>
    </cfRule>
    <cfRule type="cellIs" dxfId="4123" priority="3671" operator="equal">
      <formula>#REF!</formula>
    </cfRule>
    <cfRule type="cellIs" dxfId="4122" priority="3672" operator="equal">
      <formula>#REF!</formula>
    </cfRule>
    <cfRule type="cellIs" dxfId="4121" priority="3673" operator="equal">
      <formula>#REF!</formula>
    </cfRule>
    <cfRule type="cellIs" dxfId="4120" priority="3674" operator="equal">
      <formula>#REF!</formula>
    </cfRule>
    <cfRule type="cellIs" dxfId="4119" priority="3676" operator="equal">
      <formula>#REF!</formula>
    </cfRule>
    <cfRule type="cellIs" dxfId="4118" priority="3682" operator="equal">
      <formula>"EXTREMO (RC/F)"</formula>
    </cfRule>
    <cfRule type="cellIs" dxfId="4117" priority="3683" operator="equal">
      <formula>"ALTO (RC/F)"</formula>
    </cfRule>
    <cfRule type="cellIs" dxfId="4116" priority="3684" operator="equal">
      <formula>"MODERADO (RC/F)"</formula>
    </cfRule>
    <cfRule type="cellIs" dxfId="4115" priority="3685" operator="equal">
      <formula>"EXTREMO"</formula>
    </cfRule>
    <cfRule type="cellIs" dxfId="4114" priority="3686" operator="equal">
      <formula>"ALTO"</formula>
    </cfRule>
    <cfRule type="cellIs" dxfId="4113" priority="3687" operator="equal">
      <formula>"MODERADO"</formula>
    </cfRule>
    <cfRule type="cellIs" dxfId="4112" priority="3688" operator="equal">
      <formula>"BAJO"</formula>
    </cfRule>
  </conditionalFormatting>
  <conditionalFormatting sqref="AK156 Q156">
    <cfRule type="cellIs" dxfId="4111" priority="3742" operator="equal">
      <formula>"EXTREMO (RC/F)"</formula>
    </cfRule>
    <cfRule type="cellIs" dxfId="4110" priority="3743" operator="equal">
      <formula>"ALTO (RC/F)"</formula>
    </cfRule>
    <cfRule type="cellIs" dxfId="4109" priority="3744" operator="equal">
      <formula>"MODERADO (RC/F)"</formula>
    </cfRule>
    <cfRule type="cellIs" dxfId="4108" priority="3745" operator="equal">
      <formula>"EXTREMO"</formula>
    </cfRule>
    <cfRule type="cellIs" dxfId="4107" priority="3746" operator="equal">
      <formula>"ALTO"</formula>
    </cfRule>
    <cfRule type="cellIs" dxfId="4106" priority="3747" operator="equal">
      <formula>"MODERADO"</formula>
    </cfRule>
    <cfRule type="cellIs" dxfId="4105" priority="3748" operator="equal">
      <formula>"BAJO"</formula>
    </cfRule>
  </conditionalFormatting>
  <conditionalFormatting sqref="AK156">
    <cfRule type="cellIs" dxfId="4104" priority="3695" operator="equal">
      <formula>#REF!</formula>
    </cfRule>
    <cfRule type="cellIs" dxfId="4103" priority="3696" operator="equal">
      <formula>#REF!</formula>
    </cfRule>
    <cfRule type="cellIs" dxfId="4102" priority="3699" operator="equal">
      <formula>#REF!</formula>
    </cfRule>
    <cfRule type="cellIs" dxfId="4101" priority="3701" operator="equal">
      <formula>#REF!</formula>
    </cfRule>
    <cfRule type="cellIs" dxfId="4100" priority="3702" operator="equal">
      <formula>#REF!</formula>
    </cfRule>
    <cfRule type="cellIs" dxfId="4099" priority="3703" operator="equal">
      <formula>#REF!</formula>
    </cfRule>
    <cfRule type="cellIs" dxfId="4098" priority="3705" operator="equal">
      <formula>#REF!</formula>
    </cfRule>
    <cfRule type="cellIs" dxfId="4097" priority="3708" operator="equal">
      <formula>#REF!</formula>
    </cfRule>
    <cfRule type="cellIs" dxfId="4096" priority="3709" operator="equal">
      <formula>#REF!</formula>
    </cfRule>
    <cfRule type="cellIs" dxfId="4095" priority="3710" operator="equal">
      <formula>#REF!</formula>
    </cfRule>
    <cfRule type="cellIs" dxfId="4094" priority="3713" operator="equal">
      <formula>#REF!</formula>
    </cfRule>
    <cfRule type="cellIs" dxfId="4093" priority="3714" operator="equal">
      <formula>#REF!</formula>
    </cfRule>
    <cfRule type="cellIs" dxfId="4092" priority="3715" operator="equal">
      <formula>#REF!</formula>
    </cfRule>
    <cfRule type="cellIs" dxfId="4091" priority="3717" operator="equal">
      <formula>#REF!</formula>
    </cfRule>
    <cfRule type="cellIs" dxfId="4090" priority="3718" operator="equal">
      <formula>#REF!</formula>
    </cfRule>
    <cfRule type="cellIs" dxfId="4089" priority="3719" operator="equal">
      <formula>#REF!</formula>
    </cfRule>
    <cfRule type="cellIs" dxfId="4088" priority="3720" operator="equal">
      <formula>#REF!</formula>
    </cfRule>
    <cfRule type="cellIs" dxfId="4087" priority="3721" operator="equal">
      <formula>#REF!</formula>
    </cfRule>
    <cfRule type="cellIs" dxfId="4086" priority="3722" operator="equal">
      <formula>#REF!</formula>
    </cfRule>
    <cfRule type="cellIs" dxfId="4085" priority="3723" operator="equal">
      <formula>#REF!</formula>
    </cfRule>
    <cfRule type="cellIs" dxfId="4084" priority="3724" operator="equal">
      <formula>#REF!</formula>
    </cfRule>
    <cfRule type="cellIs" dxfId="4083" priority="3726" operator="equal">
      <formula>#REF!</formula>
    </cfRule>
    <cfRule type="cellIs" dxfId="4082" priority="3727" operator="equal">
      <formula>#REF!</formula>
    </cfRule>
    <cfRule type="cellIs" dxfId="4081" priority="3728" operator="equal">
      <formula>#REF!</formula>
    </cfRule>
    <cfRule type="cellIs" dxfId="4080" priority="3729" operator="equal">
      <formula>#REF!</formula>
    </cfRule>
    <cfRule type="cellIs" dxfId="4079" priority="3731" operator="equal">
      <formula>#REF!</formula>
    </cfRule>
  </conditionalFormatting>
  <conditionalFormatting sqref="AK161">
    <cfRule type="cellIs" dxfId="4078" priority="3416" operator="equal">
      <formula>"EXTREMO (RC/F)"</formula>
    </cfRule>
    <cfRule type="cellIs" dxfId="4077" priority="3417" operator="equal">
      <formula>"ALTO (RC/F)"</formula>
    </cfRule>
    <cfRule type="cellIs" dxfId="4076" priority="3418" operator="equal">
      <formula>"MODERADO (RC/F)"</formula>
    </cfRule>
    <cfRule type="cellIs" dxfId="4075" priority="3419" operator="equal">
      <formula>"EXTREMO"</formula>
    </cfRule>
    <cfRule type="cellIs" dxfId="4074" priority="3420" operator="equal">
      <formula>"ALTO"</formula>
    </cfRule>
    <cfRule type="cellIs" dxfId="4073" priority="3421" operator="equal">
      <formula>"MODERADO"</formula>
    </cfRule>
    <cfRule type="cellIs" dxfId="4072" priority="3422" operator="equal">
      <formula>"BAJO"</formula>
    </cfRule>
    <cfRule type="cellIs" dxfId="4071" priority="3423" operator="equal">
      <formula>#REF!</formula>
    </cfRule>
    <cfRule type="cellIs" dxfId="4070" priority="3424" operator="equal">
      <formula>#REF!</formula>
    </cfRule>
    <cfRule type="cellIs" dxfId="4069" priority="3426" operator="equal">
      <formula>#REF!</formula>
    </cfRule>
    <cfRule type="cellIs" dxfId="4068" priority="3427" operator="equal">
      <formula>#REF!</formula>
    </cfRule>
    <cfRule type="cellIs" dxfId="4067" priority="3429" operator="equal">
      <formula>#REF!</formula>
    </cfRule>
    <cfRule type="cellIs" dxfId="4066" priority="3430" operator="equal">
      <formula>#REF!</formula>
    </cfRule>
    <cfRule type="cellIs" dxfId="4065" priority="3431" operator="equal">
      <formula>#REF!</formula>
    </cfRule>
    <cfRule type="cellIs" dxfId="4064" priority="3433" operator="equal">
      <formula>#REF!</formula>
    </cfRule>
    <cfRule type="cellIs" dxfId="4063" priority="3436" operator="equal">
      <formula>#REF!</formula>
    </cfRule>
    <cfRule type="cellIs" dxfId="4062" priority="3437" operator="equal">
      <formula>#REF!</formula>
    </cfRule>
    <cfRule type="cellIs" dxfId="4061" priority="3438" operator="equal">
      <formula>#REF!</formula>
    </cfRule>
    <cfRule type="cellIs" dxfId="4060" priority="3441" operator="equal">
      <formula>#REF!</formula>
    </cfRule>
    <cfRule type="cellIs" dxfId="4059" priority="3442" operator="equal">
      <formula>#REF!</formula>
    </cfRule>
    <cfRule type="cellIs" dxfId="4058" priority="3443" operator="equal">
      <formula>#REF!</formula>
    </cfRule>
    <cfRule type="cellIs" dxfId="4057" priority="3445" operator="equal">
      <formula>#REF!</formula>
    </cfRule>
    <cfRule type="cellIs" dxfId="4056" priority="3446" operator="equal">
      <formula>#REF!</formula>
    </cfRule>
    <cfRule type="cellIs" dxfId="4055" priority="3447" operator="equal">
      <formula>#REF!</formula>
    </cfRule>
    <cfRule type="cellIs" dxfId="4054" priority="3448" operator="equal">
      <formula>#REF!</formula>
    </cfRule>
    <cfRule type="cellIs" dxfId="4053" priority="3449" operator="equal">
      <formula>#REF!</formula>
    </cfRule>
    <cfRule type="cellIs" dxfId="4052" priority="3450" operator="equal">
      <formula>#REF!</formula>
    </cfRule>
    <cfRule type="cellIs" dxfId="4051" priority="3451" operator="equal">
      <formula>#REF!</formula>
    </cfRule>
    <cfRule type="cellIs" dxfId="4050" priority="3452" operator="equal">
      <formula>#REF!</formula>
    </cfRule>
    <cfRule type="cellIs" dxfId="4049" priority="3454" operator="equal">
      <formula>#REF!</formula>
    </cfRule>
    <cfRule type="cellIs" dxfId="4048" priority="3455" operator="equal">
      <formula>#REF!</formula>
    </cfRule>
    <cfRule type="cellIs" dxfId="4047" priority="3456" operator="equal">
      <formula>#REF!</formula>
    </cfRule>
    <cfRule type="cellIs" dxfId="4046" priority="3457" operator="equal">
      <formula>#REF!</formula>
    </cfRule>
    <cfRule type="cellIs" dxfId="4045" priority="3459" operator="equal">
      <formula>#REF!</formula>
    </cfRule>
  </conditionalFormatting>
  <conditionalFormatting sqref="AK163 Q163">
    <cfRule type="cellIs" dxfId="4044" priority="940" operator="equal">
      <formula>"EXTREMO (RC/F)"</formula>
    </cfRule>
    <cfRule type="cellIs" dxfId="4043" priority="941" operator="equal">
      <formula>"ALTO (RC/F)"</formula>
    </cfRule>
    <cfRule type="cellIs" dxfId="4042" priority="942" operator="equal">
      <formula>"MODERADO (RC/F)"</formula>
    </cfRule>
    <cfRule type="cellIs" dxfId="4041" priority="943" operator="equal">
      <formula>"EXTREMO"</formula>
    </cfRule>
    <cfRule type="cellIs" dxfId="4040" priority="944" operator="equal">
      <formula>"ALTO"</formula>
    </cfRule>
    <cfRule type="cellIs" dxfId="4039" priority="945" operator="equal">
      <formula>"MODERADO"</formula>
    </cfRule>
    <cfRule type="cellIs" dxfId="4038" priority="946" operator="equal">
      <formula>"BAJO"</formula>
    </cfRule>
  </conditionalFormatting>
  <conditionalFormatting sqref="AK163">
    <cfRule type="cellIs" dxfId="4037" priority="893" operator="equal">
      <formula>#REF!</formula>
    </cfRule>
    <cfRule type="cellIs" dxfId="4036" priority="894" operator="equal">
      <formula>#REF!</formula>
    </cfRule>
    <cfRule type="cellIs" dxfId="4035" priority="897" operator="equal">
      <formula>#REF!</formula>
    </cfRule>
    <cfRule type="cellIs" dxfId="4034" priority="899" operator="equal">
      <formula>#REF!</formula>
    </cfRule>
    <cfRule type="cellIs" dxfId="4033" priority="900" operator="equal">
      <formula>#REF!</formula>
    </cfRule>
    <cfRule type="cellIs" dxfId="4032" priority="901" operator="equal">
      <formula>#REF!</formula>
    </cfRule>
    <cfRule type="cellIs" dxfId="4031" priority="903" operator="equal">
      <formula>#REF!</formula>
    </cfRule>
    <cfRule type="cellIs" dxfId="4030" priority="906" operator="equal">
      <formula>#REF!</formula>
    </cfRule>
    <cfRule type="cellIs" dxfId="4029" priority="907" operator="equal">
      <formula>#REF!</formula>
    </cfRule>
    <cfRule type="cellIs" dxfId="4028" priority="908" operator="equal">
      <formula>#REF!</formula>
    </cfRule>
    <cfRule type="cellIs" dxfId="4027" priority="911" operator="equal">
      <formula>#REF!</formula>
    </cfRule>
    <cfRule type="cellIs" dxfId="4026" priority="912" operator="equal">
      <formula>#REF!</formula>
    </cfRule>
    <cfRule type="cellIs" dxfId="4025" priority="913" operator="equal">
      <formula>#REF!</formula>
    </cfRule>
    <cfRule type="cellIs" dxfId="4024" priority="915" operator="equal">
      <formula>#REF!</formula>
    </cfRule>
    <cfRule type="cellIs" dxfId="4023" priority="916" operator="equal">
      <formula>#REF!</formula>
    </cfRule>
    <cfRule type="cellIs" dxfId="4022" priority="917" operator="equal">
      <formula>#REF!</formula>
    </cfRule>
    <cfRule type="cellIs" dxfId="4021" priority="918" operator="equal">
      <formula>#REF!</formula>
    </cfRule>
    <cfRule type="cellIs" dxfId="4020" priority="919" operator="equal">
      <formula>#REF!</formula>
    </cfRule>
    <cfRule type="cellIs" dxfId="4019" priority="920" operator="equal">
      <formula>#REF!</formula>
    </cfRule>
    <cfRule type="cellIs" dxfId="4018" priority="921" operator="equal">
      <formula>#REF!</formula>
    </cfRule>
    <cfRule type="cellIs" dxfId="4017" priority="922" operator="equal">
      <formula>#REF!</formula>
    </cfRule>
    <cfRule type="cellIs" dxfId="4016" priority="924" operator="equal">
      <formula>#REF!</formula>
    </cfRule>
    <cfRule type="cellIs" dxfId="4015" priority="925" operator="equal">
      <formula>#REF!</formula>
    </cfRule>
    <cfRule type="cellIs" dxfId="4014" priority="926" operator="equal">
      <formula>#REF!</formula>
    </cfRule>
    <cfRule type="cellIs" dxfId="4013" priority="927" operator="equal">
      <formula>#REF!</formula>
    </cfRule>
    <cfRule type="cellIs" dxfId="4012" priority="929" operator="equal">
      <formula>#REF!</formula>
    </cfRule>
  </conditionalFormatting>
  <conditionalFormatting sqref="AK165 AK171 AK173 AK176 Q182:Q183 AK182:AK183 Q165 Q171 Q176">
    <cfRule type="cellIs" dxfId="4011" priority="2521" operator="equal">
      <formula>"EXTREMO (RC/F)"</formula>
    </cfRule>
    <cfRule type="cellIs" dxfId="4010" priority="2522" operator="equal">
      <formula>"ALTO (RC/F)"</formula>
    </cfRule>
    <cfRule type="cellIs" dxfId="4009" priority="2523" operator="equal">
      <formula>"MODERADO (RC/F)"</formula>
    </cfRule>
    <cfRule type="cellIs" dxfId="4008" priority="2524" operator="equal">
      <formula>"EXTREMO"</formula>
    </cfRule>
    <cfRule type="cellIs" dxfId="4007" priority="2525" operator="equal">
      <formula>"ALTO"</formula>
    </cfRule>
    <cfRule type="cellIs" dxfId="4006" priority="2526" operator="equal">
      <formula>"MODERADO"</formula>
    </cfRule>
    <cfRule type="cellIs" dxfId="4005" priority="2527" operator="equal">
      <formula>"BAJO"</formula>
    </cfRule>
  </conditionalFormatting>
  <conditionalFormatting sqref="AK165 AK171 AK173 AK176">
    <cfRule type="cellIs" dxfId="4004" priority="2481" operator="equal">
      <formula>#REF!</formula>
    </cfRule>
    <cfRule type="cellIs" dxfId="4003" priority="2482" operator="equal">
      <formula>#REF!</formula>
    </cfRule>
    <cfRule type="cellIs" dxfId="4002" priority="2484" operator="equal">
      <formula>#REF!</formula>
    </cfRule>
    <cfRule type="cellIs" dxfId="4001" priority="2487" operator="equal">
      <formula>#REF!</formula>
    </cfRule>
    <cfRule type="cellIs" dxfId="4000" priority="2488" operator="equal">
      <formula>#REF!</formula>
    </cfRule>
    <cfRule type="cellIs" dxfId="3999" priority="2489" operator="equal">
      <formula>#REF!</formula>
    </cfRule>
    <cfRule type="cellIs" dxfId="3998" priority="2492" operator="equal">
      <formula>#REF!</formula>
    </cfRule>
    <cfRule type="cellIs" dxfId="3997" priority="2493" operator="equal">
      <formula>#REF!</formula>
    </cfRule>
    <cfRule type="cellIs" dxfId="3996" priority="2494" operator="equal">
      <formula>#REF!</formula>
    </cfRule>
    <cfRule type="cellIs" dxfId="3995" priority="2496" operator="equal">
      <formula>#REF!</formula>
    </cfRule>
    <cfRule type="cellIs" dxfId="3994" priority="2497" operator="equal">
      <formula>#REF!</formula>
    </cfRule>
    <cfRule type="cellIs" dxfId="3993" priority="2498" operator="equal">
      <formula>#REF!</formula>
    </cfRule>
    <cfRule type="cellIs" dxfId="3992" priority="2499" operator="equal">
      <formula>#REF!</formula>
    </cfRule>
    <cfRule type="cellIs" dxfId="3991" priority="2500" operator="equal">
      <formula>#REF!</formula>
    </cfRule>
    <cfRule type="cellIs" dxfId="3990" priority="2501" operator="equal">
      <formula>#REF!</formula>
    </cfRule>
    <cfRule type="cellIs" dxfId="3989" priority="2502" operator="equal">
      <formula>#REF!</formula>
    </cfRule>
    <cfRule type="cellIs" dxfId="3988" priority="2503" operator="equal">
      <formula>#REF!</formula>
    </cfRule>
    <cfRule type="cellIs" dxfId="3987" priority="2505" operator="equal">
      <formula>#REF!</formula>
    </cfRule>
    <cfRule type="cellIs" dxfId="3986" priority="2506" operator="equal">
      <formula>#REF!</formula>
    </cfRule>
    <cfRule type="cellIs" dxfId="3985" priority="2507" operator="equal">
      <formula>#REF!</formula>
    </cfRule>
    <cfRule type="cellIs" dxfId="3984" priority="2508" operator="equal">
      <formula>#REF!</formula>
    </cfRule>
    <cfRule type="cellIs" dxfId="3983" priority="2510" operator="equal">
      <formula>#REF!</formula>
    </cfRule>
  </conditionalFormatting>
  <conditionalFormatting sqref="AK165 AK171 AK176 AK173">
    <cfRule type="cellIs" dxfId="3982" priority="2480" operator="equal">
      <formula>#REF!</formula>
    </cfRule>
  </conditionalFormatting>
  <conditionalFormatting sqref="AK165 AK171 AK176">
    <cfRule type="cellIs" dxfId="3981" priority="2474" operator="equal">
      <formula>#REF!</formula>
    </cfRule>
    <cfRule type="cellIs" dxfId="3980" priority="2475" operator="equal">
      <formula>#REF!</formula>
    </cfRule>
    <cfRule type="cellIs" dxfId="3979" priority="2478" operator="equal">
      <formula>#REF!</formula>
    </cfRule>
  </conditionalFormatting>
  <conditionalFormatting sqref="AK173:AK174">
    <cfRule type="cellIs" dxfId="3978" priority="2010" operator="equal">
      <formula>#REF!</formula>
    </cfRule>
    <cfRule type="cellIs" dxfId="3977" priority="2011" operator="equal">
      <formula>#REF!</formula>
    </cfRule>
    <cfRule type="cellIs" dxfId="3976" priority="2024" operator="equal">
      <formula>#REF!</formula>
    </cfRule>
    <cfRule type="cellIs" dxfId="3975" priority="2036" operator="equal">
      <formula>#REF!</formula>
    </cfRule>
  </conditionalFormatting>
  <conditionalFormatting sqref="AK174 Q173:Q174">
    <cfRule type="cellIs" dxfId="3974" priority="2057" operator="equal">
      <formula>"EXTREMO (RC/F)"</formula>
    </cfRule>
    <cfRule type="cellIs" dxfId="3973" priority="2058" operator="equal">
      <formula>"ALTO (RC/F)"</formula>
    </cfRule>
    <cfRule type="cellIs" dxfId="3972" priority="2059" operator="equal">
      <formula>"MODERADO (RC/F)"</formula>
    </cfRule>
    <cfRule type="cellIs" dxfId="3971" priority="2060" operator="equal">
      <formula>"EXTREMO"</formula>
    </cfRule>
    <cfRule type="cellIs" dxfId="3970" priority="2061" operator="equal">
      <formula>"ALTO"</formula>
    </cfRule>
    <cfRule type="cellIs" dxfId="3969" priority="2062" operator="equal">
      <formula>"MODERADO"</formula>
    </cfRule>
    <cfRule type="cellIs" dxfId="3968" priority="2063" operator="equal">
      <formula>"BAJO"</formula>
    </cfRule>
  </conditionalFormatting>
  <conditionalFormatting sqref="AK174">
    <cfRule type="cellIs" dxfId="3967" priority="2014" operator="equal">
      <formula>#REF!</formula>
    </cfRule>
    <cfRule type="cellIs" dxfId="3966" priority="2016" operator="equal">
      <formula>#REF!</formula>
    </cfRule>
    <cfRule type="cellIs" dxfId="3965" priority="2017" operator="equal">
      <formula>#REF!</formula>
    </cfRule>
    <cfRule type="cellIs" dxfId="3964" priority="2018" operator="equal">
      <formula>#REF!</formula>
    </cfRule>
    <cfRule type="cellIs" dxfId="3963" priority="2020" operator="equal">
      <formula>#REF!</formula>
    </cfRule>
    <cfRule type="cellIs" dxfId="3962" priority="2023" operator="equal">
      <formula>#REF!</formula>
    </cfRule>
    <cfRule type="cellIs" dxfId="3961" priority="2025" operator="equal">
      <formula>#REF!</formula>
    </cfRule>
    <cfRule type="cellIs" dxfId="3960" priority="2028" operator="equal">
      <formula>#REF!</formula>
    </cfRule>
    <cfRule type="cellIs" dxfId="3959" priority="2029" operator="equal">
      <formula>#REF!</formula>
    </cfRule>
    <cfRule type="cellIs" dxfId="3958" priority="2030" operator="equal">
      <formula>#REF!</formula>
    </cfRule>
    <cfRule type="cellIs" dxfId="3957" priority="2032" operator="equal">
      <formula>#REF!</formula>
    </cfRule>
    <cfRule type="cellIs" dxfId="3956" priority="2033" operator="equal">
      <formula>#REF!</formula>
    </cfRule>
    <cfRule type="cellIs" dxfId="3955" priority="2034" operator="equal">
      <formula>#REF!</formula>
    </cfRule>
    <cfRule type="cellIs" dxfId="3954" priority="2035" operator="equal">
      <formula>#REF!</formula>
    </cfRule>
    <cfRule type="cellIs" dxfId="3953" priority="2037" operator="equal">
      <formula>#REF!</formula>
    </cfRule>
    <cfRule type="cellIs" dxfId="3952" priority="2038" operator="equal">
      <formula>#REF!</formula>
    </cfRule>
    <cfRule type="cellIs" dxfId="3951" priority="2039" operator="equal">
      <formula>#REF!</formula>
    </cfRule>
    <cfRule type="cellIs" dxfId="3950" priority="2041" operator="equal">
      <formula>#REF!</formula>
    </cfRule>
    <cfRule type="cellIs" dxfId="3949" priority="2042" operator="equal">
      <formula>#REF!</formula>
    </cfRule>
    <cfRule type="cellIs" dxfId="3948" priority="2043" operator="equal">
      <formula>#REF!</formula>
    </cfRule>
    <cfRule type="cellIs" dxfId="3947" priority="2044" operator="equal">
      <formula>#REF!</formula>
    </cfRule>
    <cfRule type="cellIs" dxfId="3946" priority="2046" operator="equal">
      <formula>#REF!</formula>
    </cfRule>
  </conditionalFormatting>
  <conditionalFormatting sqref="AK179 Q182:Q183 AK182:AK183">
    <cfRule type="cellIs" dxfId="3945" priority="2418" operator="equal">
      <formula>#REF!</formula>
    </cfRule>
    <cfRule type="cellIs" dxfId="3944" priority="2420" operator="equal">
      <formula>#REF!</formula>
    </cfRule>
    <cfRule type="cellIs" dxfId="3943" priority="2421" operator="equal">
      <formula>#REF!</formula>
    </cfRule>
    <cfRule type="cellIs" dxfId="3942" priority="2422" operator="equal">
      <formula>#REF!</formula>
    </cfRule>
    <cfRule type="cellIs" dxfId="3941" priority="2424" operator="equal">
      <formula>#REF!</formula>
    </cfRule>
    <cfRule type="cellIs" dxfId="3940" priority="2427" operator="equal">
      <formula>#REF!</formula>
    </cfRule>
    <cfRule type="cellIs" dxfId="3939" priority="2428" operator="equal">
      <formula>#REF!</formula>
    </cfRule>
    <cfRule type="cellIs" dxfId="3938" priority="2429" operator="equal">
      <formula>#REF!</formula>
    </cfRule>
    <cfRule type="cellIs" dxfId="3937" priority="2432" operator="equal">
      <formula>#REF!</formula>
    </cfRule>
    <cfRule type="cellIs" dxfId="3936" priority="2433" operator="equal">
      <formula>#REF!</formula>
    </cfRule>
    <cfRule type="cellIs" dxfId="3935" priority="2434" operator="equal">
      <formula>#REF!</formula>
    </cfRule>
    <cfRule type="cellIs" dxfId="3934" priority="2436" operator="equal">
      <formula>#REF!</formula>
    </cfRule>
    <cfRule type="cellIs" dxfId="3933" priority="2437" operator="equal">
      <formula>#REF!</formula>
    </cfRule>
    <cfRule type="cellIs" dxfId="3932" priority="2438" operator="equal">
      <formula>#REF!</formula>
    </cfRule>
    <cfRule type="cellIs" dxfId="3931" priority="2439" operator="equal">
      <formula>#REF!</formula>
    </cfRule>
    <cfRule type="cellIs" dxfId="3930" priority="2440" operator="equal">
      <formula>#REF!</formula>
    </cfRule>
    <cfRule type="cellIs" dxfId="3929" priority="2441" operator="equal">
      <formula>#REF!</formula>
    </cfRule>
    <cfRule type="cellIs" dxfId="3928" priority="2442" operator="equal">
      <formula>#REF!</formula>
    </cfRule>
    <cfRule type="cellIs" dxfId="3927" priority="2443" operator="equal">
      <formula>#REF!</formula>
    </cfRule>
    <cfRule type="cellIs" dxfId="3926" priority="2445" operator="equal">
      <formula>#REF!</formula>
    </cfRule>
    <cfRule type="cellIs" dxfId="3925" priority="2446" operator="equal">
      <formula>#REF!</formula>
    </cfRule>
    <cfRule type="cellIs" dxfId="3924" priority="2447" operator="equal">
      <formula>#REF!</formula>
    </cfRule>
    <cfRule type="cellIs" dxfId="3923" priority="2448" operator="equal">
      <formula>#REF!</formula>
    </cfRule>
    <cfRule type="cellIs" dxfId="3922" priority="2450" operator="equal">
      <formula>#REF!</formula>
    </cfRule>
  </conditionalFormatting>
  <conditionalFormatting sqref="AK179">
    <cfRule type="cellIs" dxfId="3921" priority="2461" operator="equal">
      <formula>"EXTREMO (RC/F)"</formula>
    </cfRule>
    <cfRule type="cellIs" dxfId="3920" priority="2462" operator="equal">
      <formula>"ALTO (RC/F)"</formula>
    </cfRule>
    <cfRule type="cellIs" dxfId="3919" priority="2463" operator="equal">
      <formula>"MODERADO (RC/F)"</formula>
    </cfRule>
    <cfRule type="cellIs" dxfId="3918" priority="2464" operator="equal">
      <formula>"EXTREMO"</formula>
    </cfRule>
    <cfRule type="cellIs" dxfId="3917" priority="2465" operator="equal">
      <formula>"ALTO"</formula>
    </cfRule>
    <cfRule type="cellIs" dxfId="3916" priority="2466" operator="equal">
      <formula>"MODERADO"</formula>
    </cfRule>
    <cfRule type="cellIs" dxfId="3915" priority="2467" operator="equal">
      <formula>"BAJO"</formula>
    </cfRule>
  </conditionalFormatting>
  <conditionalFormatting sqref="AK183 Q183">
    <cfRule type="cellIs" dxfId="3914" priority="2162" operator="equal">
      <formula>"EXTREMO (RC/F)"</formula>
    </cfRule>
    <cfRule type="cellIs" dxfId="3913" priority="2163" operator="equal">
      <formula>"ALTO (RC/F)"</formula>
    </cfRule>
    <cfRule type="cellIs" dxfId="3912" priority="2164" operator="equal">
      <formula>"MODERADO (RC/F)"</formula>
    </cfRule>
    <cfRule type="cellIs" dxfId="3911" priority="2165" operator="equal">
      <formula>"EXTREMO"</formula>
    </cfRule>
    <cfRule type="cellIs" dxfId="3910" priority="2166" operator="equal">
      <formula>"ALTO"</formula>
    </cfRule>
    <cfRule type="cellIs" dxfId="3909" priority="2167" operator="equal">
      <formula>"MODERADO"</formula>
    </cfRule>
    <cfRule type="cellIs" dxfId="3908" priority="2168" operator="equal">
      <formula>"BAJO"</formula>
    </cfRule>
  </conditionalFormatting>
  <conditionalFormatting sqref="AK183">
    <cfRule type="cellIs" dxfId="3907" priority="2120" operator="equal">
      <formula>#REF!</formula>
    </cfRule>
    <cfRule type="cellIs" dxfId="3906" priority="2121" operator="equal">
      <formula>#REF!</formula>
    </cfRule>
    <cfRule type="cellIs" dxfId="3905" priority="2124" operator="equal">
      <formula>#REF!</formula>
    </cfRule>
    <cfRule type="cellIs" dxfId="3904" priority="2126" operator="equal">
      <formula>#REF!</formula>
    </cfRule>
    <cfRule type="cellIs" dxfId="3903" priority="2127" operator="equal">
      <formula>#REF!</formula>
    </cfRule>
    <cfRule type="cellIs" dxfId="3902" priority="2128" operator="equal">
      <formula>#REF!</formula>
    </cfRule>
    <cfRule type="cellIs" dxfId="3901" priority="2130" operator="equal">
      <formula>#REF!</formula>
    </cfRule>
    <cfRule type="cellIs" dxfId="3900" priority="2133" operator="equal">
      <formula>#REF!</formula>
    </cfRule>
    <cfRule type="cellIs" dxfId="3899" priority="2134" operator="equal">
      <formula>#REF!</formula>
    </cfRule>
    <cfRule type="cellIs" dxfId="3898" priority="2135" operator="equal">
      <formula>#REF!</formula>
    </cfRule>
    <cfRule type="cellIs" dxfId="3897" priority="2138" operator="equal">
      <formula>#REF!</formula>
    </cfRule>
    <cfRule type="cellIs" dxfId="3896" priority="2139" operator="equal">
      <formula>#REF!</formula>
    </cfRule>
    <cfRule type="cellIs" dxfId="3895" priority="2140" operator="equal">
      <formula>#REF!</formula>
    </cfRule>
    <cfRule type="cellIs" dxfId="3894" priority="2142" operator="equal">
      <formula>#REF!</formula>
    </cfRule>
    <cfRule type="cellIs" dxfId="3893" priority="2143" operator="equal">
      <formula>#REF!</formula>
    </cfRule>
    <cfRule type="cellIs" dxfId="3892" priority="2144" operator="equal">
      <formula>#REF!</formula>
    </cfRule>
    <cfRule type="cellIs" dxfId="3891" priority="2145" operator="equal">
      <formula>#REF!</formula>
    </cfRule>
    <cfRule type="cellIs" dxfId="3890" priority="2146" operator="equal">
      <formula>#REF!</formula>
    </cfRule>
    <cfRule type="cellIs" dxfId="3889" priority="2147" operator="equal">
      <formula>#REF!</formula>
    </cfRule>
    <cfRule type="cellIs" dxfId="3888" priority="2148" operator="equal">
      <formula>#REF!</formula>
    </cfRule>
    <cfRule type="cellIs" dxfId="3887" priority="2149" operator="equal">
      <formula>#REF!</formula>
    </cfRule>
    <cfRule type="cellIs" dxfId="3886" priority="2151" operator="equal">
      <formula>#REF!</formula>
    </cfRule>
    <cfRule type="cellIs" dxfId="3885" priority="2152" operator="equal">
      <formula>#REF!</formula>
    </cfRule>
    <cfRule type="cellIs" dxfId="3884" priority="2153" operator="equal">
      <formula>#REF!</formula>
    </cfRule>
    <cfRule type="cellIs" dxfId="3883" priority="2154" operator="equal">
      <formula>#REF!</formula>
    </cfRule>
    <cfRule type="cellIs" dxfId="3882" priority="2156" operator="equal">
      <formula>#REF!</formula>
    </cfRule>
  </conditionalFormatting>
  <conditionalFormatting sqref="AK187 Q187">
    <cfRule type="cellIs" dxfId="3881" priority="1937" operator="equal">
      <formula>"EXTREMO (RC/F)"</formula>
    </cfRule>
    <cfRule type="cellIs" dxfId="3880" priority="1938" operator="equal">
      <formula>"ALTO (RC/F)"</formula>
    </cfRule>
    <cfRule type="cellIs" dxfId="3879" priority="1939" operator="equal">
      <formula>"MODERADO (RC/F)"</formula>
    </cfRule>
    <cfRule type="cellIs" dxfId="3878" priority="1940" operator="equal">
      <formula>"EXTREMO"</formula>
    </cfRule>
    <cfRule type="cellIs" dxfId="3877" priority="1941" operator="equal">
      <formula>"ALTO"</formula>
    </cfRule>
    <cfRule type="cellIs" dxfId="3876" priority="1942" operator="equal">
      <formula>"MODERADO"</formula>
    </cfRule>
    <cfRule type="cellIs" dxfId="3875" priority="1943" operator="equal">
      <formula>"BAJO"</formula>
    </cfRule>
  </conditionalFormatting>
  <conditionalFormatting sqref="AK187">
    <cfRule type="cellIs" dxfId="3874" priority="1890" operator="equal">
      <formula>#REF!</formula>
    </cfRule>
    <cfRule type="cellIs" dxfId="3873" priority="1891" operator="equal">
      <formula>#REF!</formula>
    </cfRule>
    <cfRule type="cellIs" dxfId="3872" priority="1894" operator="equal">
      <formula>#REF!</formula>
    </cfRule>
    <cfRule type="cellIs" dxfId="3871" priority="1896" operator="equal">
      <formula>#REF!</formula>
    </cfRule>
    <cfRule type="cellIs" dxfId="3870" priority="1897" operator="equal">
      <formula>#REF!</formula>
    </cfRule>
    <cfRule type="cellIs" dxfId="3869" priority="1898" operator="equal">
      <formula>#REF!</formula>
    </cfRule>
    <cfRule type="cellIs" dxfId="3868" priority="1900" operator="equal">
      <formula>#REF!</formula>
    </cfRule>
    <cfRule type="cellIs" dxfId="3867" priority="1903" operator="equal">
      <formula>#REF!</formula>
    </cfRule>
    <cfRule type="cellIs" dxfId="3866" priority="1904" operator="equal">
      <formula>#REF!</formula>
    </cfRule>
    <cfRule type="cellIs" dxfId="3865" priority="1905" operator="equal">
      <formula>#REF!</formula>
    </cfRule>
    <cfRule type="cellIs" dxfId="3864" priority="1908" operator="equal">
      <formula>#REF!</formula>
    </cfRule>
    <cfRule type="cellIs" dxfId="3863" priority="1909" operator="equal">
      <formula>#REF!</formula>
    </cfRule>
    <cfRule type="cellIs" dxfId="3862" priority="1910" operator="equal">
      <formula>#REF!</formula>
    </cfRule>
    <cfRule type="cellIs" dxfId="3861" priority="1912" operator="equal">
      <formula>#REF!</formula>
    </cfRule>
    <cfRule type="cellIs" dxfId="3860" priority="1913" operator="equal">
      <formula>#REF!</formula>
    </cfRule>
    <cfRule type="cellIs" dxfId="3859" priority="1914" operator="equal">
      <formula>#REF!</formula>
    </cfRule>
    <cfRule type="cellIs" dxfId="3858" priority="1915" operator="equal">
      <formula>#REF!</formula>
    </cfRule>
    <cfRule type="cellIs" dxfId="3857" priority="1916" operator="equal">
      <formula>#REF!</formula>
    </cfRule>
    <cfRule type="cellIs" dxfId="3856" priority="1917" operator="equal">
      <formula>#REF!</formula>
    </cfRule>
    <cfRule type="cellIs" dxfId="3855" priority="1918" operator="equal">
      <formula>#REF!</formula>
    </cfRule>
    <cfRule type="cellIs" dxfId="3854" priority="1919" operator="equal">
      <formula>#REF!</formula>
    </cfRule>
    <cfRule type="cellIs" dxfId="3853" priority="1921" operator="equal">
      <formula>#REF!</formula>
    </cfRule>
    <cfRule type="cellIs" dxfId="3852" priority="1922" operator="equal">
      <formula>#REF!</formula>
    </cfRule>
    <cfRule type="cellIs" dxfId="3851" priority="1923" operator="equal">
      <formula>#REF!</formula>
    </cfRule>
    <cfRule type="cellIs" dxfId="3850" priority="1924" operator="equal">
      <formula>#REF!</formula>
    </cfRule>
    <cfRule type="cellIs" dxfId="3849" priority="1926" operator="equal">
      <formula>#REF!</formula>
    </cfRule>
  </conditionalFormatting>
  <conditionalFormatting sqref="AK190:AK193 Q190:Q193">
    <cfRule type="cellIs" dxfId="3848" priority="2277" operator="equal">
      <formula>"EXTREMO (RC/F)"</formula>
    </cfRule>
    <cfRule type="cellIs" dxfId="3847" priority="2278" operator="equal">
      <formula>"ALTO (RC/F)"</formula>
    </cfRule>
    <cfRule type="cellIs" dxfId="3846" priority="2279" operator="equal">
      <formula>"MODERADO (RC/F)"</formula>
    </cfRule>
    <cfRule type="cellIs" dxfId="3845" priority="2280" operator="equal">
      <formula>"EXTREMO"</formula>
    </cfRule>
    <cfRule type="cellIs" dxfId="3844" priority="2281" operator="equal">
      <formula>"ALTO"</formula>
    </cfRule>
    <cfRule type="cellIs" dxfId="3843" priority="2282" operator="equal">
      <formula>"MODERADO"</formula>
    </cfRule>
    <cfRule type="cellIs" dxfId="3842" priority="2283" operator="equal">
      <formula>"BAJO"</formula>
    </cfRule>
  </conditionalFormatting>
  <conditionalFormatting sqref="AK192:AK193">
    <cfRule type="cellIs" dxfId="3841" priority="2230" operator="equal">
      <formula>#REF!</formula>
    </cfRule>
    <cfRule type="cellIs" dxfId="3840" priority="2231" operator="equal">
      <formula>#REF!</formula>
    </cfRule>
    <cfRule type="cellIs" dxfId="3839" priority="2234" operator="equal">
      <formula>#REF!</formula>
    </cfRule>
    <cfRule type="cellIs" dxfId="3838" priority="2236" operator="equal">
      <formula>#REF!</formula>
    </cfRule>
    <cfRule type="cellIs" dxfId="3837" priority="2237" operator="equal">
      <formula>#REF!</formula>
    </cfRule>
    <cfRule type="cellIs" dxfId="3836" priority="2238" operator="equal">
      <formula>#REF!</formula>
    </cfRule>
    <cfRule type="cellIs" dxfId="3835" priority="2240" operator="equal">
      <formula>#REF!</formula>
    </cfRule>
    <cfRule type="cellIs" dxfId="3834" priority="2243" operator="equal">
      <formula>#REF!</formula>
    </cfRule>
    <cfRule type="cellIs" dxfId="3833" priority="2244" operator="equal">
      <formula>#REF!</formula>
    </cfRule>
    <cfRule type="cellIs" dxfId="3832" priority="2245" operator="equal">
      <formula>#REF!</formula>
    </cfRule>
    <cfRule type="cellIs" dxfId="3831" priority="2248" operator="equal">
      <formula>#REF!</formula>
    </cfRule>
    <cfRule type="cellIs" dxfId="3830" priority="2249" operator="equal">
      <formula>#REF!</formula>
    </cfRule>
    <cfRule type="cellIs" dxfId="3829" priority="2250" operator="equal">
      <formula>#REF!</formula>
    </cfRule>
    <cfRule type="cellIs" dxfId="3828" priority="2252" operator="equal">
      <formula>#REF!</formula>
    </cfRule>
    <cfRule type="cellIs" dxfId="3827" priority="2253" operator="equal">
      <formula>#REF!</formula>
    </cfRule>
    <cfRule type="cellIs" dxfId="3826" priority="2254" operator="equal">
      <formula>#REF!</formula>
    </cfRule>
    <cfRule type="cellIs" dxfId="3825" priority="2255" operator="equal">
      <formula>#REF!</formula>
    </cfRule>
    <cfRule type="cellIs" dxfId="3824" priority="2256" operator="equal">
      <formula>#REF!</formula>
    </cfRule>
    <cfRule type="cellIs" dxfId="3823" priority="2257" operator="equal">
      <formula>#REF!</formula>
    </cfRule>
    <cfRule type="cellIs" dxfId="3822" priority="2258" operator="equal">
      <formula>#REF!</formula>
    </cfRule>
    <cfRule type="cellIs" dxfId="3821" priority="2259" operator="equal">
      <formula>#REF!</formula>
    </cfRule>
    <cfRule type="cellIs" dxfId="3820" priority="2261" operator="equal">
      <formula>#REF!</formula>
    </cfRule>
    <cfRule type="cellIs" dxfId="3819" priority="2262" operator="equal">
      <formula>#REF!</formula>
    </cfRule>
    <cfRule type="cellIs" dxfId="3818" priority="2263" operator="equal">
      <formula>#REF!</formula>
    </cfRule>
    <cfRule type="cellIs" dxfId="3817" priority="2264" operator="equal">
      <formula>#REF!</formula>
    </cfRule>
    <cfRule type="cellIs" dxfId="3816" priority="2266" operator="equal">
      <formula>#REF!</formula>
    </cfRule>
  </conditionalFormatting>
  <dataValidations count="2">
    <dataValidation type="list" allowBlank="1" showInputMessage="1" showErrorMessage="1" sqref="AK102:AK103" xr:uid="{CEAA6EEC-447F-4BA1-9BB2-6BEDD46BDB38}">
      <formula1>"EXTREMO,ALTO,MODERADO,BAJO"</formula1>
    </dataValidation>
    <dataValidation type="list" allowBlank="1" showInputMessage="1" showErrorMessage="1" sqref="AC173 Y173 AA173 S173" xr:uid="{281688AF-8CF2-4E38-8B76-240C7C8989DF}">
      <formula1>#REF!</formula1>
    </dataValidation>
  </dataValidations>
  <hyperlinks>
    <hyperlink ref="AD10" r:id="rId1" xr:uid="{E1825040-E570-45C8-8DDA-0C2A7347581E}"/>
    <hyperlink ref="AD11" r:id="rId2" display="RIESGOS/TH-RG1/LISTA DE ASISTENCIA_INFORME DE ENTREGA" xr:uid="{A71BEEFE-256B-4F92-BD24-9FD4A79BEB3B}"/>
    <hyperlink ref="AD12" r:id="rId3" xr:uid="{8B9ACB7E-1FDD-45E2-AB0E-E075CF146043}"/>
    <hyperlink ref="AD13" r:id="rId4" xr:uid="{B47AD8C6-67E7-4A10-A57C-D3DAA722F322}"/>
    <hyperlink ref="AD14" r:id="rId5" xr:uid="{49F0092E-E49B-4055-B43F-90E5DCBC408E}"/>
    <hyperlink ref="AD15" r:id="rId6" xr:uid="{B7C1EA3A-3697-4E3D-B4D3-094E90608E4B}"/>
    <hyperlink ref="AD16" r:id="rId7" xr:uid="{BC308CD4-B537-4E07-B9D5-BA1BFFE084C7}"/>
    <hyperlink ref="AD17" r:id="rId8" xr:uid="{C18D5E5B-381C-4B78-9083-445AC60510FD}"/>
    <hyperlink ref="AD18" r:id="rId9" xr:uid="{821C74B2-8DB1-4FE3-B551-457258D96E7C}"/>
    <hyperlink ref="AD19" r:id="rId10" xr:uid="{E7AD6C13-091D-4E89-895C-316122A3E3DB}"/>
    <hyperlink ref="AD20" r:id="rId11" xr:uid="{467999B8-BAFA-4DC8-B3D1-119B606995D9}"/>
    <hyperlink ref="AD21" r:id="rId12" xr:uid="{585838A9-D38E-4AEE-B2AA-66B0B45782E2}"/>
    <hyperlink ref="AD22" r:id="rId13" xr:uid="{A6A354ED-D6BA-4EDB-A438-96E4D98D4665}"/>
    <hyperlink ref="AD23" r:id="rId14" xr:uid="{780F0267-BBBB-45B8-9719-B876EC266F84}"/>
    <hyperlink ref="AD24" r:id="rId15" xr:uid="{0E7A5F15-8A3B-4CE6-B7B1-384E20DD3D59}"/>
    <hyperlink ref="AD25" r:id="rId16" xr:uid="{EA9D0287-C328-47B7-8C1B-C34F1E013CE2}"/>
    <hyperlink ref="AD26" r:id="rId17" xr:uid="{6F090542-E563-426F-B725-62F9DDC7CA6E}"/>
    <hyperlink ref="AD27" r:id="rId18" xr:uid="{48EC51C8-3213-4223-8736-1EF787DFA86B}"/>
    <hyperlink ref="AD28" r:id="rId19" xr:uid="{F1378FD4-0E8D-40B7-8940-72C99F884B48}"/>
    <hyperlink ref="AD29" r:id="rId20" xr:uid="{ECF46F7F-87D0-48DA-BD48-AFF6816332A2}"/>
    <hyperlink ref="AD30" r:id="rId21" xr:uid="{ABDAE3E8-EA88-4ACB-BB1F-E707526F7A56}"/>
    <hyperlink ref="AD31" r:id="rId22" xr:uid="{AD34E7EB-8B33-4575-925B-852D989391D4}"/>
    <hyperlink ref="AD32" r:id="rId23" xr:uid="{62AE8AAF-0C5E-4128-BCEA-91ABDAE766F4}"/>
    <hyperlink ref="AD33" r:id="rId24" xr:uid="{9A780816-EA45-41B1-98FA-02713C34C3BB}"/>
    <hyperlink ref="AD34" r:id="rId25" xr:uid="{E9AE7AB6-BF00-4BEB-AE04-B09A84A2181B}"/>
    <hyperlink ref="AD35" r:id="rId26" display="RIESGOS/PE-RG1/PLAN DE CAPACITACIONES" xr:uid="{ED78D9F6-52D4-4E82-A3FE-C36D2952C36A}"/>
    <hyperlink ref="AD36" r:id="rId27" display="RIESGOS/PE-RG1/PLATAFORMA ER+" xr:uid="{6AD04E4E-8DE5-4899-8215-8CCFC43F512F}"/>
    <hyperlink ref="AD37" r:id="rId28" xr:uid="{CBB64E1E-2ACD-45F9-B0D1-FB75E6BF5A33}"/>
    <hyperlink ref="AD39" r:id="rId29" display="RIESGOS/AP-RG2/CONSTANCIA DE CONSULTA DE LOS SUJETOS PROCESALES" xr:uid="{ED727550-DDAC-4191-B726-2CEF88E1A088}"/>
    <hyperlink ref="AD40" r:id="rId30" xr:uid="{E2C15D1D-ECBA-40A1-9D0D-0C5BD0F2A9F9}"/>
    <hyperlink ref="AD41" r:id="rId31" display="RIESGOS/AP-RG3/LISTA DE ASISTENCIA O CORREO ELECTRONICO" xr:uid="{78BC3302-11C0-4ACC-B748-7B0C6E6D2A9E}"/>
    <hyperlink ref="AD42" r:id="rId32" xr:uid="{A8540CF7-8487-4F0F-B591-D7C5C0705722}"/>
    <hyperlink ref="AD43" r:id="rId33" xr:uid="{3CBE5288-E501-4E8E-A39A-B4F9F176FA17}"/>
    <hyperlink ref="AD44" r:id="rId34" xr:uid="{C0028D87-55C9-447F-AD30-07CEB0543056}"/>
    <hyperlink ref="AD47" r:id="rId35" display="RIESGOS/FC-RG4/OFICIO A AUTORIDADES_CORREO ELECTRONICO" xr:uid="{748A7305-EE02-4C61-BCEE-C35EFCC3525A}"/>
    <hyperlink ref="AD48" r:id="rId36" display="RIESGOS/FC-RG4/CORREO ELECTRONICO SOPORTE D EPUBLICACION EN PAGINA WEB" xr:uid="{3E887349-1AD8-4BE3-951E-1313E45A341B}"/>
    <hyperlink ref="AD49:AD50" r:id="rId37" display="RIESGOS/IC-RG1/MEMO DE SOLICITUD A LAS AREAS" xr:uid="{B372CEA9-2FCC-4E0E-AD57-111D46F71E59}"/>
    <hyperlink ref="AD51" r:id="rId38" xr:uid="{D8EA908E-3AC3-4E1E-BB00-0ECA8AA57F51}"/>
    <hyperlink ref="AD52" r:id="rId39" xr:uid="{F8E1BD1E-3AD5-4BCE-A223-20147973C1F2}"/>
    <hyperlink ref="AD53" r:id="rId40" xr:uid="{9F7AB5EF-51BE-47CF-8648-8483AA0FB896}"/>
    <hyperlink ref="AE17" r:id="rId41" xr:uid="{247ED417-4814-483D-972D-783532FB29E5}"/>
    <hyperlink ref="AE18" r:id="rId42" xr:uid="{BE9D2D23-3AF6-4503-BC8F-81E16CA227EE}"/>
    <hyperlink ref="AE19" r:id="rId43" xr:uid="{E92F74F3-14C7-4BFE-ADFC-BE7F9F3B42EC}"/>
    <hyperlink ref="AE22" r:id="rId44" xr:uid="{EB763A5A-7795-41FF-AE94-E03A4D847116}"/>
    <hyperlink ref="AE21" r:id="rId45" xr:uid="{E3B062EC-FE16-4644-B6C2-94DA2A8B67D5}"/>
    <hyperlink ref="AE20" r:id="rId46" xr:uid="{75A71A5E-BDEC-499A-9C1B-5B40D7229A5C}"/>
    <hyperlink ref="AE23" r:id="rId47" xr:uid="{1B0EF46D-7EEF-4230-8286-1A8EC61237B5}"/>
    <hyperlink ref="AE24" r:id="rId48" xr:uid="{AD7C1678-EB50-4958-87A5-03EDD008E99D}"/>
    <hyperlink ref="AE26" r:id="rId49" xr:uid="{FB113198-FE87-4566-A4C6-B9453EF05540}"/>
    <hyperlink ref="AE25" r:id="rId50" xr:uid="{2E1F9730-EA29-414F-A3E7-45479C3C07F1}"/>
    <hyperlink ref="AE13" r:id="rId51" xr:uid="{479D3EB3-A13B-4D3B-89DD-9FD12DFCAD9E}"/>
    <hyperlink ref="AE15" r:id="rId52" xr:uid="{F762841E-558A-4B79-B178-123F4A853C10}"/>
    <hyperlink ref="AE14" r:id="rId53" xr:uid="{7ACECBE8-DE9C-4CE6-9A23-FAEFCDA91D70}"/>
  </hyperlinks>
  <pageMargins left="0.31496062992125984" right="0.31496062992125984" top="0.59055118110236227" bottom="0.74803149606299213" header="0.19685039370078741" footer="0.31496062992125984"/>
  <pageSetup scale="50" orientation="landscape" r:id="rId54"/>
  <drawing r:id="rId55"/>
  <legacyDrawing r:id="rId56"/>
  <legacyDrawingHF r:id="rId57"/>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A12 A9:A10 A27 A32 A34 A37 A39 A41:A42 A44:A45 A49 A54:A194 A47</xm:sqref>
        </x14:dataValidation>
        <x14:dataValidation type="list" allowBlank="1" showInputMessage="1" showErrorMessage="1" xr:uid="{7F547B59-2AE6-44C6-82AB-6F93B7057C0C}">
          <x14:formula1>
            <xm:f>'Datos Validacion'!$R$6:$R$9</xm:f>
          </x14:formula1>
          <xm:sqref>AL9:AL10 AL12:AL13 AL20 AL23 AL32 AL34 AL37:AL39 AL41:AL42 AL44 AL54:AL194 AL27 AL47 AL49</xm:sqref>
        </x14:dataValidation>
        <x14:dataValidation type="list" allowBlank="1" showInputMessage="1" showErrorMessage="1" xr:uid="{18100E45-327F-4A6F-B892-63827F154395}">
          <x14:formula1>
            <xm:f>'Datos Validacion'!$B$15:$B$16</xm:f>
          </x14:formula1>
          <xm:sqref>F12 F9:F10 F27 F32 F34 F42 F44:F45 F49 F54:F194 F47</xm:sqref>
        </x14:dataValidation>
        <x14:dataValidation type="list" allowBlank="1" showInputMessage="1" showErrorMessage="1" xr:uid="{11A40D13-94DB-471C-A4A4-9D516E595978}">
          <x14:formula1>
            <xm:f>'Tipos de riesgos'!$B$6:$B$11</xm:f>
          </x14:formula1>
          <xm:sqref>G12 G9:G10 G27 G32 G34 G42 G44 G49 G54:G194 G47</xm:sqref>
        </x14:dataValidation>
        <x14:dataValidation type="list" allowBlank="1" showInputMessage="1" showErrorMessage="1" xr:uid="{A9EC920A-5A1F-41E6-955B-85BE8850D89F}">
          <x14:formula1>
            <xm:f>'Datos Validacion'!$A$6:$A$8</xm:f>
          </x14:formula1>
          <xm:sqref>J9:J12 J27 J32 J34:J36 J44:J46 J49:J194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44" customWidth="1"/>
    <col min="2" max="2" width="23.81640625" style="4" customWidth="1"/>
    <col min="3" max="3" width="22.1796875" style="4" bestFit="1" customWidth="1"/>
    <col min="4" max="4" width="6.26953125" style="4" bestFit="1" customWidth="1"/>
    <col min="5" max="5" width="21.453125" style="4" bestFit="1" customWidth="1"/>
    <col min="6" max="6" width="6.26953125" style="4" bestFit="1" customWidth="1"/>
    <col min="7" max="7" width="25.54296875" style="4" bestFit="1" customWidth="1"/>
    <col min="8" max="8" width="15.1796875" style="44" customWidth="1"/>
    <col min="9" max="9" width="22.7265625" style="44" customWidth="1"/>
    <col min="10" max="10" width="13.81640625" style="4" customWidth="1"/>
    <col min="11" max="11" width="21.1796875" style="44" customWidth="1"/>
    <col min="12" max="12" width="8.81640625" style="44" customWidth="1"/>
    <col min="13" max="13" width="20.26953125" style="44" customWidth="1"/>
    <col min="14" max="14" width="7.453125" style="44" customWidth="1"/>
    <col min="15" max="16" width="20.26953125" style="44" customWidth="1"/>
    <col min="17" max="17" width="25.54296875" style="4" bestFit="1" customWidth="1"/>
    <col min="18" max="18" width="22" style="44" customWidth="1"/>
    <col min="19" max="16384" width="11.453125" style="44"/>
  </cols>
  <sheetData>
    <row r="3" spans="1:18" ht="13" x14ac:dyDescent="0.35">
      <c r="H3" s="711" t="s">
        <v>2090</v>
      </c>
      <c r="I3" s="711"/>
      <c r="J3" s="711"/>
      <c r="K3" s="711"/>
      <c r="L3" s="711"/>
      <c r="M3" s="711"/>
      <c r="N3" s="711"/>
      <c r="O3" s="711"/>
      <c r="P3" s="77"/>
    </row>
    <row r="4" spans="1:18" ht="91" x14ac:dyDescent="0.35">
      <c r="A4" s="15" t="s">
        <v>2091</v>
      </c>
      <c r="B4" s="15" t="s">
        <v>1698</v>
      </c>
      <c r="C4" s="712" t="s">
        <v>29</v>
      </c>
      <c r="D4" s="713"/>
      <c r="E4" s="712" t="s">
        <v>31</v>
      </c>
      <c r="F4" s="713"/>
      <c r="G4" s="30" t="s">
        <v>2092</v>
      </c>
      <c r="H4" s="78" t="s">
        <v>2093</v>
      </c>
      <c r="I4" s="78" t="s">
        <v>57</v>
      </c>
      <c r="J4" s="79" t="s">
        <v>2094</v>
      </c>
      <c r="K4" s="714" t="s">
        <v>59</v>
      </c>
      <c r="L4" s="715"/>
      <c r="M4" s="714" t="s">
        <v>60</v>
      </c>
      <c r="N4" s="715"/>
      <c r="O4" s="79" t="s">
        <v>61</v>
      </c>
      <c r="P4" s="79" t="s">
        <v>41</v>
      </c>
      <c r="Q4" s="30" t="s">
        <v>2095</v>
      </c>
      <c r="R4" s="30" t="s">
        <v>2096</v>
      </c>
    </row>
    <row r="5" spans="1:18" s="4" customFormat="1" ht="25" x14ac:dyDescent="0.35">
      <c r="A5" s="67" t="s">
        <v>953</v>
      </c>
      <c r="B5" s="80" t="s">
        <v>2097</v>
      </c>
      <c r="C5" s="38" t="s">
        <v>2098</v>
      </c>
      <c r="D5" s="38"/>
      <c r="E5" s="4" t="s">
        <v>660</v>
      </c>
      <c r="G5" s="38" t="s">
        <v>2099</v>
      </c>
      <c r="H5" s="82" t="s">
        <v>699</v>
      </c>
      <c r="I5" s="83" t="s">
        <v>699</v>
      </c>
      <c r="J5" s="38" t="s">
        <v>699</v>
      </c>
      <c r="K5" s="38" t="s">
        <v>699</v>
      </c>
      <c r="L5" s="38"/>
      <c r="M5" s="83" t="s">
        <v>699</v>
      </c>
      <c r="N5" s="83"/>
      <c r="O5" s="83" t="s">
        <v>699</v>
      </c>
      <c r="P5" s="83" t="s">
        <v>699</v>
      </c>
      <c r="Q5" s="38" t="s">
        <v>2099</v>
      </c>
      <c r="R5" s="81" t="s">
        <v>2100</v>
      </c>
    </row>
    <row r="6" spans="1:18" ht="25" x14ac:dyDescent="0.35">
      <c r="A6" s="67" t="s">
        <v>72</v>
      </c>
      <c r="B6" s="80" t="s">
        <v>2101</v>
      </c>
      <c r="C6" s="38" t="s">
        <v>169</v>
      </c>
      <c r="D6" s="49">
        <v>0.2</v>
      </c>
      <c r="E6" s="82" t="s">
        <v>315</v>
      </c>
      <c r="F6" s="49">
        <v>0.2</v>
      </c>
      <c r="G6" s="82" t="s">
        <v>221</v>
      </c>
      <c r="H6" s="84" t="s">
        <v>2102</v>
      </c>
      <c r="I6" s="85" t="s">
        <v>83</v>
      </c>
      <c r="J6" s="81" t="s">
        <v>84</v>
      </c>
      <c r="K6" s="86" t="s">
        <v>85</v>
      </c>
      <c r="L6" s="88">
        <v>0.25</v>
      </c>
      <c r="M6" s="85" t="s">
        <v>86</v>
      </c>
      <c r="N6" s="89">
        <v>0.25</v>
      </c>
      <c r="O6" s="85" t="s">
        <v>87</v>
      </c>
      <c r="P6" s="85" t="s">
        <v>89</v>
      </c>
      <c r="Q6" s="38" t="s">
        <v>221</v>
      </c>
      <c r="R6" s="81" t="s">
        <v>91</v>
      </c>
    </row>
    <row r="7" spans="1:18" x14ac:dyDescent="0.35">
      <c r="A7" s="67" t="s">
        <v>752</v>
      </c>
      <c r="B7" s="80" t="s">
        <v>2103</v>
      </c>
      <c r="C7" s="38" t="s">
        <v>230</v>
      </c>
      <c r="D7" s="49">
        <v>0.4</v>
      </c>
      <c r="E7" s="82" t="s">
        <v>79</v>
      </c>
      <c r="F7" s="49">
        <v>0.4</v>
      </c>
      <c r="G7" s="82" t="s">
        <v>81</v>
      </c>
      <c r="H7" s="84" t="s">
        <v>2104</v>
      </c>
      <c r="I7" s="85" t="s">
        <v>2105</v>
      </c>
      <c r="J7" s="81" t="s">
        <v>1432</v>
      </c>
      <c r="K7" s="86" t="s">
        <v>267</v>
      </c>
      <c r="L7" s="88">
        <v>0.15</v>
      </c>
      <c r="M7" s="85" t="s">
        <v>111</v>
      </c>
      <c r="N7" s="89">
        <v>0.15</v>
      </c>
      <c r="O7" s="85" t="s">
        <v>542</v>
      </c>
      <c r="P7" s="85" t="s">
        <v>1405</v>
      </c>
      <c r="Q7" s="38" t="s">
        <v>81</v>
      </c>
      <c r="R7" s="81" t="s">
        <v>336</v>
      </c>
    </row>
    <row r="8" spans="1:18" x14ac:dyDescent="0.35">
      <c r="A8" s="67" t="s">
        <v>147</v>
      </c>
      <c r="B8" s="80" t="s">
        <v>2106</v>
      </c>
      <c r="C8" s="38" t="s">
        <v>78</v>
      </c>
      <c r="D8" s="49">
        <v>0.6</v>
      </c>
      <c r="E8" s="82" t="s">
        <v>81</v>
      </c>
      <c r="F8" s="49">
        <v>0.6</v>
      </c>
      <c r="G8" s="82" t="s">
        <v>474</v>
      </c>
      <c r="H8" s="70"/>
      <c r="I8" s="70"/>
      <c r="J8" s="72"/>
      <c r="K8" s="86" t="s">
        <v>512</v>
      </c>
      <c r="L8" s="88">
        <v>0.1</v>
      </c>
      <c r="M8" s="70"/>
      <c r="N8" s="70"/>
      <c r="O8" s="70"/>
      <c r="P8" s="70"/>
      <c r="Q8" s="38" t="s">
        <v>474</v>
      </c>
      <c r="R8" s="80" t="s">
        <v>2107</v>
      </c>
    </row>
    <row r="9" spans="1:18" ht="25" x14ac:dyDescent="0.35">
      <c r="A9" s="71"/>
      <c r="B9" s="80" t="s">
        <v>2108</v>
      </c>
      <c r="C9" s="38" t="s">
        <v>482</v>
      </c>
      <c r="D9" s="49">
        <v>0.8</v>
      </c>
      <c r="E9" s="82" t="s">
        <v>473</v>
      </c>
      <c r="F9" s="49">
        <v>0.8</v>
      </c>
      <c r="G9" s="82" t="s">
        <v>1870</v>
      </c>
      <c r="H9" s="70"/>
      <c r="I9" s="70"/>
      <c r="J9" s="72"/>
      <c r="K9" s="70"/>
      <c r="L9" s="70"/>
      <c r="M9" s="70"/>
      <c r="N9" s="70"/>
      <c r="O9" s="70"/>
      <c r="P9" s="70"/>
      <c r="Q9" s="38" t="s">
        <v>1870</v>
      </c>
      <c r="R9" s="81" t="s">
        <v>2109</v>
      </c>
    </row>
    <row r="10" spans="1:18" x14ac:dyDescent="0.35">
      <c r="A10" s="14"/>
      <c r="B10" s="80" t="s">
        <v>2110</v>
      </c>
      <c r="C10" s="38" t="s">
        <v>472</v>
      </c>
      <c r="D10" s="49">
        <v>1</v>
      </c>
      <c r="E10" s="82" t="s">
        <v>1869</v>
      </c>
      <c r="F10" s="49">
        <v>1</v>
      </c>
      <c r="G10" s="82" t="s">
        <v>2111</v>
      </c>
      <c r="H10" s="70"/>
      <c r="I10" s="70"/>
      <c r="J10" s="72"/>
      <c r="K10" s="70"/>
      <c r="L10" s="70"/>
      <c r="M10" s="70"/>
      <c r="N10" s="70"/>
      <c r="O10" s="70"/>
      <c r="P10" s="70"/>
      <c r="Q10" s="38" t="s">
        <v>2111</v>
      </c>
      <c r="R10" s="70"/>
    </row>
    <row r="11" spans="1:18" ht="25" x14ac:dyDescent="0.35">
      <c r="A11" s="14"/>
      <c r="B11" s="80" t="s">
        <v>1487</v>
      </c>
      <c r="E11" s="38" t="s">
        <v>2112</v>
      </c>
      <c r="F11" s="49">
        <v>0.6</v>
      </c>
      <c r="G11" s="82" t="s">
        <v>2113</v>
      </c>
      <c r="H11" s="70"/>
      <c r="I11" s="70"/>
      <c r="J11" s="72"/>
      <c r="K11" s="70"/>
      <c r="L11" s="70"/>
      <c r="M11" s="70"/>
      <c r="N11" s="70"/>
      <c r="O11" s="70"/>
      <c r="P11" s="70"/>
      <c r="Q11" s="38" t="s">
        <v>2113</v>
      </c>
      <c r="R11" s="70"/>
    </row>
    <row r="12" spans="1:18" x14ac:dyDescent="0.35">
      <c r="A12" s="14"/>
      <c r="B12" s="80" t="s">
        <v>2114</v>
      </c>
      <c r="E12" s="38" t="s">
        <v>2115</v>
      </c>
      <c r="F12" s="49">
        <v>0.8</v>
      </c>
      <c r="G12" s="82" t="s">
        <v>2116</v>
      </c>
      <c r="H12" s="70"/>
      <c r="I12" s="70"/>
      <c r="J12" s="72"/>
      <c r="K12" s="70"/>
      <c r="L12" s="70"/>
      <c r="M12" s="70"/>
      <c r="N12" s="70"/>
      <c r="O12" s="70"/>
      <c r="P12" s="70"/>
      <c r="Q12" s="38" t="s">
        <v>2116</v>
      </c>
      <c r="R12" s="70"/>
    </row>
    <row r="13" spans="1:18" x14ac:dyDescent="0.35">
      <c r="A13" s="14"/>
      <c r="B13" s="80" t="s">
        <v>2117</v>
      </c>
      <c r="E13" s="38" t="s">
        <v>2118</v>
      </c>
      <c r="F13" s="49">
        <v>1</v>
      </c>
      <c r="H13" s="70"/>
      <c r="I13" s="70"/>
      <c r="J13" s="72"/>
      <c r="K13" s="70"/>
      <c r="L13" s="70"/>
      <c r="M13" s="70"/>
      <c r="N13" s="70"/>
      <c r="O13" s="70"/>
      <c r="P13" s="70"/>
      <c r="R13" s="70"/>
    </row>
    <row r="14" spans="1:18" x14ac:dyDescent="0.35">
      <c r="A14" s="14"/>
      <c r="B14" s="81" t="s">
        <v>2119</v>
      </c>
      <c r="H14" s="70"/>
      <c r="I14" s="70"/>
      <c r="J14" s="72"/>
      <c r="K14" s="70"/>
      <c r="L14" s="70"/>
      <c r="M14" s="70"/>
      <c r="N14" s="70"/>
      <c r="O14" s="70"/>
      <c r="P14" s="70"/>
      <c r="R14" s="70"/>
    </row>
    <row r="15" spans="1:18" x14ac:dyDescent="0.35">
      <c r="A15" s="14"/>
      <c r="B15" s="81" t="s">
        <v>1721</v>
      </c>
      <c r="H15" s="70"/>
      <c r="I15" s="70"/>
      <c r="J15" s="72"/>
      <c r="K15" s="70"/>
      <c r="L15" s="70"/>
      <c r="M15" s="70"/>
      <c r="N15" s="70"/>
      <c r="O15" s="70"/>
      <c r="P15" s="70"/>
      <c r="R15" s="70"/>
    </row>
    <row r="16" spans="1:18" x14ac:dyDescent="0.35">
      <c r="B16" s="81" t="s">
        <v>2120</v>
      </c>
      <c r="H16" s="70"/>
      <c r="I16" s="70"/>
      <c r="J16" s="72"/>
      <c r="K16" s="70"/>
      <c r="L16" s="70"/>
      <c r="M16" s="70"/>
      <c r="N16" s="70"/>
      <c r="O16" s="70"/>
      <c r="P16" s="70"/>
      <c r="R16" s="70"/>
    </row>
    <row r="17" spans="1:18" x14ac:dyDescent="0.35">
      <c r="B17" s="72"/>
      <c r="H17" s="70"/>
      <c r="I17" s="70"/>
      <c r="J17" s="72"/>
      <c r="K17" s="70"/>
      <c r="L17" s="70"/>
      <c r="M17" s="70"/>
      <c r="N17" s="70"/>
      <c r="O17" s="70"/>
      <c r="P17" s="70"/>
      <c r="R17" s="70"/>
    </row>
    <row r="18" spans="1:18" x14ac:dyDescent="0.35">
      <c r="A18" s="710" t="s">
        <v>1695</v>
      </c>
      <c r="B18" s="81" t="s">
        <v>1717</v>
      </c>
      <c r="C18" s="72"/>
      <c r="D18" s="72"/>
      <c r="E18" s="72"/>
      <c r="F18" s="72"/>
      <c r="H18" s="70"/>
      <c r="I18" s="70"/>
      <c r="J18" s="72"/>
      <c r="K18" s="70"/>
      <c r="L18" s="70"/>
      <c r="M18" s="70"/>
      <c r="N18" s="70"/>
      <c r="O18" s="70"/>
      <c r="P18" s="70"/>
      <c r="R18" s="70"/>
    </row>
    <row r="19" spans="1:18" x14ac:dyDescent="0.35">
      <c r="A19" s="710"/>
      <c r="B19" s="81" t="s">
        <v>2121</v>
      </c>
      <c r="C19" s="72"/>
      <c r="D19" s="72"/>
      <c r="E19" s="72"/>
      <c r="F19" s="72"/>
      <c r="H19" s="70"/>
      <c r="I19" s="70"/>
      <c r="J19" s="72"/>
      <c r="K19" s="70"/>
      <c r="L19" s="70"/>
      <c r="M19" s="70"/>
      <c r="N19" s="70"/>
      <c r="O19" s="70"/>
      <c r="P19" s="70"/>
      <c r="R19" s="70"/>
    </row>
    <row r="20" spans="1:18" x14ac:dyDescent="0.35">
      <c r="A20" s="710"/>
      <c r="B20" s="81" t="s">
        <v>2122</v>
      </c>
      <c r="C20" s="72"/>
      <c r="D20" s="72"/>
      <c r="E20" s="72"/>
      <c r="F20" s="72"/>
      <c r="H20" s="70"/>
      <c r="I20" s="70"/>
      <c r="J20" s="72"/>
      <c r="K20" s="70"/>
      <c r="L20" s="70"/>
      <c r="M20" s="70"/>
      <c r="N20" s="70"/>
      <c r="O20" s="70"/>
      <c r="P20" s="70"/>
      <c r="R20" s="70"/>
    </row>
    <row r="21" spans="1:18" x14ac:dyDescent="0.35">
      <c r="B21" s="72"/>
      <c r="C21" s="72"/>
      <c r="D21" s="72"/>
      <c r="E21" s="72"/>
      <c r="F21" s="72"/>
      <c r="H21" s="70"/>
      <c r="I21" s="70"/>
      <c r="J21" s="72"/>
      <c r="K21" s="70"/>
      <c r="L21" s="70"/>
      <c r="M21" s="70"/>
      <c r="N21" s="70"/>
      <c r="O21" s="70"/>
      <c r="P21" s="70"/>
      <c r="R21" s="70"/>
    </row>
    <row r="22" spans="1:18" x14ac:dyDescent="0.35">
      <c r="B22" s="72"/>
      <c r="C22" s="72"/>
      <c r="D22" s="72"/>
      <c r="E22" s="72"/>
      <c r="F22" s="72"/>
      <c r="H22" s="70"/>
      <c r="I22" s="70"/>
      <c r="J22" s="72"/>
      <c r="K22" s="70"/>
      <c r="L22" s="70"/>
      <c r="M22" s="70"/>
      <c r="N22" s="70"/>
      <c r="O22" s="70"/>
      <c r="P22" s="70"/>
      <c r="R22" s="70"/>
    </row>
    <row r="23" spans="1:18" x14ac:dyDescent="0.35">
      <c r="B23" s="72"/>
      <c r="C23" s="72"/>
      <c r="D23" s="72"/>
      <c r="E23" s="72"/>
      <c r="F23" s="72"/>
      <c r="H23" s="70"/>
      <c r="I23" s="70"/>
      <c r="J23" s="72"/>
      <c r="K23" s="70"/>
      <c r="L23" s="70"/>
      <c r="M23" s="70"/>
      <c r="N23" s="70"/>
      <c r="O23" s="70"/>
      <c r="P23" s="70"/>
      <c r="R23" s="70"/>
    </row>
    <row r="24" spans="1:18" x14ac:dyDescent="0.35">
      <c r="C24" s="72"/>
      <c r="D24" s="72"/>
      <c r="E24" s="72"/>
      <c r="F24" s="72"/>
      <c r="H24" s="70"/>
      <c r="I24" s="70"/>
      <c r="J24" s="72"/>
      <c r="K24" s="70"/>
      <c r="L24" s="70"/>
      <c r="M24" s="70"/>
      <c r="N24" s="70"/>
      <c r="O24" s="70"/>
      <c r="P24" s="70"/>
      <c r="R24" s="70"/>
    </row>
    <row r="25" spans="1:18" x14ac:dyDescent="0.35">
      <c r="C25" s="72"/>
      <c r="D25" s="72"/>
      <c r="E25" s="72"/>
      <c r="F25" s="72"/>
      <c r="H25" s="70"/>
      <c r="I25" s="70"/>
      <c r="J25" s="72"/>
      <c r="K25" s="70"/>
      <c r="L25" s="70"/>
      <c r="M25" s="70"/>
      <c r="N25" s="70"/>
      <c r="O25" s="70"/>
      <c r="P25" s="70"/>
      <c r="R25" s="70"/>
    </row>
    <row r="26" spans="1:18" x14ac:dyDescent="0.35">
      <c r="C26" s="72"/>
      <c r="D26" s="72"/>
      <c r="E26" s="72"/>
      <c r="F26" s="72"/>
      <c r="H26" s="70"/>
      <c r="I26" s="70"/>
      <c r="J26" s="72"/>
      <c r="K26" s="70"/>
      <c r="L26" s="70"/>
      <c r="M26" s="70"/>
      <c r="N26" s="70"/>
      <c r="O26" s="70"/>
      <c r="P26" s="70"/>
      <c r="R26" s="70"/>
    </row>
    <row r="27" spans="1:18" x14ac:dyDescent="0.35">
      <c r="C27" s="72"/>
      <c r="D27" s="72"/>
      <c r="E27" s="72"/>
      <c r="F27" s="72"/>
      <c r="H27" s="70"/>
      <c r="I27" s="70"/>
      <c r="J27" s="72"/>
      <c r="K27" s="70"/>
      <c r="L27" s="70"/>
      <c r="M27" s="70"/>
      <c r="N27" s="70"/>
      <c r="O27" s="70"/>
      <c r="P27" s="70"/>
      <c r="R27" s="70"/>
    </row>
    <row r="28" spans="1:18" x14ac:dyDescent="0.35">
      <c r="H28" s="70"/>
      <c r="I28" s="70"/>
      <c r="J28" s="72"/>
      <c r="K28" s="70"/>
      <c r="L28" s="70"/>
      <c r="M28" s="70"/>
      <c r="N28" s="70"/>
      <c r="O28" s="70"/>
      <c r="P28" s="70"/>
      <c r="R28" s="70"/>
    </row>
    <row r="29" spans="1:18" x14ac:dyDescent="0.35">
      <c r="H29" s="70"/>
      <c r="I29" s="70"/>
      <c r="J29" s="72"/>
      <c r="K29" s="70"/>
      <c r="L29" s="70"/>
      <c r="M29" s="70"/>
      <c r="N29" s="70"/>
      <c r="O29" s="70"/>
      <c r="P29" s="70"/>
      <c r="R29" s="70"/>
    </row>
    <row r="30" spans="1:18" x14ac:dyDescent="0.35">
      <c r="H30" s="70"/>
      <c r="I30" s="70"/>
      <c r="J30" s="72"/>
      <c r="K30" s="70"/>
      <c r="L30" s="70"/>
      <c r="M30" s="70"/>
      <c r="N30" s="70"/>
      <c r="O30" s="70"/>
      <c r="P30" s="70"/>
      <c r="R30" s="70"/>
    </row>
    <row r="31" spans="1:18" x14ac:dyDescent="0.35">
      <c r="H31" s="70"/>
      <c r="I31" s="70"/>
      <c r="J31" s="72"/>
      <c r="K31" s="70"/>
      <c r="L31" s="70"/>
      <c r="M31" s="70"/>
      <c r="N31" s="70"/>
      <c r="O31" s="70"/>
      <c r="P31" s="70"/>
      <c r="R31" s="70"/>
    </row>
    <row r="32" spans="1:18" x14ac:dyDescent="0.35">
      <c r="H32" s="70"/>
      <c r="I32" s="70"/>
      <c r="J32" s="72"/>
      <c r="K32" s="70"/>
      <c r="L32" s="70"/>
      <c r="M32" s="70"/>
      <c r="N32" s="70"/>
      <c r="O32" s="70"/>
      <c r="P32" s="70"/>
      <c r="R32" s="70"/>
    </row>
    <row r="33" spans="8:18" x14ac:dyDescent="0.35">
      <c r="H33" s="70"/>
      <c r="I33" s="70"/>
      <c r="J33" s="72"/>
      <c r="K33" s="70"/>
      <c r="L33" s="70"/>
      <c r="M33" s="70"/>
      <c r="N33" s="70"/>
      <c r="O33" s="70"/>
      <c r="P33" s="70"/>
      <c r="R33" s="70"/>
    </row>
    <row r="34" spans="8:18" x14ac:dyDescent="0.35">
      <c r="H34" s="70"/>
      <c r="I34" s="70"/>
      <c r="J34" s="72"/>
      <c r="K34" s="70"/>
      <c r="L34" s="70"/>
      <c r="M34" s="70"/>
      <c r="N34" s="70"/>
      <c r="O34" s="70"/>
      <c r="P34" s="70"/>
      <c r="R34" s="70"/>
    </row>
    <row r="35" spans="8:18" x14ac:dyDescent="0.35">
      <c r="H35" s="70"/>
      <c r="I35" s="70"/>
      <c r="J35" s="72"/>
      <c r="K35" s="70"/>
      <c r="L35" s="70"/>
      <c r="M35" s="70"/>
      <c r="N35" s="70"/>
      <c r="O35" s="70"/>
      <c r="P35" s="70"/>
      <c r="R35" s="70"/>
    </row>
    <row r="36" spans="8:18" x14ac:dyDescent="0.35">
      <c r="H36" s="70"/>
      <c r="I36" s="70"/>
      <c r="J36" s="72"/>
      <c r="K36" s="70"/>
      <c r="L36" s="70"/>
      <c r="M36" s="70"/>
      <c r="N36" s="70"/>
      <c r="O36" s="70"/>
      <c r="P36" s="70"/>
      <c r="R36" s="70"/>
    </row>
    <row r="37" spans="8:18" x14ac:dyDescent="0.35">
      <c r="H37" s="70"/>
      <c r="I37" s="70"/>
      <c r="J37" s="72"/>
      <c r="K37" s="70"/>
      <c r="L37" s="70"/>
      <c r="M37" s="70"/>
      <c r="N37" s="70"/>
      <c r="O37" s="70"/>
      <c r="P37" s="70"/>
      <c r="R37" s="70"/>
    </row>
    <row r="38" spans="8:18" x14ac:dyDescent="0.35">
      <c r="H38" s="70"/>
      <c r="I38" s="70"/>
      <c r="J38" s="72"/>
      <c r="K38" s="70"/>
      <c r="L38" s="70"/>
      <c r="M38" s="70"/>
      <c r="N38" s="70"/>
      <c r="O38" s="70"/>
      <c r="P38" s="70"/>
      <c r="R38" s="70"/>
    </row>
    <row r="39" spans="8:18" x14ac:dyDescent="0.35">
      <c r="H39" s="70"/>
      <c r="I39" s="70"/>
      <c r="J39" s="72"/>
      <c r="K39" s="70"/>
      <c r="L39" s="70"/>
      <c r="M39" s="70"/>
      <c r="N39" s="70"/>
      <c r="O39" s="70"/>
      <c r="P39" s="70"/>
      <c r="R39" s="70"/>
    </row>
    <row r="40" spans="8:18" x14ac:dyDescent="0.35">
      <c r="H40" s="70"/>
      <c r="I40" s="70"/>
      <c r="J40" s="72"/>
      <c r="K40" s="70"/>
      <c r="L40" s="70"/>
      <c r="M40" s="70"/>
      <c r="N40" s="70"/>
      <c r="O40" s="70"/>
      <c r="P40" s="70"/>
      <c r="R40" s="70"/>
    </row>
    <row r="41" spans="8:18" x14ac:dyDescent="0.35">
      <c r="H41" s="70"/>
      <c r="I41" s="70"/>
      <c r="J41" s="72"/>
      <c r="K41" s="70"/>
      <c r="L41" s="70"/>
      <c r="M41" s="70"/>
      <c r="N41" s="70"/>
      <c r="R41" s="70"/>
    </row>
    <row r="42" spans="8:18" x14ac:dyDescent="0.35">
      <c r="H42" s="70"/>
      <c r="I42" s="70"/>
      <c r="J42" s="72"/>
      <c r="K42" s="70"/>
      <c r="L42" s="70"/>
      <c r="M42" s="70"/>
      <c r="N42" s="70"/>
      <c r="R42" s="70"/>
    </row>
    <row r="43" spans="8:18" x14ac:dyDescent="0.35">
      <c r="H43" s="70"/>
      <c r="I43" s="70"/>
      <c r="J43" s="72"/>
      <c r="K43" s="70"/>
      <c r="L43" s="70"/>
      <c r="M43" s="70"/>
      <c r="N43" s="70"/>
      <c r="R43" s="70"/>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720" t="s">
        <v>2123</v>
      </c>
      <c r="B1" s="720"/>
      <c r="C1" s="720"/>
      <c r="D1" s="720"/>
    </row>
    <row r="2" spans="1:4" x14ac:dyDescent="0.35">
      <c r="A2" s="12"/>
    </row>
    <row r="3" spans="1:4" x14ac:dyDescent="0.35">
      <c r="A3" t="s">
        <v>2124</v>
      </c>
    </row>
    <row r="4" spans="1:4" ht="15" thickBot="1" x14ac:dyDescent="0.4">
      <c r="A4" s="12"/>
    </row>
    <row r="5" spans="1:4" ht="15" thickBot="1" x14ac:dyDescent="0.4">
      <c r="A5" s="92" t="s">
        <v>1704</v>
      </c>
      <c r="B5" s="93" t="s">
        <v>2125</v>
      </c>
      <c r="C5" s="729" t="s">
        <v>2126</v>
      </c>
      <c r="D5" s="730"/>
    </row>
    <row r="6" spans="1:4" ht="39.5" thickBot="1" x14ac:dyDescent="0.4">
      <c r="A6" s="727" t="s">
        <v>2127</v>
      </c>
      <c r="B6" s="94" t="s">
        <v>1722</v>
      </c>
      <c r="C6" s="718" t="s">
        <v>2128</v>
      </c>
      <c r="D6" s="719"/>
    </row>
    <row r="7" spans="1:4" ht="26.5" thickBot="1" x14ac:dyDescent="0.4">
      <c r="A7" s="731"/>
      <c r="B7" s="94" t="s">
        <v>2129</v>
      </c>
      <c r="C7" s="718" t="s">
        <v>2130</v>
      </c>
      <c r="D7" s="719"/>
    </row>
    <row r="8" spans="1:4" ht="26.5" thickBot="1" x14ac:dyDescent="0.4">
      <c r="A8" s="731"/>
      <c r="B8" s="94" t="s">
        <v>2131</v>
      </c>
      <c r="C8" s="718" t="s">
        <v>2132</v>
      </c>
      <c r="D8" s="719"/>
    </row>
    <row r="9" spans="1:4" ht="39.5" thickBot="1" x14ac:dyDescent="0.4">
      <c r="A9" s="731"/>
      <c r="B9" s="94" t="s">
        <v>1771</v>
      </c>
      <c r="C9" s="718" t="s">
        <v>2133</v>
      </c>
      <c r="D9" s="719"/>
    </row>
    <row r="10" spans="1:4" ht="39" x14ac:dyDescent="0.35">
      <c r="A10" s="731"/>
      <c r="B10" s="212" t="s">
        <v>2134</v>
      </c>
      <c r="C10" s="732" t="s">
        <v>2135</v>
      </c>
      <c r="D10" s="733"/>
    </row>
    <row r="11" spans="1:4" x14ac:dyDescent="0.35">
      <c r="A11" s="87" t="s">
        <v>2120</v>
      </c>
      <c r="B11" s="87" t="s">
        <v>2120</v>
      </c>
      <c r="C11" s="158"/>
      <c r="D11" s="158"/>
    </row>
    <row r="12" spans="1:4" ht="39.75" customHeight="1" thickBot="1" x14ac:dyDescent="0.4">
      <c r="A12" s="721" t="s">
        <v>2136</v>
      </c>
      <c r="B12" s="722"/>
      <c r="C12" s="95" t="s">
        <v>2137</v>
      </c>
      <c r="D12" s="725" t="s">
        <v>2138</v>
      </c>
    </row>
    <row r="13" spans="1:4" ht="39.75" customHeight="1" thickBot="1" x14ac:dyDescent="0.4">
      <c r="A13" s="721"/>
      <c r="B13" s="722"/>
      <c r="C13" s="95" t="s">
        <v>2139</v>
      </c>
      <c r="D13" s="725"/>
    </row>
    <row r="14" spans="1:4" ht="39.75" customHeight="1" thickBot="1" x14ac:dyDescent="0.4">
      <c r="A14" s="723"/>
      <c r="B14" s="724"/>
      <c r="C14" s="95" t="s">
        <v>2140</v>
      </c>
      <c r="D14" s="726"/>
    </row>
    <row r="15" spans="1:4" ht="27" customHeight="1" thickBot="1" x14ac:dyDescent="0.4">
      <c r="A15" s="727" t="s">
        <v>2141</v>
      </c>
      <c r="B15" s="94" t="s">
        <v>2142</v>
      </c>
      <c r="C15" s="718" t="s">
        <v>2143</v>
      </c>
      <c r="D15" s="719"/>
    </row>
    <row r="16" spans="1:4" ht="37.5" customHeight="1" thickBot="1" x14ac:dyDescent="0.4">
      <c r="A16" s="728"/>
      <c r="B16" s="94" t="s">
        <v>2144</v>
      </c>
      <c r="C16" s="718" t="s">
        <v>2145</v>
      </c>
      <c r="D16" s="719"/>
    </row>
    <row r="17" spans="1:4" ht="37.5" customHeight="1" thickBot="1" x14ac:dyDescent="0.4">
      <c r="A17" s="716" t="s">
        <v>2146</v>
      </c>
      <c r="B17" s="717"/>
      <c r="C17" s="718" t="s">
        <v>2147</v>
      </c>
      <c r="D17" s="719"/>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110" customWidth="1"/>
    <col min="2" max="5" width="25.7265625" customWidth="1"/>
    <col min="6" max="6" width="15.54296875" bestFit="1" customWidth="1"/>
    <col min="7" max="7" width="18.54296875" style="110" customWidth="1"/>
    <col min="8" max="8" width="26" customWidth="1"/>
    <col min="9" max="11" width="25.7265625" customWidth="1"/>
  </cols>
  <sheetData>
    <row r="1" spans="1:11" ht="15.5" x14ac:dyDescent="0.35">
      <c r="A1" s="744" t="s">
        <v>2148</v>
      </c>
      <c r="B1" s="744"/>
      <c r="C1" s="744"/>
      <c r="D1" s="744"/>
      <c r="F1" s="744" t="s">
        <v>2149</v>
      </c>
      <c r="G1" s="744"/>
      <c r="H1" s="744"/>
    </row>
    <row r="2" spans="1:11" ht="15" thickBot="1" x14ac:dyDescent="0.4"/>
    <row r="3" spans="1:11" ht="21.75" customHeight="1" thickBot="1" x14ac:dyDescent="0.4">
      <c r="A3" s="747" t="s">
        <v>2150</v>
      </c>
      <c r="B3" s="747"/>
      <c r="C3" s="747"/>
      <c r="D3" s="748"/>
      <c r="F3" s="745" t="s">
        <v>2151</v>
      </c>
      <c r="G3" s="745" t="s">
        <v>2152</v>
      </c>
      <c r="H3" s="745"/>
    </row>
    <row r="4" spans="1:11" ht="28.5" customHeight="1" thickBot="1" x14ac:dyDescent="0.4">
      <c r="A4" s="111"/>
      <c r="B4" s="96" t="s">
        <v>2153</v>
      </c>
      <c r="C4" s="97" t="s">
        <v>2126</v>
      </c>
      <c r="D4" s="96" t="s">
        <v>29</v>
      </c>
      <c r="F4" s="745"/>
      <c r="G4" s="105" t="s">
        <v>2154</v>
      </c>
      <c r="H4" s="105" t="s">
        <v>2155</v>
      </c>
    </row>
    <row r="5" spans="1:11" ht="50.5" thickBot="1" x14ac:dyDescent="0.4">
      <c r="A5" s="98" t="s">
        <v>169</v>
      </c>
      <c r="B5" s="16" t="s">
        <v>2156</v>
      </c>
      <c r="C5" s="99" t="s">
        <v>2157</v>
      </c>
      <c r="D5" s="100">
        <v>0.2</v>
      </c>
      <c r="F5" s="106" t="s">
        <v>315</v>
      </c>
      <c r="G5" s="107">
        <v>0.2</v>
      </c>
      <c r="H5" s="746" t="s">
        <v>2158</v>
      </c>
    </row>
    <row r="6" spans="1:11" ht="38" thickBot="1" x14ac:dyDescent="0.4">
      <c r="A6" s="101" t="s">
        <v>230</v>
      </c>
      <c r="B6" s="16" t="s">
        <v>2159</v>
      </c>
      <c r="C6" s="99" t="s">
        <v>2160</v>
      </c>
      <c r="D6" s="100">
        <v>0.4</v>
      </c>
      <c r="F6" s="106" t="s">
        <v>79</v>
      </c>
      <c r="G6" s="107">
        <v>0.4</v>
      </c>
      <c r="H6" s="746"/>
    </row>
    <row r="7" spans="1:11" ht="38" thickBot="1" x14ac:dyDescent="0.4">
      <c r="A7" s="102" t="s">
        <v>78</v>
      </c>
      <c r="B7" s="16" t="s">
        <v>2161</v>
      </c>
      <c r="C7" s="99" t="s">
        <v>2162</v>
      </c>
      <c r="D7" s="100">
        <v>0.6</v>
      </c>
      <c r="F7" s="108" t="s">
        <v>81</v>
      </c>
      <c r="G7" s="109">
        <v>0.6</v>
      </c>
      <c r="H7" s="109">
        <v>0.6</v>
      </c>
    </row>
    <row r="8" spans="1:11" ht="50.5" thickBot="1" x14ac:dyDescent="0.4">
      <c r="A8" s="103" t="s">
        <v>482</v>
      </c>
      <c r="B8" s="16" t="s">
        <v>2163</v>
      </c>
      <c r="C8" s="99" t="s">
        <v>2164</v>
      </c>
      <c r="D8" s="100">
        <v>0.8</v>
      </c>
      <c r="F8" s="108" t="s">
        <v>473</v>
      </c>
      <c r="G8" s="109">
        <v>0.8</v>
      </c>
      <c r="H8" s="109">
        <v>0.8</v>
      </c>
    </row>
    <row r="9" spans="1:11" ht="38" thickBot="1" x14ac:dyDescent="0.4">
      <c r="A9" s="104" t="s">
        <v>472</v>
      </c>
      <c r="B9" s="16" t="s">
        <v>2165</v>
      </c>
      <c r="C9" s="99" t="s">
        <v>2166</v>
      </c>
      <c r="D9" s="100">
        <v>1</v>
      </c>
      <c r="F9" s="108" t="s">
        <v>1869</v>
      </c>
      <c r="G9" s="109">
        <v>1</v>
      </c>
      <c r="H9" s="109">
        <v>1</v>
      </c>
    </row>
    <row r="11" spans="1:11" ht="15" thickBot="1" x14ac:dyDescent="0.4"/>
    <row r="12" spans="1:11" ht="23.25" customHeight="1" thickBot="1" x14ac:dyDescent="0.4">
      <c r="A12" s="749" t="s">
        <v>1721</v>
      </c>
      <c r="B12" s="749"/>
      <c r="C12" s="749"/>
      <c r="D12" s="749"/>
      <c r="E12" s="749"/>
      <c r="G12" s="749" t="s">
        <v>2167</v>
      </c>
      <c r="H12" s="749"/>
      <c r="I12" s="749"/>
      <c r="J12" s="749"/>
      <c r="K12" s="749"/>
    </row>
    <row r="13" spans="1:11" ht="39" customHeight="1" thickBot="1" x14ac:dyDescent="0.4">
      <c r="A13" s="18" t="s">
        <v>2168</v>
      </c>
      <c r="B13" s="734" t="s">
        <v>2169</v>
      </c>
      <c r="C13" s="734"/>
      <c r="D13" s="734" t="s">
        <v>2170</v>
      </c>
      <c r="E13" s="734"/>
      <c r="G13" s="18" t="s">
        <v>2168</v>
      </c>
      <c r="H13" s="734" t="s">
        <v>2169</v>
      </c>
      <c r="I13" s="734"/>
      <c r="J13" s="734" t="s">
        <v>2170</v>
      </c>
      <c r="K13" s="734"/>
    </row>
    <row r="14" spans="1:11" ht="25" customHeight="1" x14ac:dyDescent="0.35">
      <c r="A14" s="737" t="s">
        <v>2171</v>
      </c>
      <c r="B14" s="735" t="s">
        <v>2172</v>
      </c>
      <c r="C14" s="736"/>
      <c r="D14" s="735" t="s">
        <v>2173</v>
      </c>
      <c r="E14" s="736"/>
      <c r="G14" s="737" t="s">
        <v>2171</v>
      </c>
      <c r="H14" s="735" t="s">
        <v>2174</v>
      </c>
      <c r="I14" s="736"/>
      <c r="J14" s="735" t="s">
        <v>2175</v>
      </c>
      <c r="K14" s="736"/>
    </row>
    <row r="15" spans="1:11" ht="25" customHeight="1" x14ac:dyDescent="0.35">
      <c r="A15" s="738"/>
      <c r="B15" s="740" t="s">
        <v>2176</v>
      </c>
      <c r="C15" s="741"/>
      <c r="D15" s="740" t="s">
        <v>2177</v>
      </c>
      <c r="E15" s="741"/>
      <c r="G15" s="738"/>
      <c r="H15" s="740" t="s">
        <v>2178</v>
      </c>
      <c r="I15" s="741"/>
      <c r="J15" s="740" t="s">
        <v>2179</v>
      </c>
      <c r="K15" s="741"/>
    </row>
    <row r="16" spans="1:11" ht="40" customHeight="1" thickBot="1" x14ac:dyDescent="0.4">
      <c r="A16" s="738"/>
      <c r="B16" s="740" t="s">
        <v>2180</v>
      </c>
      <c r="C16" s="741"/>
      <c r="D16" s="740" t="s">
        <v>2181</v>
      </c>
      <c r="E16" s="741"/>
      <c r="G16" s="739"/>
      <c r="H16" s="750" t="s">
        <v>2182</v>
      </c>
      <c r="I16" s="751"/>
      <c r="J16" s="750" t="s">
        <v>2183</v>
      </c>
      <c r="K16" s="751"/>
    </row>
    <row r="17" spans="1:11" ht="52" customHeight="1" x14ac:dyDescent="0.35">
      <c r="A17" s="738"/>
      <c r="B17" s="740" t="s">
        <v>2184</v>
      </c>
      <c r="C17" s="741"/>
      <c r="D17" s="740" t="s">
        <v>2185</v>
      </c>
      <c r="E17" s="741"/>
      <c r="G17" s="737" t="s">
        <v>2186</v>
      </c>
      <c r="H17" s="735" t="s">
        <v>2187</v>
      </c>
      <c r="I17" s="736"/>
      <c r="J17" s="735" t="s">
        <v>2188</v>
      </c>
      <c r="K17" s="736"/>
    </row>
    <row r="18" spans="1:11" ht="25" customHeight="1" thickBot="1" x14ac:dyDescent="0.4">
      <c r="A18" s="739"/>
      <c r="B18" s="742"/>
      <c r="C18" s="743"/>
      <c r="D18" s="750" t="s">
        <v>2189</v>
      </c>
      <c r="E18" s="751"/>
      <c r="G18" s="738"/>
      <c r="H18" s="740" t="s">
        <v>2190</v>
      </c>
      <c r="I18" s="741"/>
      <c r="J18" s="740" t="s">
        <v>2191</v>
      </c>
      <c r="K18" s="741"/>
    </row>
    <row r="19" spans="1:11" ht="25" customHeight="1" thickBot="1" x14ac:dyDescent="0.4">
      <c r="A19" s="737" t="s">
        <v>2186</v>
      </c>
      <c r="B19" s="735" t="s">
        <v>2192</v>
      </c>
      <c r="C19" s="736"/>
      <c r="D19" s="735" t="s">
        <v>2193</v>
      </c>
      <c r="E19" s="736"/>
      <c r="G19" s="739"/>
      <c r="H19" s="750" t="s">
        <v>2194</v>
      </c>
      <c r="I19" s="751"/>
      <c r="J19" s="750" t="s">
        <v>2195</v>
      </c>
      <c r="K19" s="751"/>
    </row>
    <row r="20" spans="1:11" ht="25" customHeight="1" x14ac:dyDescent="0.35">
      <c r="A20" s="738"/>
      <c r="B20" s="740" t="s">
        <v>2196</v>
      </c>
      <c r="C20" s="741"/>
      <c r="D20" s="740" t="s">
        <v>2197</v>
      </c>
      <c r="E20" s="741"/>
      <c r="G20" s="737" t="s">
        <v>2198</v>
      </c>
      <c r="H20" s="735" t="s">
        <v>2199</v>
      </c>
      <c r="I20" s="736"/>
      <c r="J20" s="735" t="s">
        <v>2200</v>
      </c>
      <c r="K20" s="736"/>
    </row>
    <row r="21" spans="1:11" ht="40" customHeight="1" x14ac:dyDescent="0.35">
      <c r="A21" s="738"/>
      <c r="B21" s="740" t="s">
        <v>2201</v>
      </c>
      <c r="C21" s="741"/>
      <c r="D21" s="740" t="s">
        <v>2202</v>
      </c>
      <c r="E21" s="741"/>
      <c r="G21" s="738"/>
      <c r="H21" s="740" t="s">
        <v>2203</v>
      </c>
      <c r="I21" s="741"/>
      <c r="J21" s="740" t="s">
        <v>2204</v>
      </c>
      <c r="K21" s="741"/>
    </row>
    <row r="22" spans="1:11" ht="52" customHeight="1" thickBot="1" x14ac:dyDescent="0.4">
      <c r="A22" s="738"/>
      <c r="B22" s="740" t="s">
        <v>2205</v>
      </c>
      <c r="C22" s="741"/>
      <c r="D22" s="740" t="s">
        <v>2206</v>
      </c>
      <c r="E22" s="741"/>
      <c r="G22" s="739"/>
      <c r="H22" s="750" t="s">
        <v>2207</v>
      </c>
      <c r="I22" s="751"/>
      <c r="J22" s="750" t="s">
        <v>2208</v>
      </c>
      <c r="K22" s="751"/>
    </row>
    <row r="23" spans="1:11" ht="40" customHeight="1" thickBot="1" x14ac:dyDescent="0.4">
      <c r="A23" s="739"/>
      <c r="B23" s="742"/>
      <c r="C23" s="743"/>
      <c r="D23" s="750" t="s">
        <v>2209</v>
      </c>
      <c r="E23" s="751"/>
      <c r="G23" s="737" t="s">
        <v>2210</v>
      </c>
      <c r="H23" s="735" t="s">
        <v>2211</v>
      </c>
      <c r="I23" s="736"/>
      <c r="J23" s="735" t="s">
        <v>2212</v>
      </c>
      <c r="K23" s="736"/>
    </row>
    <row r="24" spans="1:11" ht="25" customHeight="1" x14ac:dyDescent="0.35">
      <c r="A24" s="737" t="s">
        <v>2198</v>
      </c>
      <c r="B24" s="735" t="s">
        <v>2213</v>
      </c>
      <c r="C24" s="736"/>
      <c r="D24" s="735" t="s">
        <v>2214</v>
      </c>
      <c r="E24" s="736"/>
      <c r="G24" s="738"/>
      <c r="H24" s="740" t="s">
        <v>2215</v>
      </c>
      <c r="I24" s="741"/>
      <c r="J24" s="740" t="s">
        <v>2216</v>
      </c>
      <c r="K24" s="741"/>
    </row>
    <row r="25" spans="1:11" ht="40" customHeight="1" thickBot="1" x14ac:dyDescent="0.4">
      <c r="A25" s="738"/>
      <c r="B25" s="740" t="s">
        <v>2217</v>
      </c>
      <c r="C25" s="741"/>
      <c r="D25" s="740" t="s">
        <v>2218</v>
      </c>
      <c r="E25" s="741"/>
      <c r="G25" s="739"/>
      <c r="H25" s="750" t="s">
        <v>2219</v>
      </c>
      <c r="I25" s="751"/>
      <c r="J25" s="750" t="s">
        <v>2220</v>
      </c>
      <c r="K25" s="751"/>
    </row>
    <row r="26" spans="1:11" ht="40" customHeight="1" x14ac:dyDescent="0.35">
      <c r="A26" s="738"/>
      <c r="B26" s="740" t="s">
        <v>2221</v>
      </c>
      <c r="C26" s="741"/>
      <c r="D26" s="740" t="s">
        <v>2222</v>
      </c>
      <c r="E26" s="741"/>
      <c r="G26" s="737" t="s">
        <v>2223</v>
      </c>
      <c r="H26" s="735" t="s">
        <v>2224</v>
      </c>
      <c r="I26" s="736"/>
      <c r="J26" s="735" t="s">
        <v>2225</v>
      </c>
      <c r="K26" s="736"/>
    </row>
    <row r="27" spans="1:11" ht="52" customHeight="1" x14ac:dyDescent="0.35">
      <c r="A27" s="738"/>
      <c r="B27" s="740" t="s">
        <v>2226</v>
      </c>
      <c r="C27" s="741"/>
      <c r="D27" s="740" t="s">
        <v>2227</v>
      </c>
      <c r="E27" s="741"/>
      <c r="G27" s="738"/>
      <c r="H27" s="740" t="s">
        <v>2228</v>
      </c>
      <c r="I27" s="741"/>
      <c r="J27" s="740" t="s">
        <v>2229</v>
      </c>
      <c r="K27" s="741"/>
    </row>
    <row r="28" spans="1:11" ht="40" customHeight="1" thickBot="1" x14ac:dyDescent="0.4">
      <c r="A28" s="738"/>
      <c r="B28" s="740"/>
      <c r="C28" s="741"/>
      <c r="D28" s="740" t="s">
        <v>2230</v>
      </c>
      <c r="E28" s="741"/>
      <c r="G28" s="739"/>
      <c r="H28" s="750" t="s">
        <v>2231</v>
      </c>
      <c r="I28" s="751"/>
      <c r="J28" s="750" t="s">
        <v>2232</v>
      </c>
      <c r="K28" s="751"/>
    </row>
    <row r="29" spans="1:11" ht="25" customHeight="1" thickBot="1" x14ac:dyDescent="0.4">
      <c r="A29" s="739"/>
      <c r="B29" s="750"/>
      <c r="C29" s="751"/>
      <c r="D29" s="750" t="s">
        <v>628</v>
      </c>
      <c r="E29" s="751"/>
    </row>
    <row r="30" spans="1:11" ht="25" customHeight="1" x14ac:dyDescent="0.35">
      <c r="A30" s="737" t="s">
        <v>2210</v>
      </c>
      <c r="B30" s="735" t="s">
        <v>2233</v>
      </c>
      <c r="C30" s="736"/>
      <c r="D30" s="735" t="s">
        <v>2234</v>
      </c>
      <c r="E30" s="736"/>
    </row>
    <row r="31" spans="1:11" ht="40" customHeight="1" x14ac:dyDescent="0.35">
      <c r="A31" s="738"/>
      <c r="B31" s="740" t="s">
        <v>2235</v>
      </c>
      <c r="C31" s="741"/>
      <c r="D31" s="740" t="s">
        <v>2236</v>
      </c>
      <c r="E31" s="741"/>
    </row>
    <row r="32" spans="1:11" ht="40" customHeight="1" x14ac:dyDescent="0.35">
      <c r="A32" s="738"/>
      <c r="B32" s="740" t="s">
        <v>2237</v>
      </c>
      <c r="C32" s="741"/>
      <c r="D32" s="740" t="s">
        <v>2238</v>
      </c>
      <c r="E32" s="741"/>
    </row>
    <row r="33" spans="1:11" ht="52" customHeight="1" thickBot="1" x14ac:dyDescent="0.4">
      <c r="A33" s="739"/>
      <c r="B33" s="750" t="s">
        <v>2239</v>
      </c>
      <c r="C33" s="751"/>
      <c r="D33" s="742"/>
      <c r="E33" s="743"/>
    </row>
    <row r="34" spans="1:11" ht="25" customHeight="1" x14ac:dyDescent="0.35">
      <c r="A34" s="737" t="s">
        <v>2223</v>
      </c>
      <c r="B34" s="735" t="s">
        <v>2240</v>
      </c>
      <c r="C34" s="736"/>
      <c r="D34" s="735" t="s">
        <v>2241</v>
      </c>
      <c r="E34" s="736"/>
    </row>
    <row r="35" spans="1:11" ht="25" customHeight="1" x14ac:dyDescent="0.35">
      <c r="A35" s="738"/>
      <c r="B35" s="740" t="s">
        <v>2242</v>
      </c>
      <c r="C35" s="741"/>
      <c r="D35" s="740" t="s">
        <v>2243</v>
      </c>
      <c r="E35" s="741"/>
    </row>
    <row r="36" spans="1:11" ht="40" customHeight="1" x14ac:dyDescent="0.35">
      <c r="A36" s="738"/>
      <c r="B36" s="740" t="s">
        <v>2244</v>
      </c>
      <c r="C36" s="741"/>
      <c r="D36" s="740" t="s">
        <v>2245</v>
      </c>
      <c r="E36" s="741"/>
    </row>
    <row r="37" spans="1:11" ht="52" customHeight="1" thickBot="1" x14ac:dyDescent="0.4">
      <c r="A37" s="739"/>
      <c r="B37" s="750" t="s">
        <v>2246</v>
      </c>
      <c r="C37" s="751"/>
      <c r="D37" s="742"/>
      <c r="E37" s="743"/>
    </row>
    <row r="40" spans="1:11" ht="35.25" customHeight="1" x14ac:dyDescent="0.35">
      <c r="A40" s="755" t="s">
        <v>2247</v>
      </c>
      <c r="B40" s="755"/>
      <c r="C40" s="755"/>
      <c r="D40" s="755"/>
      <c r="E40" s="755"/>
      <c r="G40" s="755" t="s">
        <v>2248</v>
      </c>
      <c r="H40" s="755"/>
      <c r="I40" s="755"/>
      <c r="J40" s="755"/>
      <c r="K40" s="755"/>
    </row>
    <row r="41" spans="1:11" ht="15.75" customHeight="1" thickBot="1" x14ac:dyDescent="0.4">
      <c r="A41" s="17"/>
      <c r="B41" s="112"/>
      <c r="C41" s="17"/>
      <c r="D41" s="17"/>
      <c r="G41"/>
      <c r="H41" s="110"/>
    </row>
    <row r="42" spans="1:11" ht="42.5" thickBot="1" x14ac:dyDescent="0.4">
      <c r="A42" s="765" t="s">
        <v>2249</v>
      </c>
      <c r="B42" s="754" t="s">
        <v>2250</v>
      </c>
      <c r="C42" s="754"/>
      <c r="D42" s="754" t="s">
        <v>2251</v>
      </c>
      <c r="E42" s="754"/>
      <c r="G42"/>
      <c r="H42" s="113" t="s">
        <v>2168</v>
      </c>
      <c r="I42" s="114" t="s">
        <v>2252</v>
      </c>
      <c r="J42" s="758" t="s">
        <v>2253</v>
      </c>
      <c r="K42" s="759"/>
    </row>
    <row r="43" spans="1:11" ht="29.25" customHeight="1" thickBot="1" x14ac:dyDescent="0.4">
      <c r="A43" s="766"/>
      <c r="B43" s="754"/>
      <c r="C43" s="754"/>
      <c r="D43" s="20" t="s">
        <v>66</v>
      </c>
      <c r="E43" s="20" t="s">
        <v>67</v>
      </c>
      <c r="G43"/>
      <c r="H43" s="115" t="s">
        <v>2171</v>
      </c>
      <c r="I43" s="86" t="s">
        <v>2254</v>
      </c>
      <c r="J43" s="752" t="s">
        <v>2255</v>
      </c>
      <c r="K43" s="753"/>
    </row>
    <row r="44" spans="1:11" ht="26.25" customHeight="1" x14ac:dyDescent="0.35">
      <c r="A44" s="118">
        <v>1</v>
      </c>
      <c r="B44" s="764" t="s">
        <v>2256</v>
      </c>
      <c r="C44" s="764"/>
      <c r="D44" s="119"/>
      <c r="E44" s="120"/>
      <c r="G44"/>
      <c r="H44" s="115" t="s">
        <v>2186</v>
      </c>
      <c r="I44" s="86" t="s">
        <v>2257</v>
      </c>
      <c r="J44" s="752" t="s">
        <v>2258</v>
      </c>
      <c r="K44" s="753"/>
    </row>
    <row r="45" spans="1:11" ht="24" customHeight="1" thickBot="1" x14ac:dyDescent="0.4">
      <c r="A45" s="121">
        <v>2</v>
      </c>
      <c r="B45" s="760" t="s">
        <v>2259</v>
      </c>
      <c r="C45" s="760"/>
      <c r="D45" s="122"/>
      <c r="E45" s="123"/>
      <c r="G45"/>
      <c r="H45" s="116" t="s">
        <v>2198</v>
      </c>
      <c r="I45" s="117" t="s">
        <v>2260</v>
      </c>
      <c r="J45" s="756" t="s">
        <v>2261</v>
      </c>
      <c r="K45" s="757"/>
    </row>
    <row r="46" spans="1:11" ht="15.75" customHeight="1" x14ac:dyDescent="0.35">
      <c r="A46" s="121">
        <v>3</v>
      </c>
      <c r="B46" s="760" t="s">
        <v>2262</v>
      </c>
      <c r="C46" s="760"/>
      <c r="D46" s="122"/>
      <c r="E46" s="123"/>
      <c r="G46"/>
      <c r="H46" s="110"/>
    </row>
    <row r="47" spans="1:11" ht="25.5" customHeight="1" x14ac:dyDescent="0.35">
      <c r="A47" s="121">
        <v>4</v>
      </c>
      <c r="B47" s="760" t="s">
        <v>2263</v>
      </c>
      <c r="C47" s="760"/>
      <c r="D47" s="122"/>
      <c r="E47" s="123"/>
      <c r="G47"/>
      <c r="H47" s="110"/>
    </row>
    <row r="48" spans="1:11" ht="27" customHeight="1" x14ac:dyDescent="0.35">
      <c r="A48" s="121">
        <v>5</v>
      </c>
      <c r="B48" s="760" t="s">
        <v>2264</v>
      </c>
      <c r="C48" s="760"/>
      <c r="D48" s="122"/>
      <c r="E48" s="123"/>
      <c r="G48"/>
      <c r="H48" s="110"/>
    </row>
    <row r="49" spans="1:9" x14ac:dyDescent="0.35">
      <c r="A49" s="121">
        <v>6</v>
      </c>
      <c r="B49" s="760" t="s">
        <v>2265</v>
      </c>
      <c r="C49" s="760"/>
      <c r="D49" s="122"/>
      <c r="E49" s="123"/>
      <c r="G49"/>
      <c r="H49" s="110"/>
    </row>
    <row r="50" spans="1:9" ht="25.5" customHeight="1" x14ac:dyDescent="0.35">
      <c r="A50" s="121">
        <v>7</v>
      </c>
      <c r="B50" s="760" t="s">
        <v>2266</v>
      </c>
      <c r="C50" s="760"/>
      <c r="D50" s="122"/>
      <c r="E50" s="123"/>
    </row>
    <row r="51" spans="1:9" ht="26.25" customHeight="1" x14ac:dyDescent="0.35">
      <c r="A51" s="121">
        <v>8</v>
      </c>
      <c r="B51" s="760" t="s">
        <v>2267</v>
      </c>
      <c r="C51" s="760"/>
      <c r="D51" s="122"/>
      <c r="E51" s="123"/>
    </row>
    <row r="52" spans="1:9" x14ac:dyDescent="0.35">
      <c r="A52" s="121">
        <v>9</v>
      </c>
      <c r="B52" s="760" t="s">
        <v>2268</v>
      </c>
      <c r="C52" s="760"/>
      <c r="D52" s="122"/>
      <c r="E52" s="123"/>
    </row>
    <row r="53" spans="1:9" ht="30" customHeight="1" x14ac:dyDescent="0.35">
      <c r="A53" s="121">
        <v>10</v>
      </c>
      <c r="B53" s="760" t="s">
        <v>2269</v>
      </c>
      <c r="C53" s="760"/>
      <c r="D53" s="122"/>
      <c r="E53" s="123"/>
    </row>
    <row r="54" spans="1:9" x14ac:dyDescent="0.35">
      <c r="A54" s="121">
        <v>11</v>
      </c>
      <c r="B54" s="760" t="s">
        <v>2270</v>
      </c>
      <c r="C54" s="760"/>
      <c r="D54" s="122"/>
      <c r="E54" s="123"/>
    </row>
    <row r="55" spans="1:9" x14ac:dyDescent="0.35">
      <c r="A55" s="121">
        <v>12</v>
      </c>
      <c r="B55" s="760" t="s">
        <v>2271</v>
      </c>
      <c r="C55" s="760"/>
      <c r="D55" s="122"/>
      <c r="E55" s="123"/>
    </row>
    <row r="56" spans="1:9" x14ac:dyDescent="0.35">
      <c r="A56" s="121">
        <v>13</v>
      </c>
      <c r="B56" s="760" t="s">
        <v>2272</v>
      </c>
      <c r="C56" s="760"/>
      <c r="D56" s="122"/>
      <c r="E56" s="123"/>
    </row>
    <row r="57" spans="1:9" x14ac:dyDescent="0.35">
      <c r="A57" s="121">
        <v>14</v>
      </c>
      <c r="B57" s="760" t="s">
        <v>2273</v>
      </c>
      <c r="C57" s="760"/>
      <c r="D57" s="122"/>
      <c r="E57" s="123"/>
      <c r="F57" s="17"/>
      <c r="G57" s="112"/>
      <c r="H57" s="17"/>
      <c r="I57" s="17"/>
    </row>
    <row r="58" spans="1:9" x14ac:dyDescent="0.35">
      <c r="A58" s="121">
        <v>15</v>
      </c>
      <c r="B58" s="760" t="s">
        <v>2274</v>
      </c>
      <c r="C58" s="760"/>
      <c r="D58" s="122"/>
      <c r="E58" s="123"/>
    </row>
    <row r="59" spans="1:9" x14ac:dyDescent="0.35">
      <c r="A59" s="121">
        <v>16</v>
      </c>
      <c r="B59" s="760" t="s">
        <v>2275</v>
      </c>
      <c r="C59" s="760"/>
      <c r="D59" s="122"/>
      <c r="E59" s="123"/>
    </row>
    <row r="60" spans="1:9" x14ac:dyDescent="0.35">
      <c r="A60" s="121">
        <v>17</v>
      </c>
      <c r="B60" s="760" t="s">
        <v>2276</v>
      </c>
      <c r="C60" s="760"/>
      <c r="D60" s="122"/>
      <c r="E60" s="123"/>
    </row>
    <row r="61" spans="1:9" ht="19.5" customHeight="1" x14ac:dyDescent="0.35">
      <c r="A61" s="121">
        <v>18</v>
      </c>
      <c r="B61" s="760" t="s">
        <v>2277</v>
      </c>
      <c r="C61" s="760"/>
      <c r="D61" s="122"/>
      <c r="E61" s="123"/>
    </row>
    <row r="62" spans="1:9" ht="15" thickBot="1" x14ac:dyDescent="0.4">
      <c r="A62" s="124">
        <v>19</v>
      </c>
      <c r="B62" s="761" t="s">
        <v>2278</v>
      </c>
      <c r="C62" s="761"/>
      <c r="D62" s="125"/>
      <c r="E62" s="126"/>
    </row>
    <row r="63" spans="1:9" ht="15" thickBot="1" x14ac:dyDescent="0.4">
      <c r="A63"/>
      <c r="B63" s="762" t="s">
        <v>2279</v>
      </c>
      <c r="C63" s="763"/>
      <c r="D63" s="19"/>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110"/>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770" t="s">
        <v>2280</v>
      </c>
      <c r="C1" s="770"/>
      <c r="D1" s="770"/>
      <c r="E1" s="770"/>
    </row>
    <row r="2" spans="2:5" ht="15" thickBot="1" x14ac:dyDescent="0.4"/>
    <row r="3" spans="2:5" ht="26.5" thickBot="1" x14ac:dyDescent="0.4">
      <c r="B3" s="127" t="s">
        <v>2281</v>
      </c>
      <c r="C3" s="128" t="s">
        <v>2282</v>
      </c>
      <c r="D3" s="129" t="s">
        <v>2283</v>
      </c>
      <c r="E3" s="128" t="s">
        <v>2284</v>
      </c>
    </row>
    <row r="4" spans="2:5" ht="15" thickBot="1" x14ac:dyDescent="0.4">
      <c r="B4" s="781" t="s">
        <v>2285</v>
      </c>
      <c r="C4" s="130" t="s">
        <v>83</v>
      </c>
      <c r="D4" s="783" t="s">
        <v>2286</v>
      </c>
      <c r="E4" s="131" t="s">
        <v>2287</v>
      </c>
    </row>
    <row r="5" spans="2:5" ht="15" thickBot="1" x14ac:dyDescent="0.4">
      <c r="B5" s="782"/>
      <c r="C5" s="130" t="s">
        <v>2105</v>
      </c>
      <c r="D5" s="784"/>
      <c r="E5" s="131" t="s">
        <v>2287</v>
      </c>
    </row>
    <row r="6" spans="2:5" ht="15" thickBot="1" x14ac:dyDescent="0.4">
      <c r="B6" s="781" t="s">
        <v>2288</v>
      </c>
      <c r="C6" s="99" t="s">
        <v>84</v>
      </c>
      <c r="D6" s="65" t="s">
        <v>2289</v>
      </c>
      <c r="E6" s="130" t="s">
        <v>2287</v>
      </c>
    </row>
    <row r="7" spans="2:5" ht="15" thickBot="1" x14ac:dyDescent="0.4">
      <c r="B7" s="782"/>
      <c r="C7" s="99" t="s">
        <v>1432</v>
      </c>
      <c r="D7" s="65" t="s">
        <v>2290</v>
      </c>
      <c r="E7" s="99" t="s">
        <v>2287</v>
      </c>
    </row>
    <row r="8" spans="2:5" ht="15" thickBot="1" x14ac:dyDescent="0.4">
      <c r="B8" s="781" t="s">
        <v>2291</v>
      </c>
      <c r="C8" s="131" t="s">
        <v>85</v>
      </c>
      <c r="D8" s="65" t="s">
        <v>2292</v>
      </c>
      <c r="E8" s="132">
        <v>0.25</v>
      </c>
    </row>
    <row r="9" spans="2:5" ht="25.5" thickBot="1" x14ac:dyDescent="0.4">
      <c r="B9" s="785"/>
      <c r="C9" s="131" t="s">
        <v>267</v>
      </c>
      <c r="D9" s="65" t="s">
        <v>2293</v>
      </c>
      <c r="E9" s="132">
        <v>0.15</v>
      </c>
    </row>
    <row r="10" spans="2:5" ht="25.5" thickBot="1" x14ac:dyDescent="0.4">
      <c r="B10" s="782"/>
      <c r="C10" s="131" t="s">
        <v>512</v>
      </c>
      <c r="D10" s="65" t="s">
        <v>2294</v>
      </c>
      <c r="E10" s="132">
        <v>0.1</v>
      </c>
    </row>
    <row r="11" spans="2:5" ht="38" thickBot="1" x14ac:dyDescent="0.4">
      <c r="B11" s="771" t="s">
        <v>2295</v>
      </c>
      <c r="C11" s="131" t="s">
        <v>86</v>
      </c>
      <c r="D11" s="65" t="s">
        <v>2296</v>
      </c>
      <c r="E11" s="133">
        <v>0.25</v>
      </c>
    </row>
    <row r="12" spans="2:5" ht="15" thickBot="1" x14ac:dyDescent="0.4">
      <c r="B12" s="772"/>
      <c r="C12" s="131" t="s">
        <v>111</v>
      </c>
      <c r="D12" s="65" t="s">
        <v>2297</v>
      </c>
      <c r="E12" s="133">
        <v>0.15</v>
      </c>
    </row>
    <row r="13" spans="2:5" ht="25.5" thickBot="1" x14ac:dyDescent="0.4">
      <c r="B13" s="771" t="s">
        <v>2298</v>
      </c>
      <c r="C13" s="131" t="s">
        <v>87</v>
      </c>
      <c r="D13" s="65" t="s">
        <v>2299</v>
      </c>
      <c r="E13" s="131" t="s">
        <v>2287</v>
      </c>
    </row>
    <row r="14" spans="2:5" ht="25.5" thickBot="1" x14ac:dyDescent="0.4">
      <c r="B14" s="772"/>
      <c r="C14" s="131" t="s">
        <v>542</v>
      </c>
      <c r="D14" s="65" t="s">
        <v>2300</v>
      </c>
      <c r="E14" s="131" t="s">
        <v>2287</v>
      </c>
    </row>
    <row r="15" spans="2:5" ht="15" thickBot="1" x14ac:dyDescent="0.4">
      <c r="B15" s="773" t="s">
        <v>2301</v>
      </c>
      <c r="C15" s="131" t="s">
        <v>2302</v>
      </c>
      <c r="D15" s="65" t="s">
        <v>2303</v>
      </c>
      <c r="E15" s="131" t="s">
        <v>2287</v>
      </c>
    </row>
    <row r="16" spans="2:5" ht="15" thickBot="1" x14ac:dyDescent="0.4">
      <c r="B16" s="774"/>
      <c r="C16" s="131" t="s">
        <v>2304</v>
      </c>
      <c r="D16" s="65" t="s">
        <v>2305</v>
      </c>
      <c r="E16" s="131" t="s">
        <v>2287</v>
      </c>
    </row>
    <row r="17" spans="2:5" x14ac:dyDescent="0.35">
      <c r="B17" s="775"/>
      <c r="C17" s="776"/>
      <c r="D17" s="776"/>
      <c r="E17" s="777"/>
    </row>
    <row r="18" spans="2:5" x14ac:dyDescent="0.35">
      <c r="B18" s="778" t="s">
        <v>2306</v>
      </c>
      <c r="C18" s="779"/>
      <c r="D18" s="779"/>
      <c r="E18" s="780"/>
    </row>
    <row r="19" spans="2:5" x14ac:dyDescent="0.35">
      <c r="B19" s="778"/>
      <c r="C19" s="779"/>
      <c r="D19" s="779"/>
      <c r="E19" s="780"/>
    </row>
    <row r="20" spans="2:5" ht="15" thickBot="1" x14ac:dyDescent="0.4">
      <c r="B20" s="767" t="s">
        <v>2307</v>
      </c>
      <c r="C20" s="768"/>
      <c r="D20" s="768"/>
      <c r="E20" s="769"/>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796" t="s">
        <v>2308</v>
      </c>
      <c r="C2" s="796"/>
    </row>
    <row r="3" spans="1:13" x14ac:dyDescent="0.35">
      <c r="B3" s="21" t="s">
        <v>2309</v>
      </c>
      <c r="C3" s="22"/>
    </row>
    <row r="4" spans="1:13" x14ac:dyDescent="0.35">
      <c r="B4" s="21" t="s">
        <v>2310</v>
      </c>
      <c r="C4" s="23"/>
    </row>
    <row r="5" spans="1:13" x14ac:dyDescent="0.35">
      <c r="B5" s="21" t="s">
        <v>2311</v>
      </c>
      <c r="C5" s="24"/>
    </row>
    <row r="6" spans="1:13" x14ac:dyDescent="0.35">
      <c r="B6" s="21" t="s">
        <v>2312</v>
      </c>
      <c r="C6" s="25"/>
    </row>
    <row r="8" spans="1:13" ht="15.5" x14ac:dyDescent="0.35">
      <c r="A8" s="744" t="s">
        <v>2313</v>
      </c>
      <c r="B8" s="744"/>
      <c r="C8" s="744"/>
      <c r="D8" s="744"/>
      <c r="E8" s="744"/>
      <c r="F8" s="744"/>
    </row>
    <row r="9" spans="1:13" ht="15" thickBot="1" x14ac:dyDescent="0.4"/>
    <row r="10" spans="1:13" ht="15.5" thickTop="1" thickBot="1" x14ac:dyDescent="0.4">
      <c r="A10" s="797" t="s">
        <v>29</v>
      </c>
      <c r="B10" s="798"/>
      <c r="C10" s="799" t="s">
        <v>2314</v>
      </c>
      <c r="D10" s="800"/>
      <c r="E10" s="800"/>
      <c r="F10" s="800"/>
      <c r="G10" s="801"/>
      <c r="I10" s="807" t="s">
        <v>29</v>
      </c>
      <c r="J10" s="808"/>
      <c r="K10" s="786" t="s">
        <v>2315</v>
      </c>
      <c r="L10" s="787"/>
      <c r="M10" s="788"/>
    </row>
    <row r="11" spans="1:13" ht="15" thickBot="1" x14ac:dyDescent="0.4">
      <c r="A11" s="26" t="s">
        <v>2316</v>
      </c>
      <c r="B11" s="27" t="s">
        <v>2317</v>
      </c>
      <c r="C11" s="802"/>
      <c r="D11" s="803"/>
      <c r="E11" s="803"/>
      <c r="F11" s="803"/>
      <c r="G11" s="804"/>
      <c r="I11" s="28" t="s">
        <v>2316</v>
      </c>
      <c r="J11" s="29" t="s">
        <v>2318</v>
      </c>
      <c r="K11" s="789"/>
      <c r="L11" s="790"/>
      <c r="M11" s="791"/>
    </row>
    <row r="12" spans="1:13" ht="40" customHeight="1" thickBot="1" x14ac:dyDescent="0.4">
      <c r="A12" s="48" t="s">
        <v>2319</v>
      </c>
      <c r="B12" s="47">
        <v>1</v>
      </c>
      <c r="C12" s="50"/>
      <c r="D12" s="51"/>
      <c r="E12" s="51"/>
      <c r="F12" s="51"/>
      <c r="G12" s="52"/>
      <c r="I12" s="48" t="s">
        <v>2319</v>
      </c>
      <c r="J12" s="47">
        <v>1</v>
      </c>
      <c r="K12" s="50"/>
      <c r="L12" s="51"/>
      <c r="M12" s="52"/>
    </row>
    <row r="13" spans="1:13" ht="40" customHeight="1" thickBot="1" x14ac:dyDescent="0.4">
      <c r="A13" s="48" t="s">
        <v>2320</v>
      </c>
      <c r="B13" s="47">
        <v>0.8</v>
      </c>
      <c r="C13" s="53"/>
      <c r="D13" s="54"/>
      <c r="E13" s="55"/>
      <c r="F13" s="55"/>
      <c r="G13" s="56"/>
      <c r="I13" s="48" t="s">
        <v>2320</v>
      </c>
      <c r="J13" s="47">
        <v>0.8</v>
      </c>
      <c r="K13" s="63"/>
      <c r="L13" s="55"/>
      <c r="M13" s="56"/>
    </row>
    <row r="14" spans="1:13" ht="40" customHeight="1" thickBot="1" x14ac:dyDescent="0.4">
      <c r="A14" s="48" t="s">
        <v>2321</v>
      </c>
      <c r="B14" s="47">
        <v>0.6</v>
      </c>
      <c r="C14" s="53"/>
      <c r="D14" s="54"/>
      <c r="E14" s="54"/>
      <c r="F14" s="55"/>
      <c r="G14" s="56"/>
      <c r="I14" s="48" t="s">
        <v>2321</v>
      </c>
      <c r="J14" s="47">
        <v>0.6</v>
      </c>
      <c r="K14" s="53"/>
      <c r="L14" s="55"/>
      <c r="M14" s="56"/>
    </row>
    <row r="15" spans="1:13" ht="40" customHeight="1" thickBot="1" x14ac:dyDescent="0.4">
      <c r="A15" s="48" t="s">
        <v>2322</v>
      </c>
      <c r="B15" s="47">
        <v>0.4</v>
      </c>
      <c r="C15" s="57"/>
      <c r="D15" s="54"/>
      <c r="E15" s="54"/>
      <c r="F15" s="55"/>
      <c r="G15" s="56"/>
      <c r="I15" s="48" t="s">
        <v>2322</v>
      </c>
      <c r="J15" s="47">
        <v>0.4</v>
      </c>
      <c r="K15" s="53"/>
      <c r="L15" s="55"/>
      <c r="M15" s="56"/>
    </row>
    <row r="16" spans="1:13" ht="40" customHeight="1" thickBot="1" x14ac:dyDescent="0.4">
      <c r="A16" s="48" t="s">
        <v>2323</v>
      </c>
      <c r="B16" s="47">
        <v>0.2</v>
      </c>
      <c r="C16" s="58"/>
      <c r="D16" s="59"/>
      <c r="E16" s="60"/>
      <c r="F16" s="61"/>
      <c r="G16" s="62"/>
      <c r="I16" s="48" t="s">
        <v>2323</v>
      </c>
      <c r="J16" s="47">
        <v>0.2</v>
      </c>
      <c r="K16" s="64"/>
      <c r="L16" s="61"/>
      <c r="M16" s="62"/>
    </row>
    <row r="17" spans="1:13" ht="15.5" thickTop="1" thickBot="1" x14ac:dyDescent="0.4">
      <c r="A17" s="805" t="s">
        <v>31</v>
      </c>
      <c r="B17" s="27" t="s">
        <v>2316</v>
      </c>
      <c r="C17" s="27" t="s">
        <v>2324</v>
      </c>
      <c r="D17" s="27" t="s">
        <v>2325</v>
      </c>
      <c r="E17" s="27" t="s">
        <v>2311</v>
      </c>
      <c r="F17" s="27" t="s">
        <v>2326</v>
      </c>
      <c r="G17" s="27" t="s">
        <v>2327</v>
      </c>
      <c r="I17" s="794" t="s">
        <v>31</v>
      </c>
      <c r="J17" s="29" t="s">
        <v>2316</v>
      </c>
      <c r="K17" s="27" t="s">
        <v>2311</v>
      </c>
      <c r="L17" s="27" t="s">
        <v>2326</v>
      </c>
      <c r="M17" s="27" t="s">
        <v>2327</v>
      </c>
    </row>
    <row r="18" spans="1:13" ht="15" thickBot="1" x14ac:dyDescent="0.4">
      <c r="A18" s="806"/>
      <c r="B18" s="27" t="s">
        <v>2317</v>
      </c>
      <c r="C18" s="46">
        <v>0.2</v>
      </c>
      <c r="D18" s="46">
        <v>0.4</v>
      </c>
      <c r="E18" s="46">
        <v>0.6</v>
      </c>
      <c r="F18" s="46">
        <v>0.8</v>
      </c>
      <c r="G18" s="46">
        <v>1</v>
      </c>
      <c r="I18" s="795"/>
      <c r="J18" s="29" t="s">
        <v>2317</v>
      </c>
      <c r="K18" s="46">
        <v>0.6</v>
      </c>
      <c r="L18" s="46">
        <v>0.8</v>
      </c>
      <c r="M18" s="46">
        <v>1</v>
      </c>
    </row>
    <row r="20" spans="1:13" ht="15" thickBot="1" x14ac:dyDescent="0.4"/>
    <row r="21" spans="1:13" ht="25.5" customHeight="1" thickBot="1" x14ac:dyDescent="0.4">
      <c r="B21" s="809" t="s">
        <v>2328</v>
      </c>
      <c r="C21" s="810" t="s">
        <v>2329</v>
      </c>
      <c r="D21" s="810"/>
      <c r="E21" s="810"/>
      <c r="F21" s="810"/>
    </row>
    <row r="22" spans="1:13" ht="39" customHeight="1" thickBot="1" x14ac:dyDescent="0.4">
      <c r="B22" s="809"/>
      <c r="C22" s="810" t="s">
        <v>2330</v>
      </c>
      <c r="D22" s="810"/>
      <c r="E22" s="810" t="s">
        <v>2331</v>
      </c>
      <c r="F22" s="810"/>
    </row>
    <row r="23" spans="1:13" ht="43.5" customHeight="1" thickBot="1" x14ac:dyDescent="0.4">
      <c r="B23" s="134" t="s">
        <v>2312</v>
      </c>
      <c r="C23" s="811" t="s">
        <v>2332</v>
      </c>
      <c r="D23" s="811"/>
      <c r="E23" s="811" t="s">
        <v>2333</v>
      </c>
      <c r="F23" s="811"/>
    </row>
    <row r="24" spans="1:13" ht="43.5" customHeight="1" thickBot="1" x14ac:dyDescent="0.4">
      <c r="B24" s="134" t="s">
        <v>2311</v>
      </c>
      <c r="C24" s="792" t="s">
        <v>2334</v>
      </c>
      <c r="D24" s="792"/>
      <c r="E24" s="811" t="s">
        <v>2335</v>
      </c>
      <c r="F24" s="811"/>
    </row>
    <row r="25" spans="1:13" ht="43.5" customHeight="1" thickBot="1" x14ac:dyDescent="0.4">
      <c r="B25" s="810" t="s">
        <v>2336</v>
      </c>
      <c r="C25" s="792" t="s">
        <v>2337</v>
      </c>
      <c r="D25" s="792"/>
      <c r="E25" s="792" t="s">
        <v>2337</v>
      </c>
      <c r="F25" s="792"/>
    </row>
    <row r="26" spans="1:13" ht="43.5" customHeight="1" thickBot="1" x14ac:dyDescent="0.4">
      <c r="B26" s="810"/>
      <c r="C26" s="793" t="s">
        <v>2338</v>
      </c>
      <c r="D26" s="793"/>
      <c r="E26" s="793" t="s">
        <v>2338</v>
      </c>
      <c r="F26" s="793"/>
    </row>
    <row r="27" spans="1:13" ht="43.5" customHeight="1" thickBot="1" x14ac:dyDescent="0.4">
      <c r="B27" s="810" t="s">
        <v>2309</v>
      </c>
      <c r="C27" s="792" t="s">
        <v>2337</v>
      </c>
      <c r="D27" s="792"/>
      <c r="E27" s="792" t="s">
        <v>2337</v>
      </c>
      <c r="F27" s="792"/>
    </row>
    <row r="28" spans="1:13" ht="43.5" customHeight="1" thickBot="1" x14ac:dyDescent="0.4">
      <c r="B28" s="810"/>
      <c r="C28" s="793" t="s">
        <v>2338</v>
      </c>
      <c r="D28" s="793"/>
      <c r="E28" s="793" t="s">
        <v>2338</v>
      </c>
      <c r="F28" s="793"/>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42" customWidth="1"/>
    <col min="3" max="3" width="45.7265625" customWidth="1"/>
  </cols>
  <sheetData>
    <row r="1" spans="2:3" x14ac:dyDescent="0.35">
      <c r="B1" s="720" t="s">
        <v>2339</v>
      </c>
      <c r="C1" s="720"/>
    </row>
    <row r="3" spans="2:3" x14ac:dyDescent="0.35">
      <c r="B3" s="43" t="s">
        <v>2340</v>
      </c>
      <c r="C3" s="1"/>
    </row>
    <row r="4" spans="2:3" x14ac:dyDescent="0.35">
      <c r="B4" s="43" t="s">
        <v>2341</v>
      </c>
      <c r="C4" s="1"/>
    </row>
    <row r="5" spans="2:3" ht="43.5" x14ac:dyDescent="0.35">
      <c r="B5" s="43" t="s">
        <v>2342</v>
      </c>
      <c r="C5" s="1"/>
    </row>
    <row r="6" spans="2:3" x14ac:dyDescent="0.35">
      <c r="B6" s="43" t="s">
        <v>2343</v>
      </c>
      <c r="C6" s="2" t="s">
        <v>2344</v>
      </c>
    </row>
    <row r="7" spans="2:3" x14ac:dyDescent="0.35">
      <c r="B7" s="43" t="s">
        <v>2345</v>
      </c>
      <c r="C7" s="1"/>
    </row>
    <row r="8" spans="2:3" ht="29" x14ac:dyDescent="0.35">
      <c r="B8" s="43" t="s">
        <v>2346</v>
      </c>
      <c r="C8" s="1"/>
    </row>
    <row r="9" spans="2:3" ht="29" x14ac:dyDescent="0.35">
      <c r="B9" s="43" t="s">
        <v>2347</v>
      </c>
      <c r="C9" s="1"/>
    </row>
    <row r="10" spans="2:3" x14ac:dyDescent="0.35">
      <c r="B10" s="812" t="s">
        <v>2348</v>
      </c>
      <c r="C10" s="1" t="s">
        <v>2349</v>
      </c>
    </row>
    <row r="11" spans="2:3" x14ac:dyDescent="0.35">
      <c r="B11" s="813"/>
      <c r="C11" s="1" t="s">
        <v>2350</v>
      </c>
    </row>
    <row r="12" spans="2:3" ht="29" x14ac:dyDescent="0.35">
      <c r="B12" s="43" t="s">
        <v>2351</v>
      </c>
      <c r="C12" s="1"/>
    </row>
    <row r="13" spans="2:3" ht="29" x14ac:dyDescent="0.35">
      <c r="B13" s="43" t="s">
        <v>2352</v>
      </c>
      <c r="C13" s="1"/>
    </row>
    <row r="14" spans="2:3" x14ac:dyDescent="0.35">
      <c r="B14" s="43" t="s">
        <v>2353</v>
      </c>
      <c r="C14" s="1"/>
    </row>
    <row r="15" spans="2:3" x14ac:dyDescent="0.35">
      <c r="B15" s="43" t="s">
        <v>2354</v>
      </c>
      <c r="C15" s="1"/>
    </row>
    <row r="16" spans="2:3" x14ac:dyDescent="0.35">
      <c r="B16" s="43" t="s">
        <v>2355</v>
      </c>
      <c r="C16" s="1"/>
    </row>
    <row r="17" spans="2:3" x14ac:dyDescent="0.35">
      <c r="B17" s="43" t="s">
        <v>2356</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Monica Vargas</cp:lastModifiedBy>
  <cp:revision/>
  <dcterms:created xsi:type="dcterms:W3CDTF">2018-06-15T19:57:48Z</dcterms:created>
  <dcterms:modified xsi:type="dcterms:W3CDTF">2024-08-16T20:37:55Z</dcterms:modified>
  <cp:category/>
  <cp:contentStatus/>
</cp:coreProperties>
</file>