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4\"/>
    </mc:Choice>
  </mc:AlternateContent>
  <xr:revisionPtr revIDLastSave="0" documentId="8_{B91CFE9D-00EB-4813-B506-0EBCA0DDF6DB}" xr6:coauthVersionLast="47" xr6:coauthVersionMax="47" xr10:uidLastSave="{00000000-0000-0000-0000-000000000000}"/>
  <bookViews>
    <workbookView xWindow="-110" yWindow="-110" windowWidth="19420" windowHeight="10300" tabRatio="849" xr2:uid="{00000000-000D-0000-FFFF-FFFF00000000}"/>
  </bookViews>
  <sheets>
    <sheet name="Matriz Riesgos " sheetId="1" r:id="rId1"/>
    <sheet name="Mapa Riesgo Residual" sheetId="13"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 r:id="rId11"/>
  </externalReferences>
  <definedNames>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O12" i="1"/>
  <c r="O13" i="1"/>
  <c r="M11" i="1"/>
  <c r="M12" i="1"/>
  <c r="M13" i="1"/>
  <c r="O14" i="1" l="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X9" i="1"/>
  <c r="Z10" i="1" l="1"/>
  <c r="Z11" i="1"/>
  <c r="Z12" i="1"/>
  <c r="Z13" i="1"/>
  <c r="Z14" i="1"/>
  <c r="Z15" i="1"/>
  <c r="Z16" i="1"/>
  <c r="Z17" i="1"/>
  <c r="Z18" i="1"/>
  <c r="Z19" i="1"/>
  <c r="Z20" i="1"/>
  <c r="Z21" i="1"/>
  <c r="Z22" i="1"/>
  <c r="Z23" i="1"/>
  <c r="Z26" i="1"/>
  <c r="Z27" i="1"/>
  <c r="Z28" i="1"/>
  <c r="Z29"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X10" i="1"/>
  <c r="X11" i="1"/>
  <c r="X12" i="1"/>
  <c r="X13" i="1"/>
  <c r="X14" i="1"/>
  <c r="X15" i="1"/>
  <c r="X16" i="1"/>
  <c r="X17" i="1"/>
  <c r="X18" i="1"/>
  <c r="X19" i="1"/>
  <c r="X20" i="1"/>
  <c r="X21" i="1"/>
  <c r="X22" i="1"/>
  <c r="X23" i="1"/>
  <c r="X26" i="1"/>
  <c r="X27" i="1"/>
  <c r="X28" i="1"/>
  <c r="X29"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O10" i="1"/>
  <c r="AI14" i="1"/>
  <c r="AH14" i="1" s="1"/>
  <c r="AI15" i="1"/>
  <c r="AI16" i="1"/>
  <c r="AI17" i="1"/>
  <c r="AI18" i="1"/>
  <c r="AI19" i="1"/>
  <c r="AI20" i="1"/>
  <c r="AI21" i="1"/>
  <c r="AH21" i="1" s="1"/>
  <c r="AI22" i="1"/>
  <c r="AI23" i="1"/>
  <c r="AI26" i="1"/>
  <c r="AI27" i="1"/>
  <c r="AI28" i="1"/>
  <c r="AI29" i="1"/>
  <c r="AH29" i="1" s="1"/>
  <c r="AI32" i="1"/>
  <c r="AH32" i="1" s="1"/>
  <c r="AI33" i="1"/>
  <c r="AH33" i="1" s="1"/>
  <c r="AI34" i="1"/>
  <c r="AH34" i="1" s="1"/>
  <c r="AI35" i="1"/>
  <c r="AH35" i="1" s="1"/>
  <c r="AI36" i="1"/>
  <c r="AH36" i="1" s="1"/>
  <c r="AI37" i="1"/>
  <c r="AH37" i="1" s="1"/>
  <c r="AI38" i="1"/>
  <c r="AH38" i="1" s="1"/>
  <c r="AI39" i="1"/>
  <c r="AH39" i="1" s="1"/>
  <c r="AI40" i="1"/>
  <c r="AH40" i="1" s="1"/>
  <c r="AI41" i="1"/>
  <c r="AH41" i="1" s="1"/>
  <c r="AI42" i="1"/>
  <c r="AH42" i="1" s="1"/>
  <c r="AI43" i="1"/>
  <c r="AH43" i="1" s="1"/>
  <c r="AI44" i="1"/>
  <c r="AH44" i="1" s="1"/>
  <c r="AI45" i="1"/>
  <c r="AH45" i="1" s="1"/>
  <c r="AI46" i="1"/>
  <c r="AH46" i="1" s="1"/>
  <c r="AI47" i="1"/>
  <c r="AH47" i="1" s="1"/>
  <c r="AI48" i="1"/>
  <c r="AH48" i="1" s="1"/>
  <c r="AI49" i="1"/>
  <c r="AH49" i="1" s="1"/>
  <c r="AI50" i="1"/>
  <c r="AH50" i="1" s="1"/>
  <c r="AI51" i="1"/>
  <c r="AH51" i="1" s="1"/>
  <c r="AI52" i="1"/>
  <c r="AH52" i="1" s="1"/>
  <c r="AI53" i="1"/>
  <c r="AH53" i="1" s="1"/>
  <c r="AI54" i="1"/>
  <c r="AH54" i="1" s="1"/>
  <c r="AI55" i="1"/>
  <c r="AH55" i="1" s="1"/>
  <c r="AI56" i="1"/>
  <c r="AH56" i="1" s="1"/>
  <c r="AI57" i="1"/>
  <c r="AH57" i="1" s="1"/>
  <c r="AI58" i="1"/>
  <c r="AH58" i="1" s="1"/>
  <c r="AI59" i="1"/>
  <c r="AH59" i="1" s="1"/>
  <c r="AI60" i="1"/>
  <c r="AH60" i="1" s="1"/>
  <c r="AI61" i="1"/>
  <c r="AH61" i="1" s="1"/>
  <c r="AI62" i="1"/>
  <c r="AH62" i="1" s="1"/>
  <c r="AI63" i="1"/>
  <c r="AH63" i="1" s="1"/>
  <c r="AI64" i="1"/>
  <c r="AH64" i="1" s="1"/>
  <c r="AI65" i="1"/>
  <c r="AH65" i="1" s="1"/>
  <c r="AI66" i="1"/>
  <c r="AH66" i="1" s="1"/>
  <c r="AI67" i="1"/>
  <c r="AH67" i="1" s="1"/>
  <c r="AI68" i="1"/>
  <c r="AH68" i="1" s="1"/>
  <c r="AI69" i="1"/>
  <c r="AH69" i="1" s="1"/>
  <c r="AI70" i="1"/>
  <c r="AH70" i="1" s="1"/>
  <c r="AI71" i="1"/>
  <c r="AH71" i="1" s="1"/>
  <c r="AI72" i="1"/>
  <c r="AH72" i="1" s="1"/>
  <c r="AI73" i="1"/>
  <c r="AH73" i="1" s="1"/>
  <c r="AI74" i="1"/>
  <c r="AH74" i="1" s="1"/>
  <c r="AI75" i="1"/>
  <c r="AH75" i="1" s="1"/>
  <c r="AI76" i="1"/>
  <c r="AH76" i="1" s="1"/>
  <c r="AI77" i="1"/>
  <c r="AH77" i="1" s="1"/>
  <c r="AI78" i="1"/>
  <c r="AH78" i="1" s="1"/>
  <c r="AI79" i="1"/>
  <c r="AH79" i="1" s="1"/>
  <c r="AI80" i="1"/>
  <c r="AH80" i="1" s="1"/>
  <c r="AI81" i="1"/>
  <c r="AH81" i="1" s="1"/>
  <c r="AI82" i="1"/>
  <c r="AH82" i="1" s="1"/>
  <c r="AI83" i="1"/>
  <c r="AH83" i="1" s="1"/>
  <c r="AI84" i="1"/>
  <c r="AH84" i="1" s="1"/>
  <c r="AI85" i="1"/>
  <c r="AH85" i="1" s="1"/>
  <c r="AI86" i="1"/>
  <c r="AH86" i="1" s="1"/>
  <c r="AI87" i="1"/>
  <c r="AH87" i="1" s="1"/>
  <c r="AI88" i="1"/>
  <c r="AH88" i="1" s="1"/>
  <c r="AI89" i="1"/>
  <c r="AH89" i="1" s="1"/>
  <c r="AI90" i="1"/>
  <c r="AH90" i="1" s="1"/>
  <c r="AI91" i="1"/>
  <c r="AH91" i="1" s="1"/>
  <c r="AI92" i="1"/>
  <c r="AH92" i="1" s="1"/>
  <c r="AI93" i="1"/>
  <c r="AH93" i="1" s="1"/>
  <c r="AI94" i="1"/>
  <c r="AH94" i="1" s="1"/>
  <c r="AI95" i="1"/>
  <c r="AH95" i="1" s="1"/>
  <c r="AI96" i="1"/>
  <c r="AH96" i="1" s="1"/>
  <c r="AI97" i="1"/>
  <c r="AH97" i="1" s="1"/>
  <c r="AI98" i="1"/>
  <c r="AH98" i="1" s="1"/>
  <c r="AI99" i="1"/>
  <c r="AH99" i="1" s="1"/>
  <c r="AI100" i="1"/>
  <c r="AH100" i="1" s="1"/>
  <c r="AI101" i="1"/>
  <c r="AH101" i="1" s="1"/>
  <c r="AI102" i="1"/>
  <c r="AH102" i="1" s="1"/>
  <c r="AI103" i="1"/>
  <c r="AH103" i="1" s="1"/>
  <c r="AI104" i="1"/>
  <c r="AH104" i="1" s="1"/>
  <c r="AI105" i="1"/>
  <c r="AH105" i="1" s="1"/>
  <c r="AI106" i="1"/>
  <c r="AH106" i="1" s="1"/>
  <c r="AI107" i="1"/>
  <c r="AH107" i="1" s="1"/>
  <c r="AI108" i="1"/>
  <c r="AH108" i="1" s="1"/>
  <c r="AI109" i="1"/>
  <c r="AH109" i="1" s="1"/>
  <c r="AI110" i="1"/>
  <c r="AH110" i="1" s="1"/>
  <c r="AI111" i="1"/>
  <c r="AH111" i="1" s="1"/>
  <c r="AI112" i="1"/>
  <c r="AH112" i="1" s="1"/>
  <c r="AI113" i="1"/>
  <c r="AH113" i="1" s="1"/>
  <c r="AI114" i="1"/>
  <c r="AH114" i="1" s="1"/>
  <c r="AI115" i="1"/>
  <c r="AH115" i="1" s="1"/>
  <c r="AI116" i="1"/>
  <c r="AH116" i="1" s="1"/>
  <c r="AI117" i="1"/>
  <c r="AH117" i="1" s="1"/>
  <c r="AI118" i="1"/>
  <c r="AH118" i="1" s="1"/>
  <c r="AI119" i="1"/>
  <c r="AH119" i="1" s="1"/>
  <c r="AI120" i="1"/>
  <c r="AH120" i="1" s="1"/>
  <c r="AI121" i="1"/>
  <c r="AH121" i="1" s="1"/>
  <c r="AI122" i="1"/>
  <c r="AH122" i="1" s="1"/>
  <c r="AI123" i="1"/>
  <c r="AH123" i="1" s="1"/>
  <c r="AI124" i="1"/>
  <c r="AH124" i="1" s="1"/>
  <c r="AI125" i="1"/>
  <c r="AH125" i="1" s="1"/>
  <c r="AI126" i="1"/>
  <c r="AH126" i="1" s="1"/>
  <c r="AI127" i="1"/>
  <c r="AH127" i="1" s="1"/>
  <c r="AI128" i="1"/>
  <c r="AH128" i="1" s="1"/>
  <c r="AI129" i="1"/>
  <c r="AH129" i="1" s="1"/>
  <c r="AI130" i="1"/>
  <c r="AH130" i="1" s="1"/>
  <c r="AI131" i="1"/>
  <c r="AH131" i="1" s="1"/>
  <c r="AI132" i="1"/>
  <c r="AH132" i="1" s="1"/>
  <c r="AI133" i="1"/>
  <c r="AH133" i="1" s="1"/>
  <c r="AI134" i="1"/>
  <c r="AH134" i="1" s="1"/>
  <c r="AI135" i="1"/>
  <c r="AH135" i="1" s="1"/>
  <c r="AI136" i="1"/>
  <c r="AH136" i="1" s="1"/>
  <c r="AI137" i="1"/>
  <c r="AH137" i="1" s="1"/>
  <c r="AI138" i="1"/>
  <c r="AH138" i="1" s="1"/>
  <c r="AI139" i="1"/>
  <c r="AH139" i="1" s="1"/>
  <c r="AI140" i="1"/>
  <c r="AH140" i="1" s="1"/>
  <c r="AI141" i="1"/>
  <c r="AH141" i="1" s="1"/>
  <c r="AI142" i="1"/>
  <c r="AH142" i="1" s="1"/>
  <c r="AI143" i="1"/>
  <c r="AH143" i="1" s="1"/>
  <c r="AI144" i="1"/>
  <c r="AH144" i="1" s="1"/>
  <c r="AI145" i="1"/>
  <c r="AH145" i="1" s="1"/>
  <c r="AI146" i="1"/>
  <c r="AH146" i="1" s="1"/>
  <c r="AI147" i="1"/>
  <c r="AH147" i="1" s="1"/>
  <c r="AI148" i="1"/>
  <c r="AH148" i="1" s="1"/>
  <c r="AI149" i="1"/>
  <c r="AH149" i="1" s="1"/>
  <c r="AI150" i="1"/>
  <c r="AH150" i="1" s="1"/>
  <c r="AI151" i="1"/>
  <c r="AH151" i="1" s="1"/>
  <c r="AI152" i="1"/>
  <c r="AH152" i="1" s="1"/>
  <c r="AI153" i="1"/>
  <c r="AH153" i="1" s="1"/>
  <c r="AI154" i="1"/>
  <c r="AH154" i="1" s="1"/>
  <c r="AI155" i="1"/>
  <c r="AH155" i="1" s="1"/>
  <c r="AI156" i="1"/>
  <c r="AH156" i="1" s="1"/>
  <c r="AI157" i="1"/>
  <c r="AH157" i="1" s="1"/>
  <c r="AI158" i="1"/>
  <c r="AH158" i="1" s="1"/>
  <c r="AI159" i="1"/>
  <c r="AH159" i="1" s="1"/>
  <c r="AI160" i="1"/>
  <c r="AH160" i="1" s="1"/>
  <c r="AI161" i="1"/>
  <c r="AH161" i="1" s="1"/>
  <c r="AI162" i="1"/>
  <c r="AH162" i="1" s="1"/>
  <c r="AI163" i="1"/>
  <c r="AH163" i="1" s="1"/>
  <c r="AI164" i="1"/>
  <c r="AH164" i="1" s="1"/>
  <c r="AI165" i="1"/>
  <c r="AH165" i="1" s="1"/>
  <c r="AI166" i="1"/>
  <c r="AH166" i="1" s="1"/>
  <c r="AI167" i="1"/>
  <c r="AH167" i="1" s="1"/>
  <c r="AI168" i="1"/>
  <c r="AH168" i="1" s="1"/>
  <c r="AI169" i="1"/>
  <c r="AH169" i="1" s="1"/>
  <c r="AI170" i="1"/>
  <c r="AH170" i="1" s="1"/>
  <c r="AI171" i="1"/>
  <c r="AH171" i="1" s="1"/>
  <c r="AI172" i="1"/>
  <c r="AH172" i="1" s="1"/>
  <c r="AI173" i="1"/>
  <c r="AH173" i="1" s="1"/>
  <c r="AI174" i="1"/>
  <c r="AH174" i="1" s="1"/>
  <c r="AI175" i="1"/>
  <c r="AH175" i="1" s="1"/>
  <c r="AI176" i="1"/>
  <c r="AH176" i="1" s="1"/>
  <c r="AI177" i="1"/>
  <c r="AH177" i="1" s="1"/>
  <c r="AI178" i="1"/>
  <c r="AH178" i="1" s="1"/>
  <c r="AI179" i="1"/>
  <c r="AH179" i="1" s="1"/>
  <c r="AI180" i="1"/>
  <c r="AH180" i="1" s="1"/>
  <c r="AI181" i="1"/>
  <c r="AH181" i="1" s="1"/>
  <c r="M10" i="1"/>
  <c r="AG31" i="1"/>
  <c r="AF31" i="1" s="1"/>
  <c r="AG32" i="1"/>
  <c r="AF32" i="1" s="1"/>
  <c r="AG33" i="1"/>
  <c r="AF33" i="1" s="1"/>
  <c r="AG34" i="1"/>
  <c r="AF34" i="1" s="1"/>
  <c r="AG35" i="1"/>
  <c r="AF35" i="1" s="1"/>
  <c r="AG36" i="1"/>
  <c r="AF36" i="1" s="1"/>
  <c r="AG37" i="1"/>
  <c r="AF37" i="1" s="1"/>
  <c r="AG38" i="1"/>
  <c r="AF38" i="1" s="1"/>
  <c r="AG39" i="1"/>
  <c r="AF39" i="1" s="1"/>
  <c r="AG40" i="1"/>
  <c r="AF40" i="1" s="1"/>
  <c r="AG41" i="1"/>
  <c r="AF41" i="1" s="1"/>
  <c r="AG42" i="1"/>
  <c r="AF42" i="1" s="1"/>
  <c r="AG43" i="1"/>
  <c r="AF43" i="1" s="1"/>
  <c r="AG44" i="1"/>
  <c r="AF44" i="1" s="1"/>
  <c r="AG45" i="1"/>
  <c r="AF45" i="1" s="1"/>
  <c r="AG46" i="1"/>
  <c r="AF46" i="1" s="1"/>
  <c r="AG47" i="1"/>
  <c r="AF47" i="1" s="1"/>
  <c r="AG48" i="1"/>
  <c r="AF48" i="1" s="1"/>
  <c r="AG49" i="1"/>
  <c r="AF49" i="1" s="1"/>
  <c r="AG50" i="1"/>
  <c r="AF50" i="1" s="1"/>
  <c r="AG51" i="1"/>
  <c r="AF51" i="1" s="1"/>
  <c r="AG52" i="1"/>
  <c r="AF52" i="1" s="1"/>
  <c r="AG53" i="1"/>
  <c r="AF53" i="1" s="1"/>
  <c r="AG54" i="1"/>
  <c r="AF54" i="1" s="1"/>
  <c r="AG55" i="1"/>
  <c r="AF55" i="1" s="1"/>
  <c r="AG56" i="1"/>
  <c r="AF56" i="1" s="1"/>
  <c r="AG57" i="1"/>
  <c r="AF57" i="1" s="1"/>
  <c r="AG58" i="1"/>
  <c r="AF58" i="1" s="1"/>
  <c r="AG59" i="1"/>
  <c r="AF59" i="1" s="1"/>
  <c r="AG60" i="1"/>
  <c r="AF60" i="1" s="1"/>
  <c r="AG61" i="1"/>
  <c r="AF61" i="1" s="1"/>
  <c r="AG62" i="1"/>
  <c r="AF62" i="1" s="1"/>
  <c r="AG63" i="1"/>
  <c r="AF63" i="1" s="1"/>
  <c r="AG64" i="1"/>
  <c r="AF64" i="1" s="1"/>
  <c r="AG65" i="1"/>
  <c r="AF65" i="1" s="1"/>
  <c r="AG66" i="1"/>
  <c r="AF66" i="1" s="1"/>
  <c r="AG67" i="1"/>
  <c r="AF67" i="1" s="1"/>
  <c r="AG68" i="1"/>
  <c r="AF68" i="1" s="1"/>
  <c r="AG69" i="1"/>
  <c r="AF69" i="1" s="1"/>
  <c r="AG70" i="1"/>
  <c r="AF70" i="1" s="1"/>
  <c r="AG71" i="1"/>
  <c r="AF71" i="1" s="1"/>
  <c r="AG72" i="1"/>
  <c r="AF72" i="1" s="1"/>
  <c r="AG73" i="1"/>
  <c r="AF73" i="1" s="1"/>
  <c r="AG74" i="1"/>
  <c r="AF74" i="1" s="1"/>
  <c r="AG75" i="1"/>
  <c r="AF75" i="1" s="1"/>
  <c r="AG76" i="1"/>
  <c r="AF76" i="1" s="1"/>
  <c r="AG77" i="1"/>
  <c r="AF77" i="1" s="1"/>
  <c r="AG78" i="1"/>
  <c r="AF78" i="1" s="1"/>
  <c r="AG79" i="1"/>
  <c r="AF79" i="1" s="1"/>
  <c r="AG80" i="1"/>
  <c r="AF80" i="1" s="1"/>
  <c r="AG81" i="1"/>
  <c r="AF81" i="1" s="1"/>
  <c r="AG82" i="1"/>
  <c r="AF82" i="1" s="1"/>
  <c r="AG83" i="1"/>
  <c r="AF83" i="1" s="1"/>
  <c r="AG84" i="1"/>
  <c r="AF84" i="1" s="1"/>
  <c r="AG85" i="1"/>
  <c r="AF85" i="1" s="1"/>
  <c r="AG86" i="1"/>
  <c r="AF86" i="1" s="1"/>
  <c r="AG87" i="1"/>
  <c r="AF87" i="1" s="1"/>
  <c r="AG88" i="1"/>
  <c r="AF88" i="1" s="1"/>
  <c r="AG89" i="1"/>
  <c r="AF89" i="1" s="1"/>
  <c r="AG90" i="1"/>
  <c r="AF90" i="1" s="1"/>
  <c r="AG91" i="1"/>
  <c r="AF91" i="1" s="1"/>
  <c r="AG92" i="1"/>
  <c r="AF92" i="1" s="1"/>
  <c r="AG93" i="1"/>
  <c r="AF93" i="1" s="1"/>
  <c r="AG94" i="1"/>
  <c r="AF94" i="1" s="1"/>
  <c r="AG95" i="1"/>
  <c r="AF95" i="1" s="1"/>
  <c r="AG96" i="1"/>
  <c r="AF96" i="1" s="1"/>
  <c r="AG97" i="1"/>
  <c r="AF97" i="1" s="1"/>
  <c r="AG98" i="1"/>
  <c r="AF98" i="1" s="1"/>
  <c r="AG99" i="1"/>
  <c r="AF99" i="1" s="1"/>
  <c r="AG100" i="1"/>
  <c r="AF100" i="1" s="1"/>
  <c r="AG101" i="1"/>
  <c r="AF101" i="1" s="1"/>
  <c r="AG102" i="1"/>
  <c r="AF102" i="1" s="1"/>
  <c r="AG103" i="1"/>
  <c r="AF103" i="1" s="1"/>
  <c r="AG104" i="1"/>
  <c r="AF104" i="1" s="1"/>
  <c r="AG105" i="1"/>
  <c r="AF105" i="1" s="1"/>
  <c r="AG106" i="1"/>
  <c r="AF106" i="1" s="1"/>
  <c r="AG107" i="1"/>
  <c r="AF107" i="1" s="1"/>
  <c r="AG108" i="1"/>
  <c r="AF108" i="1" s="1"/>
  <c r="AG109" i="1"/>
  <c r="AF109" i="1" s="1"/>
  <c r="AG110" i="1"/>
  <c r="AF110" i="1" s="1"/>
  <c r="AG111" i="1"/>
  <c r="AF111" i="1" s="1"/>
  <c r="AG112" i="1"/>
  <c r="AF112" i="1" s="1"/>
  <c r="AG113" i="1"/>
  <c r="AF113" i="1" s="1"/>
  <c r="AG114" i="1"/>
  <c r="AF114" i="1" s="1"/>
  <c r="AG115" i="1"/>
  <c r="AF115" i="1" s="1"/>
  <c r="AG116" i="1"/>
  <c r="AF116" i="1" s="1"/>
  <c r="AG117" i="1"/>
  <c r="AF117" i="1" s="1"/>
  <c r="AG118" i="1"/>
  <c r="AF118" i="1" s="1"/>
  <c r="AG119" i="1"/>
  <c r="AF119" i="1" s="1"/>
  <c r="AG120" i="1"/>
  <c r="AF120" i="1" s="1"/>
  <c r="AG121" i="1"/>
  <c r="AF121" i="1" s="1"/>
  <c r="AG122" i="1"/>
  <c r="AF122" i="1" s="1"/>
  <c r="AG123" i="1"/>
  <c r="AF123" i="1" s="1"/>
  <c r="AG124" i="1"/>
  <c r="AF124" i="1" s="1"/>
  <c r="AG125" i="1"/>
  <c r="AF125" i="1" s="1"/>
  <c r="AG126" i="1"/>
  <c r="AF126" i="1" s="1"/>
  <c r="AG127" i="1"/>
  <c r="AF127" i="1" s="1"/>
  <c r="AG128" i="1"/>
  <c r="AF128" i="1" s="1"/>
  <c r="AG129" i="1"/>
  <c r="AF129" i="1" s="1"/>
  <c r="AG130" i="1"/>
  <c r="AF130" i="1" s="1"/>
  <c r="AG131" i="1"/>
  <c r="AF131" i="1" s="1"/>
  <c r="AG132" i="1"/>
  <c r="AF132" i="1" s="1"/>
  <c r="AG133" i="1"/>
  <c r="AF133" i="1" s="1"/>
  <c r="AG134" i="1"/>
  <c r="AF134" i="1" s="1"/>
  <c r="AG135" i="1"/>
  <c r="AF135" i="1" s="1"/>
  <c r="AG136" i="1"/>
  <c r="AF136" i="1" s="1"/>
  <c r="AG137" i="1"/>
  <c r="AF137" i="1" s="1"/>
  <c r="AG138" i="1"/>
  <c r="AF138" i="1" s="1"/>
  <c r="AG139" i="1"/>
  <c r="AF139" i="1" s="1"/>
  <c r="AG140" i="1"/>
  <c r="AF140" i="1" s="1"/>
  <c r="AG141" i="1"/>
  <c r="AF141" i="1" s="1"/>
  <c r="AG142" i="1"/>
  <c r="AF142" i="1" s="1"/>
  <c r="AG143" i="1"/>
  <c r="AF143" i="1" s="1"/>
  <c r="AG144" i="1"/>
  <c r="AF144" i="1" s="1"/>
  <c r="AG145" i="1"/>
  <c r="AF145" i="1" s="1"/>
  <c r="AG146" i="1"/>
  <c r="AF146" i="1" s="1"/>
  <c r="AG147" i="1"/>
  <c r="AF147" i="1" s="1"/>
  <c r="AG148" i="1"/>
  <c r="AF148" i="1" s="1"/>
  <c r="AG149" i="1"/>
  <c r="AF149" i="1" s="1"/>
  <c r="AG150" i="1"/>
  <c r="AF150" i="1" s="1"/>
  <c r="AG151" i="1"/>
  <c r="AF151" i="1" s="1"/>
  <c r="AG152" i="1"/>
  <c r="AF152" i="1" s="1"/>
  <c r="AG153" i="1"/>
  <c r="AF153" i="1" s="1"/>
  <c r="AG154" i="1"/>
  <c r="AF154" i="1" s="1"/>
  <c r="AG155" i="1"/>
  <c r="AF155" i="1" s="1"/>
  <c r="AG156" i="1"/>
  <c r="AF156" i="1" s="1"/>
  <c r="AG157" i="1"/>
  <c r="AF157" i="1" s="1"/>
  <c r="AG158" i="1"/>
  <c r="AF158" i="1" s="1"/>
  <c r="AG159" i="1"/>
  <c r="AF159" i="1" s="1"/>
  <c r="AG160" i="1"/>
  <c r="AF160" i="1" s="1"/>
  <c r="AG161" i="1"/>
  <c r="AF161" i="1" s="1"/>
  <c r="AG162" i="1"/>
  <c r="AF162" i="1" s="1"/>
  <c r="AG163" i="1"/>
  <c r="AF163" i="1" s="1"/>
  <c r="AG164" i="1"/>
  <c r="AF164" i="1" s="1"/>
  <c r="AG165" i="1"/>
  <c r="AF165" i="1" s="1"/>
  <c r="AG166" i="1"/>
  <c r="AF166" i="1" s="1"/>
  <c r="AG167" i="1"/>
  <c r="AF167" i="1" s="1"/>
  <c r="AG168" i="1"/>
  <c r="AF168" i="1" s="1"/>
  <c r="AG169" i="1"/>
  <c r="AF169" i="1" s="1"/>
  <c r="AG170" i="1"/>
  <c r="AF170" i="1" s="1"/>
  <c r="AG171" i="1"/>
  <c r="AF171" i="1" s="1"/>
  <c r="AG172" i="1"/>
  <c r="AF172" i="1" s="1"/>
  <c r="AG173" i="1"/>
  <c r="AF173" i="1" s="1"/>
  <c r="AG174" i="1"/>
  <c r="AF174" i="1" s="1"/>
  <c r="AG175" i="1"/>
  <c r="AF175" i="1" s="1"/>
  <c r="AG176" i="1"/>
  <c r="AF176" i="1" s="1"/>
  <c r="AG177" i="1"/>
  <c r="AF177" i="1" s="1"/>
  <c r="AG178" i="1"/>
  <c r="AF178" i="1" s="1"/>
  <c r="AG179" i="1"/>
  <c r="AF179" i="1" s="1"/>
  <c r="AG180" i="1"/>
  <c r="AF180" i="1" s="1"/>
  <c r="AG181" i="1"/>
  <c r="AF181" i="1" s="1"/>
  <c r="Z9" i="1"/>
  <c r="O9" i="1"/>
  <c r="AI9" i="1" s="1"/>
  <c r="AH9" i="1" s="1"/>
  <c r="M9" i="1"/>
  <c r="AE11" i="1" l="1"/>
  <c r="AE177" i="1"/>
  <c r="AE169" i="1"/>
  <c r="AE161" i="1"/>
  <c r="AE153" i="1"/>
  <c r="AE145" i="1"/>
  <c r="AE137" i="1"/>
  <c r="AE129" i="1"/>
  <c r="AE121" i="1"/>
  <c r="AE113" i="1"/>
  <c r="AE105" i="1"/>
  <c r="AE97" i="1"/>
  <c r="AE89" i="1"/>
  <c r="AE81" i="1"/>
  <c r="AE73" i="1"/>
  <c r="AE65" i="1"/>
  <c r="AE57" i="1"/>
  <c r="AE49" i="1"/>
  <c r="AE41" i="1"/>
  <c r="AE33" i="1"/>
  <c r="AE18" i="1"/>
  <c r="AE10" i="1"/>
  <c r="AI10" i="1" s="1"/>
  <c r="AH10" i="1" s="1"/>
  <c r="AE122" i="1"/>
  <c r="AE174" i="1"/>
  <c r="AE166" i="1"/>
  <c r="AE158" i="1"/>
  <c r="AE150" i="1"/>
  <c r="AE142" i="1"/>
  <c r="AE134" i="1"/>
  <c r="AE126" i="1"/>
  <c r="AE118" i="1"/>
  <c r="AE110" i="1"/>
  <c r="AE102" i="1"/>
  <c r="AE94" i="1"/>
  <c r="AE86" i="1"/>
  <c r="AE78" i="1"/>
  <c r="AE70" i="1"/>
  <c r="AE62" i="1"/>
  <c r="AE54" i="1"/>
  <c r="AE46" i="1"/>
  <c r="AE38" i="1"/>
  <c r="AE22" i="1"/>
  <c r="AE15" i="1"/>
  <c r="AE179" i="1"/>
  <c r="AE171" i="1"/>
  <c r="AE163" i="1"/>
  <c r="AE155" i="1"/>
  <c r="AE147" i="1"/>
  <c r="AE139" i="1"/>
  <c r="AE131" i="1"/>
  <c r="AE123" i="1"/>
  <c r="AE115" i="1"/>
  <c r="AE107" i="1"/>
  <c r="AE99" i="1"/>
  <c r="AE91" i="1"/>
  <c r="AE83" i="1"/>
  <c r="AE75" i="1"/>
  <c r="AE67" i="1"/>
  <c r="AE59" i="1"/>
  <c r="AE51" i="1"/>
  <c r="AE43" i="1"/>
  <c r="AE35" i="1"/>
  <c r="AE27" i="1"/>
  <c r="AE20" i="1"/>
  <c r="AE12" i="1"/>
  <c r="AE180" i="1"/>
  <c r="AE172" i="1"/>
  <c r="AE164" i="1"/>
  <c r="AE156" i="1"/>
  <c r="AE148" i="1"/>
  <c r="AE140" i="1"/>
  <c r="AE132" i="1"/>
  <c r="AE124" i="1"/>
  <c r="AE116" i="1"/>
  <c r="AE108" i="1"/>
  <c r="AE100" i="1"/>
  <c r="AE92" i="1"/>
  <c r="AE84" i="1"/>
  <c r="AE76" i="1"/>
  <c r="AE68" i="1"/>
  <c r="AE60" i="1"/>
  <c r="AE52" i="1"/>
  <c r="AE44" i="1"/>
  <c r="AE36" i="1"/>
  <c r="AE28" i="1"/>
  <c r="AE21" i="1"/>
  <c r="AG21" i="1" s="1"/>
  <c r="AE13" i="1"/>
  <c r="AE178" i="1"/>
  <c r="AE170" i="1"/>
  <c r="AE162" i="1"/>
  <c r="AE154" i="1"/>
  <c r="AE146" i="1"/>
  <c r="AE138" i="1"/>
  <c r="AE130" i="1"/>
  <c r="AE114" i="1"/>
  <c r="AE106" i="1"/>
  <c r="AE98" i="1"/>
  <c r="AE90" i="1"/>
  <c r="AE82" i="1"/>
  <c r="AE74" i="1"/>
  <c r="AE66" i="1"/>
  <c r="AE58" i="1"/>
  <c r="AE50" i="1"/>
  <c r="AE42" i="1"/>
  <c r="AE34" i="1"/>
  <c r="AE26" i="1"/>
  <c r="AE19" i="1"/>
  <c r="AE181" i="1"/>
  <c r="AE173" i="1"/>
  <c r="AE165" i="1"/>
  <c r="AE157" i="1"/>
  <c r="AE149" i="1"/>
  <c r="AE141" i="1"/>
  <c r="AE133" i="1"/>
  <c r="AE125" i="1"/>
  <c r="AE117" i="1"/>
  <c r="AE109" i="1"/>
  <c r="AE101" i="1"/>
  <c r="AE93" i="1"/>
  <c r="AE85" i="1"/>
  <c r="AE77" i="1"/>
  <c r="AE69" i="1"/>
  <c r="AE61" i="1"/>
  <c r="AE53" i="1"/>
  <c r="AE45" i="1"/>
  <c r="AE37" i="1"/>
  <c r="AE29" i="1"/>
  <c r="AG29" i="1" s="1"/>
  <c r="AF29" i="1" s="1"/>
  <c r="AE14" i="1"/>
  <c r="AG14" i="1" s="1"/>
  <c r="AE168" i="1"/>
  <c r="AE136" i="1"/>
  <c r="AE96" i="1"/>
  <c r="AE48" i="1"/>
  <c r="AE175" i="1"/>
  <c r="AE167" i="1"/>
  <c r="AE159" i="1"/>
  <c r="AE151" i="1"/>
  <c r="AE143" i="1"/>
  <c r="AE135" i="1"/>
  <c r="AE127" i="1"/>
  <c r="AE119" i="1"/>
  <c r="AE111" i="1"/>
  <c r="AE103" i="1"/>
  <c r="AE95" i="1"/>
  <c r="AE87" i="1"/>
  <c r="AE79" i="1"/>
  <c r="AE71" i="1"/>
  <c r="AE63" i="1"/>
  <c r="AE55" i="1"/>
  <c r="AE47" i="1"/>
  <c r="AE39" i="1"/>
  <c r="AE31" i="1"/>
  <c r="AI31" i="1" s="1"/>
  <c r="AH31" i="1" s="1"/>
  <c r="AE23" i="1"/>
  <c r="AE16" i="1"/>
  <c r="AE176" i="1"/>
  <c r="AE120" i="1"/>
  <c r="AE80" i="1"/>
  <c r="AE40" i="1"/>
  <c r="AE152" i="1"/>
  <c r="AE144" i="1"/>
  <c r="AE104" i="1"/>
  <c r="AE72" i="1"/>
  <c r="AE56" i="1"/>
  <c r="AE160" i="1"/>
  <c r="AE128" i="1"/>
  <c r="AE112" i="1"/>
  <c r="AE88" i="1"/>
  <c r="AE64" i="1"/>
  <c r="AE32" i="1"/>
  <c r="AE17" i="1"/>
  <c r="AE9" i="1"/>
  <c r="AG9" i="1" s="1"/>
  <c r="AF9" i="1" s="1"/>
  <c r="AF21" i="1" l="1"/>
  <c r="AG22" i="1"/>
  <c r="AG23" i="1" s="1"/>
  <c r="AF22" i="1"/>
  <c r="AF23" i="1"/>
  <c r="AF14" i="1"/>
  <c r="AG15" i="1"/>
  <c r="AG16" i="1" s="1"/>
  <c r="AG17" i="1" s="1"/>
  <c r="AG18" i="1" s="1"/>
  <c r="AG19" i="1" s="1"/>
  <c r="AG20" i="1" s="1"/>
  <c r="AF20" i="1" s="1"/>
  <c r="AG10" i="1"/>
  <c r="AG26" i="1" l="1"/>
  <c r="AF17" i="1"/>
  <c r="AF10" i="1"/>
  <c r="AG11" i="1"/>
  <c r="AF19" i="1"/>
  <c r="AF16" i="1"/>
  <c r="AF15" i="1"/>
  <c r="AF18" i="1"/>
  <c r="AG27" i="1" l="1"/>
  <c r="AF26" i="1"/>
  <c r="AG12" i="1"/>
  <c r="AF11" i="1"/>
  <c r="AG28" i="1" l="1"/>
  <c r="AF28" i="1" s="1"/>
  <c r="AF27" i="1"/>
  <c r="AG13" i="1"/>
  <c r="AF13" i="1" s="1"/>
  <c r="AF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2724FBA5-9A83-4C24-9305-DA04B996D72B}">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CEA3849-110A-4B9F-BBD7-D4A8D348ADD7}">
      <text>
        <r>
          <rPr>
            <sz val="9"/>
            <color indexed="81"/>
            <rFont val="Tahoma"/>
            <family val="2"/>
          </rPr>
          <t xml:space="preserve">Identificar si el riesgo a describir es para: 
Un proceso, Un proyecto de Inversión o un Sistema de Gestión. </t>
        </r>
      </text>
    </comment>
    <comment ref="B7" authorId="0" shapeId="0" xr:uid="{AEDA58EA-97FC-4E62-A1D4-8A4B628ADCA1}">
      <text>
        <r>
          <rPr>
            <sz val="9"/>
            <color indexed="81"/>
            <rFont val="Tahoma"/>
            <family val="2"/>
          </rPr>
          <t>Relacionar el nombre del Proceso, Sistema de Gestión o Proyecto de Inversión, según aplique. Ej: Gestión del Talento Humano</t>
        </r>
      </text>
    </comment>
    <comment ref="E7" authorId="1" shapeId="0" xr:uid="{FC516033-CFA2-4799-80E9-6D44999F1CD7}">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4D4FBC0A-705C-4EF3-8D6F-65AFDF505BFC}">
      <text>
        <r>
          <rPr>
            <b/>
            <sz val="9"/>
            <color indexed="81"/>
            <rFont val="Tahoma"/>
            <family val="2"/>
          </rPr>
          <t>Seleccionar según corresponda</t>
        </r>
      </text>
    </comment>
    <comment ref="G7" authorId="1" shapeId="0" xr:uid="{661881EC-C30D-4470-821E-789865A2B80F}">
      <text>
        <r>
          <rPr>
            <sz val="9"/>
            <color indexed="81"/>
            <rFont val="Tahoma"/>
            <family val="2"/>
          </rPr>
          <t>Seleccione según corresponda</t>
        </r>
      </text>
    </comment>
    <comment ref="H7" authorId="2" shapeId="0" xr:uid="{80B35CB2-36AF-4A2F-B8D8-1644354497F0}">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B547B1D7-43DB-4754-8AD6-537C4C2C733D}">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9BE4C8E6-AA67-4A3C-805A-EB479F5C1AC5}">
      <text>
        <r>
          <rPr>
            <sz val="9"/>
            <color indexed="81"/>
            <rFont val="Tahoma"/>
            <family val="2"/>
          </rPr>
          <t>La fuente que origina la causa es interna (del Ministerio) o externa (fuera del Ministerio)</t>
        </r>
      </text>
    </comment>
    <comment ref="K7" authorId="2" shapeId="0" xr:uid="{971CEB93-AE85-4978-8966-57EA071F5B3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411BBFC9-A75B-4B31-B984-E3EB53CE6B9A}">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096EE82D-2C9D-4E58-B7C0-9B983198F292}">
      <text>
        <r>
          <rPr>
            <sz val="9"/>
            <color indexed="81"/>
            <rFont val="Tahoma"/>
            <family val="2"/>
          </rPr>
          <t xml:space="preserve">Considerar la documentación con la cual se soporte la efectividad del Control. 
Ej: Listas de Chequeo, registros, actas etc. </t>
        </r>
      </text>
    </comment>
    <comment ref="AF7" authorId="2" shapeId="0" xr:uid="{A194E2BD-F78B-43EE-A302-92B053BF8F1B}">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H7" authorId="2" shapeId="0" xr:uid="{27BBF63F-E5C2-4086-94BA-DE868EF4B58B}">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J7" authorId="1" shapeId="0" xr:uid="{71C30B87-D188-4C47-BEB1-105F1E70413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K7" authorId="0" shapeId="0" xr:uid="{E3760162-1A9C-4E49-B7CA-2513F859AF1D}">
      <text>
        <r>
          <rPr>
            <b/>
            <sz val="9"/>
            <color indexed="81"/>
            <rFont val="Tahoma"/>
            <family val="2"/>
          </rPr>
          <t>Seleccione según corresponda</t>
        </r>
      </text>
    </comment>
    <comment ref="U8" authorId="0" shapeId="0" xr:uid="{76203B48-D37B-4CF5-8311-759C438E54B9}">
      <text>
        <r>
          <rPr>
            <sz val="9"/>
            <color indexed="81"/>
            <rFont val="Tahoma"/>
            <family val="2"/>
          </rPr>
          <t xml:space="preserve">Hace referencia a cada cuanto se ejecuta el control en terminos de tiempo. </t>
        </r>
      </text>
    </comment>
    <comment ref="V8" authorId="0" shapeId="0" xr:uid="{15250D45-3DCA-4AA9-8AA1-70FD8ED42E9D}">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F583177D-5599-468B-93E2-4C7949D7F37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13D47BF0-B3F2-4411-9C49-135E37871487}">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6A85AC9-D7E4-4A4A-9F2E-A3A1798E4806}">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<sst xmlns="http://schemas.openxmlformats.org/spreadsheetml/2006/main" count="905" uniqueCount="545">
  <si>
    <t>Tipo de Riesgo</t>
  </si>
  <si>
    <t>SI</t>
  </si>
  <si>
    <t>NO</t>
  </si>
  <si>
    <t>Interno</t>
  </si>
  <si>
    <t>ACCIÓN A TOMAR</t>
  </si>
  <si>
    <t>DESCRIPCIÓN</t>
  </si>
  <si>
    <t>Externo</t>
  </si>
  <si>
    <t>Interna y Externa</t>
  </si>
  <si>
    <t>Descriptor</t>
  </si>
  <si>
    <t>Moderado</t>
  </si>
  <si>
    <t>Mayor</t>
  </si>
  <si>
    <t>Catastrófico</t>
  </si>
  <si>
    <t>Proceso:</t>
  </si>
  <si>
    <t>Negativa</t>
  </si>
  <si>
    <t>Dependencia y Teléfono (Fuente de información):</t>
  </si>
  <si>
    <t>Meta:</t>
  </si>
  <si>
    <t>Seleccione Tipo de Causa</t>
  </si>
  <si>
    <t>Seleccione Tipo de Riesgo</t>
  </si>
  <si>
    <t>RIESGOS DE FRAUDE</t>
  </si>
  <si>
    <t>TIPO</t>
  </si>
  <si>
    <t>Los riesgos se clasifican así:</t>
  </si>
  <si>
    <t>TIPOLOGÍA DE RIESGO</t>
  </si>
  <si>
    <t>FECHA DE ACTUALIZACIÓN DEL CONTENIDO:</t>
  </si>
  <si>
    <t>VERSIÓN DEL CONTENIDO:</t>
  </si>
  <si>
    <t>Riesgo de corrupción</t>
  </si>
  <si>
    <t>IMPACTO</t>
  </si>
  <si>
    <t>PROBABILIDAD</t>
  </si>
  <si>
    <t>¿Existe un responsable asignado a la ejecución del control?</t>
  </si>
  <si>
    <t>¿El responsable tiene la autoridad y adecuada segregación de funciones en la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</si>
  <si>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</si>
  <si>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</si>
  <si>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RESPONSABLE DEL CONTROL</t>
  </si>
  <si>
    <t>DETERMINACIÓN DE CONTROLES</t>
  </si>
  <si>
    <t>RESULTADO DE LA EVALUACIÓN DEL CONTROL</t>
  </si>
  <si>
    <t>Tipo de causa
(Externa ó
Interna)</t>
  </si>
  <si>
    <t>Frecuencia de ejecución del control</t>
  </si>
  <si>
    <t>NIVEL</t>
  </si>
  <si>
    <t>DESCRIPTOR</t>
  </si>
  <si>
    <t>Se espera que el evento ocurra en la mayoría de las circunstancias.</t>
  </si>
  <si>
    <t>El evento podrá ocurrir en algún momento.</t>
  </si>
  <si>
    <t>FRECUENCIA DE OCURRENCIA</t>
  </si>
  <si>
    <t>TABLA DE PROBABILIDAD</t>
  </si>
  <si>
    <t>Riesgos de Gestión y de Seguridad Digital</t>
  </si>
  <si>
    <t>Riesgos de Corrupción y Fraude</t>
  </si>
  <si>
    <t>N/A</t>
  </si>
  <si>
    <t>MENOR</t>
  </si>
  <si>
    <t>MODERADO</t>
  </si>
  <si>
    <t>MAYOR</t>
  </si>
  <si>
    <t>CATASTRÓFICO</t>
  </si>
  <si>
    <t>VALOR IMPACTO   / CONSECUENCIA RIESGOS</t>
  </si>
  <si>
    <t>RIESGO DE GESTIÓN</t>
  </si>
  <si>
    <t>IMPACTO / CONSECUENCIAS CUALITATIVO</t>
  </si>
  <si>
    <t>-Impacto que afecte la ejecución presupuestal en un valor ≥50%.</t>
  </si>
  <si>
    <t>- Pérdida de cobertura en la prestación de los servicios de la entidad ≥50%.</t>
  </si>
  <si>
    <t>- Pago de indemnizaciones a terceros por acciones legales que pueden afectar el presupuesto total de la entidad en un valor ≥50%.</t>
  </si>
  <si>
    <t>- Pago de sanciones económicas por incumplimiento en la normatividad aplicable ante un ente regulador, las cuales afectan en un valor ≥50% del presupuesto general de la entidad.</t>
  </si>
  <si>
    <t>-Interrupción de las operaciones de la entidad por más de cinco (5) días.</t>
  </si>
  <si>
    <t>- Intervención por parte de un ente de control u otro ente regulador.</t>
  </si>
  <si>
    <t>- Pérdida de información crítica para la entidad que no se puede recuperar.</t>
  </si>
  <si>
    <t>- Incumplimiento en las metas y objetivos institucionales afectando de forma grave la ejecución presupuestal.</t>
  </si>
  <si>
    <t>- Imagen institucional afectada en el orden nacional o regional por actos o hechos de corrupción comprobados.</t>
  </si>
  <si>
    <t>-Impacto que afecte la ejecución presupuestal en un valor ≥20%.</t>
  </si>
  <si>
    <t>- Pérdida de cobertura en la prestación de los servicios de la entidad ≥20%.</t>
  </si>
  <si>
    <t>- Pago de indemnizaciones a terceros por acciones legales que pueden afectar el presupuesto total de la entidad en un valor ≥20%.</t>
  </si>
  <si>
    <t>- Pago de sanciones económicas por incumplimiento en la normatividad aplicable ante un ente regulador, las cuales afectan en un valor ≥20% del presupuesto general de la entidad.</t>
  </si>
  <si>
    <t>-Interrupción de las operaciones de la entidad por más de dos (2) días.</t>
  </si>
  <si>
    <t>- Pérdida de información crítica que puede ser recuperada de forma parcial o incompleta.</t>
  </si>
  <si>
    <t>- Sanción por parte del ente de control u otro ente regulador.</t>
  </si>
  <si>
    <t>- Incumplimiento en las metas y objetivos institucionales afectando el cumplimiento en las metas de gobierno.</t>
  </si>
  <si>
    <t>- Imagen institucional afectada en el orden nacional o regional por incumplimientos en la prestación del servicio a los usuarios o ciudadanos.</t>
  </si>
  <si>
    <t>-Impacto que afecte la ejecución presupuestal en un valor ≥5%.</t>
  </si>
  <si>
    <t>- Pérdida de cobertura en la prestación de los servicios de la entidad ≥10%.</t>
  </si>
  <si>
    <t>- Pago de indemnizaciones a terceros por acciones legales que pueden afectar el pre-supuesto total de la entidad en un valor ≥5%.</t>
  </si>
  <si>
    <t>- Pago de sanciones económicas por incumplimiento en la normatividad aplicable ante un ente regulador, las cuales afectan en un valor ≥5% del presupuesto general de la entidad.</t>
  </si>
  <si>
    <t>-Interrupción de las operaciones de la entidad por un (1) día.</t>
  </si>
  <si>
    <t>- Reclamaciones o quejas de los usuarios que podrían implicar una denuncia ante los entes reguladores o una demanda de largo alcance para la entidad.</t>
  </si>
  <si>
    <t>- Inoportunidad en la información, ocasionando retrasos en la atención a los usuarios.</t>
  </si>
  <si>
    <t>- Reproceso de actividades y aumento de carga operativa.</t>
  </si>
  <si>
    <t>- Imagen institucional afectada en el orden nacional o regional por retrasos en la prestación del servicio a los usuarios o ciudadanos.</t>
  </si>
  <si>
    <t>- Investigaciones penales, fiscales o disciplinarias.</t>
  </si>
  <si>
    <t>-Impacto que afecte la ejecución presupuestal en un valor ≥1%.</t>
  </si>
  <si>
    <t>- Pérdida de cobertura en la prestación de los servicios de la entidad ≥5%.</t>
  </si>
  <si>
    <t>- Pago de indemnizaciones a terceros por acciones legales que pueden afectar el pre-supuesto total de la entidad en un valor ≥1%.</t>
  </si>
  <si>
    <t>- Pago de sanciones económicas por incumplimiento en la normatividad aplicable ante un ente regulador, las cuales afectan en un valor ≥1% del presupuesto general de la entidad.</t>
  </si>
  <si>
    <t>-Interrupción de las operaciones de la entidad por algunas horas.</t>
  </si>
  <si>
    <t>- Quejas de los usuarios relacionadas con la indebida aplicación de la Ley disciplinaria vigente, dentro de las actuaciones disciplinarias.</t>
  </si>
  <si>
    <t>- Imagen institucional afectada localmente por retrasos en la prestación del servicio a los usuarios o ciudadanos.</t>
  </si>
  <si>
    <t>-Impacto que afecte la ejecución presupuestal en un valor ≥0,5%.</t>
  </si>
  <si>
    <t>- Pérdida de cobertura en la prestación de los servicios de la entidad ≥1%.</t>
  </si>
  <si>
    <t>- Pago de indemnizaciones a terceros por acciones legales que pueden afectar el presupuesto total de la entidad en un valor ≥0,5%.</t>
  </si>
  <si>
    <t>- Pago de sanciones económicas por incumplimiento en la normatividad aplicable ante un ente regulador, las cuales afectan en un valor ≥0,5% del presupuesto general de la entidad.</t>
  </si>
  <si>
    <t>-No hay interrupción de las operaciones de la entidad.</t>
  </si>
  <si>
    <t>- No se generan sanciones económicas o administrativas.</t>
  </si>
  <si>
    <t>- No se afecta la imagen institucional de forma significativa.</t>
  </si>
  <si>
    <t>TABLAS DE IMPACTO   / CONSECUENCIA RIESGOS</t>
  </si>
  <si>
    <t>-Afectación mayor o igual al 50% de la población.</t>
  </si>
  <si>
    <t>-Afectación mayor o igual al 50% del presupuesto anual de seguridad digital.</t>
  </si>
  <si>
    <t>-Afectación muy grave del medio ambiente que requiere de mayor o igual a 3 años de recuperación.</t>
  </si>
  <si>
    <t>-Afectación muy grave de la integridad de la información debido al interés particular de los empleados y terceros.</t>
  </si>
  <si>
    <t>- Afectación muy grave de la disponibilidad de la información debido al interés particular de los empleados y terceros.</t>
  </si>
  <si>
    <t>- Afectación muy grave de la confidencialidad de la información debido al interés particular de los empleados y terceros.</t>
  </si>
  <si>
    <t>-Afectación en un valor igual o mayor al 20% e inferior al 50% de la población.</t>
  </si>
  <si>
    <t>-Afectación en un valor igual o mayor al 20% e inferior al 50% del presupuesto anual de seguridad digital.</t>
  </si>
  <si>
    <t>-Afectación importante del medio ambiente que requiere de 1 a 3 años de recuperación.</t>
  </si>
  <si>
    <t>-Afectación grave de la integridad de la información debido al interés particular de los empleados y terceros.</t>
  </si>
  <si>
    <t>-Afectación grave de la disponibilidad de la información debido al interés particular de los empleados y terceros.</t>
  </si>
  <si>
    <t>-Afectación grave de la confidencialidad de la información debido al interés particular de los empleados y terceros.</t>
  </si>
  <si>
    <t>-Afectación en un valor igual o mayor al 10% y menor al 20% de la población.</t>
  </si>
  <si>
    <t>-Afectación en un valor igual o mayor al 10% y menor al 20% del presupuesto anual de seguridad digital.</t>
  </si>
  <si>
    <t>- Afectación leve del medio ambiente requiere de 3 meses a 1 año de recuperación.</t>
  </si>
  <si>
    <t>-Afectación moderada de la integridad de la información debido al interés particular de los empleados y terceros.</t>
  </si>
  <si>
    <t>-Afectación moderada de la disponibilidad de la información debido al interés particular de los empleados y terceros.</t>
  </si>
  <si>
    <t>-Afectación moderada de la confidencialidad de la información debido al interés particular de los empleados y terceros.</t>
  </si>
  <si>
    <t>-Afectación en un valor igual o mayor al 1% y menor al 10% de la población.</t>
  </si>
  <si>
    <t>-Afectación en un valor igual o mayor al 1% y menor al 10% del presupuesto anual de seguridad digital.</t>
  </si>
  <si>
    <t>-Afectación leve del medio ambiente requiere de Afectación leve del medio ambiente requiere de 1 a 3 meses de recuperación.</t>
  </si>
  <si>
    <t>-Afectación leve de la integridad.</t>
  </si>
  <si>
    <t>-Afectación leve de la disponibilidad.</t>
  </si>
  <si>
    <t>-Afectación leve de la confidencialidad.</t>
  </si>
  <si>
    <t>-Afectación en un valor menor al 1% de la población.</t>
  </si>
  <si>
    <t>-Afectación en un valor menor al 1% del presupuesto anual de seguridad digital.</t>
  </si>
  <si>
    <t>-No hay afectación medioambiental.</t>
  </si>
  <si>
    <t>-Sin afectación de la integridad.</t>
  </si>
  <si>
    <t>-Sin afectación de la disponibilidad.</t>
  </si>
  <si>
    <t>-Sin afectación de la confidencialidad.</t>
  </si>
  <si>
    <t>Tabla de preguntas para calificar el impacto / consecuencia – 
RIESGO DE CORRUPCIÓN Y FRAUDE</t>
  </si>
  <si>
    <t>No.</t>
  </si>
  <si>
    <t>PREGUNTA: Si el Riesgo de Corrupción o Fraude se materializa podría?</t>
  </si>
  <si>
    <t>RESPUESTA</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</si>
  <si>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</si>
  <si>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</si>
  <si>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</si>
  <si>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</si>
  <si>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</si>
  <si>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</si>
  <si>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</si>
  <si>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</si>
  <si>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</si>
  <si>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</si>
  <si>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</si>
  <si>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</si>
  <si>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</si>
  <si>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</si>
  <si>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</si>
  <si>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</si>
  <si>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</si>
  <si>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</si>
  <si>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</si>
  <si>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</si>
  <si>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CANTIDAD DE PREGUNTAS AFIRMATIVAS</t>
  </si>
  <si>
    <t>DOCE a DIECINUEVE preguntas</t>
  </si>
  <si>
    <t>Genera consecuencias desastrosas para la entidad</t>
  </si>
  <si>
    <t>SEIS a ONCE preguntas</t>
  </si>
  <si>
    <t>Genera altas consecuencias sobre la entidad.</t>
  </si>
  <si>
    <t>UNA a CINCO pregunta(s)</t>
  </si>
  <si>
    <t>Genera medianas consecuencias sobre la entidad</t>
  </si>
  <si>
    <t>Ver cantidad de preguntas afirmativas se ubican en la siguiente tabla y se determina el impacto / consecuencias del riesgo de corrupción y fraude:</t>
  </si>
  <si>
    <t>Seleccione la probabilidad</t>
  </si>
  <si>
    <t>Seleccione la impacto</t>
  </si>
  <si>
    <t>Valor númerico del IMPACTO</t>
  </si>
  <si>
    <t>ZONA RIESGO</t>
  </si>
  <si>
    <t>ZONA DE RIESGO</t>
  </si>
  <si>
    <t>Extremo</t>
  </si>
  <si>
    <t xml:space="preserve">Alto </t>
  </si>
  <si>
    <t>Bajo</t>
  </si>
  <si>
    <t>MAPAS DE CALOR</t>
  </si>
  <si>
    <t>Nivel</t>
  </si>
  <si>
    <t>Alto</t>
  </si>
  <si>
    <t>Menor</t>
  </si>
  <si>
    <t xml:space="preserve">Nivel </t>
  </si>
  <si>
    <r>
      <t xml:space="preserve">ZONAS DE </t>
    </r>
    <r>
      <rPr>
        <b/>
        <u/>
        <sz val="11"/>
        <color theme="1"/>
        <rFont val="Arial"/>
        <family val="2"/>
      </rPr>
      <t>RIESGO DE CORRUPCIÓN FRAUDE</t>
    </r>
  </si>
  <si>
    <t>Seleccione la zona del riesgo</t>
  </si>
  <si>
    <t>Seleccione la acción</t>
  </si>
  <si>
    <r>
      <t xml:space="preserve">DESCRIPCIÓN DEL CONTROL
</t>
    </r>
    <r>
      <rPr>
        <sz val="10"/>
        <rFont val="Arial"/>
        <family val="2"/>
      </rPr>
      <t>(Un control por cada causa, si no hay control se escribe "No existe control")</t>
    </r>
  </si>
  <si>
    <t>¿Se deja evidencia o rastro de la ejecución del control que permita a cualquier tercero con la evidencia llegar a la misma conclusión?</t>
  </si>
  <si>
    <t>Seleccione</t>
  </si>
  <si>
    <t>CRITERIOS DE EVALUACIÓN DE LOS CONTROLES</t>
  </si>
  <si>
    <t>EVIDENCIA DE LA APLICACIÓN DEL CONTROL</t>
  </si>
  <si>
    <t>EVALUACIÓN DEL CONTROL</t>
  </si>
  <si>
    <r>
      <t xml:space="preserve">VALORACIÓN DEL RIESGO RESIDUAL 
</t>
    </r>
    <r>
      <rPr>
        <sz val="12"/>
        <rFont val="Arial"/>
        <family val="2"/>
      </rPr>
      <t>(después de controles)</t>
    </r>
  </si>
  <si>
    <r>
      <t xml:space="preserve">ANÁLISIS Y VALORACIÓN DEL RIESGO INHERENTE 
</t>
    </r>
    <r>
      <rPr>
        <sz val="12"/>
        <rFont val="Arial"/>
        <family val="2"/>
      </rPr>
      <t>(antes de controles)</t>
    </r>
  </si>
  <si>
    <t>EVITAR EL RIESGO</t>
  </si>
  <si>
    <t>REDUCIR EL RIESGO</t>
  </si>
  <si>
    <t xml:space="preserve">ZONA DE RIESGO </t>
  </si>
  <si>
    <t>NIVEL DE ACEPTACIÓN DEL RIESGO RESIDUAL</t>
  </si>
  <si>
    <t>Corrupción y Fraude</t>
  </si>
  <si>
    <t>Valor númerico de la PROBABILIDAD</t>
  </si>
  <si>
    <t>VERSIÓN</t>
  </si>
  <si>
    <t>FECHA</t>
  </si>
  <si>
    <t>DESCRIPCIÓN DEL CAMBIO</t>
  </si>
  <si>
    <t>HISTORIAL DE CAMBIOS DEL CONTENIDO</t>
  </si>
  <si>
    <t>REVISADO POR:
(nombre y cargo)</t>
  </si>
  <si>
    <t>Sistema de Gestión:</t>
  </si>
  <si>
    <t>Frecuencia de Medición:</t>
  </si>
  <si>
    <t>Unidad de medida:</t>
  </si>
  <si>
    <t>Formula matemática (numerador / denominador):</t>
  </si>
  <si>
    <t>Positiva</t>
  </si>
  <si>
    <t>Tendencia:</t>
  </si>
  <si>
    <t>Dueño (Nombre de personas para habilitar permiso de reporte):</t>
  </si>
  <si>
    <t>Responsable del Seguimiento (cargo y nombre):</t>
  </si>
  <si>
    <t>Medición de Riesgos</t>
  </si>
  <si>
    <t>Familia:</t>
  </si>
  <si>
    <t>Fuente de Información (Entidad ) (De donde provienen los datos para medir el indicador?):</t>
  </si>
  <si>
    <t>Propósito del Indicador:</t>
  </si>
  <si>
    <t>Nombre del Indicador:</t>
  </si>
  <si>
    <t>FICHA INDICADOR DE RIESGO (ISOLUCIÓN)</t>
  </si>
  <si>
    <r>
      <t xml:space="preserve">Responsable(s) del Riesgo
</t>
    </r>
    <r>
      <rPr>
        <sz val="10"/>
        <rFont val="Arial"/>
        <family val="2"/>
      </rPr>
      <t>(cargo)</t>
    </r>
  </si>
  <si>
    <t>Área/ Dependencia responsable del riesgo</t>
  </si>
  <si>
    <t>MAPA DE RIESGOS</t>
  </si>
  <si>
    <t>APROBADO POR:
(nombre y cargo)</t>
  </si>
  <si>
    <t>ACEPTAR EL RIESGO</t>
  </si>
  <si>
    <t>Muy Alta</t>
  </si>
  <si>
    <t>Alta</t>
  </si>
  <si>
    <t>Media</t>
  </si>
  <si>
    <t>Baja</t>
  </si>
  <si>
    <t>Muy Baja</t>
  </si>
  <si>
    <t>Leve</t>
  </si>
  <si>
    <r>
      <t xml:space="preserve">ZONA DE RIESGO INHERENTE 
</t>
    </r>
    <r>
      <rPr>
        <b/>
        <sz val="11"/>
        <color rgb="FF0070C0"/>
        <rFont val="Arial"/>
        <family val="2"/>
      </rPr>
      <t xml:space="preserve">(Severidad) </t>
    </r>
  </si>
  <si>
    <r>
      <t xml:space="preserve">NIVEL DE ACEPTACIÓN DEL RIESGO 
</t>
    </r>
    <r>
      <rPr>
        <sz val="11"/>
        <color rgb="FF0070C0"/>
        <rFont val="Arial"/>
        <family val="2"/>
      </rPr>
      <t>(RAE)</t>
    </r>
  </si>
  <si>
    <t>BAJO</t>
  </si>
  <si>
    <t>ALTO</t>
  </si>
  <si>
    <t>IMPLEMENTACION</t>
  </si>
  <si>
    <t>CLASIFICACION</t>
  </si>
  <si>
    <t>RIESGOS DE GESTION</t>
  </si>
  <si>
    <t xml:space="preserve">Pérdidas derivadas de errores en la ejecución y administración de procesos. </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</si>
  <si>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</si>
  <si>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</si>
  <si>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</si>
  <si>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</si>
  <si>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</si>
  <si>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</si>
  <si>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</si>
  <si>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</si>
  <si>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</si>
  <si>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</si>
  <si>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</si>
  <si>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</si>
  <si>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</si>
  <si>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</si>
  <si>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Riesgo de seguridad de la información</t>
  </si>
  <si>
    <t>MUY BAJA</t>
  </si>
  <si>
    <t>BAJA</t>
  </si>
  <si>
    <t>MEDIA</t>
  </si>
  <si>
    <t>ALTA</t>
  </si>
  <si>
    <t>MUY ALTA</t>
  </si>
  <si>
    <t>LEVE</t>
  </si>
  <si>
    <t>MODERADO (RC-F)</t>
  </si>
  <si>
    <t>MAYOR (RC-F)</t>
  </si>
  <si>
    <t>CATASTRÓFICO (RC-F)</t>
  </si>
  <si>
    <t>EXTREMO</t>
  </si>
  <si>
    <t>ALTO (RC/F)</t>
  </si>
  <si>
    <t>EXTREMO (RC/F)</t>
  </si>
  <si>
    <t>MODERADO (RC/F)</t>
  </si>
  <si>
    <t>Asignado</t>
  </si>
  <si>
    <t>No Asignado</t>
  </si>
  <si>
    <t>Adecuado</t>
  </si>
  <si>
    <t>Inadecuado</t>
  </si>
  <si>
    <t>Continua</t>
  </si>
  <si>
    <t>Aleatoria</t>
  </si>
  <si>
    <t>Prevenir</t>
  </si>
  <si>
    <t>Detectar</t>
  </si>
  <si>
    <t>Corregir</t>
  </si>
  <si>
    <t>Automático</t>
  </si>
  <si>
    <t>Manual</t>
  </si>
  <si>
    <t>Documentado</t>
  </si>
  <si>
    <t>Sin documentar</t>
  </si>
  <si>
    <t>ESTADO DE LA DOCUMENTACION</t>
  </si>
  <si>
    <t>Con Registro</t>
  </si>
  <si>
    <t>Sin Registro</t>
  </si>
  <si>
    <t>ZONA RIESGO RESIDUAL</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</si>
  <si>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</si>
  <si>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FRECUENCIA DE LA ACTIVIDAD</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</si>
  <si>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</si>
  <si>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</si>
  <si>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</si>
  <si>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</si>
  <si>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</si>
  <si>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</si>
  <si>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</si>
  <si>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</si>
  <si>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CATASTRÓFICO
100%</t>
  </si>
  <si>
    <t>MAYOR
80%</t>
  </si>
  <si>
    <t>MODERADO
60%</t>
  </si>
  <si>
    <t>MENOR
40%</t>
  </si>
  <si>
    <t>RIESGO DE SEGURIDAD DE LA INFORMACION</t>
  </si>
  <si>
    <t>ICUANTITATIVAS - ECONOMICA</t>
  </si>
  <si>
    <t>CUALITATIVAS - REPUTACIONAL</t>
  </si>
  <si>
    <t>LEVE
20%</t>
  </si>
  <si>
    <r>
      <t xml:space="preserve">ZONAS DE </t>
    </r>
    <r>
      <rPr>
        <b/>
        <u/>
        <sz val="11"/>
        <color theme="1"/>
        <rFont val="Arial"/>
        <family val="2"/>
      </rPr>
      <t>RIESGO DE GESTIÓN Y SEGURIDAD DE LA INFORMACION</t>
    </r>
  </si>
  <si>
    <t>Gestión y Seguridad de la Información</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</si>
  <si>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</si>
  <si>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</si>
  <si>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</si>
  <si>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</si>
  <si>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</si>
  <si>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</si>
  <si>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</si>
  <si>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</si>
  <si>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</si>
  <si>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</si>
  <si>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</si>
  <si>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</si>
  <si>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</si>
  <si>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</si>
  <si>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</si>
  <si>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</si>
  <si>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</si>
  <si>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</si>
  <si>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</si>
  <si>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</si>
  <si>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</si>
  <si>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</si>
  <si>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</si>
  <si>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</si>
  <si>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</si>
  <si>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</si>
  <si>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</si>
  <si>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</si>
  <si>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</si>
  <si>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</si>
  <si>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</si>
  <si>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</si>
  <si>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</si>
  <si>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 RESIDUAL</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</si>
  <si>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</si>
  <si>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</si>
  <si>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</si>
  <si>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RIESGO</t>
    </r>
    <r>
      <rPr>
        <sz val="10"/>
        <rFont val="Arial"/>
        <family val="2"/>
      </rPr>
      <t xml:space="preserve"> REQUIERE SER MODIFICADO O ACTUALIZADO?</t>
    </r>
  </si>
  <si>
    <t>OBSERVACIONES Y COMENTARIOS</t>
  </si>
  <si>
    <t>¿POR QUÉ?</t>
  </si>
  <si>
    <t>Tipo</t>
  </si>
  <si>
    <t>PROCESO</t>
  </si>
  <si>
    <t>SISTEMA DE GESTIÓN</t>
  </si>
  <si>
    <t>PROYECTO DE INVERSIÓN</t>
  </si>
  <si>
    <t>COMPARTIR EL RIESGO</t>
  </si>
  <si>
    <t>Riesgo de Fraude Interno</t>
  </si>
  <si>
    <t>Riesgo de Fraude Externo</t>
  </si>
  <si>
    <t>Nombre</t>
  </si>
  <si>
    <t>Clasificación del Riesgo</t>
  </si>
  <si>
    <t>Descripción del Riesgo
(Qué, Cómo y por Qué?</t>
  </si>
  <si>
    <r>
      <t xml:space="preserve">Causa(S)
</t>
    </r>
    <r>
      <rPr>
        <sz val="10"/>
        <rFont val="Arial"/>
        <family val="2"/>
      </rPr>
      <t>(escribir una causa por fila)</t>
    </r>
  </si>
  <si>
    <r>
      <t xml:space="preserve">Tipo de Causa
</t>
    </r>
    <r>
      <rPr>
        <sz val="10"/>
        <rFont val="Arial"/>
        <family val="2"/>
      </rPr>
      <t>(Externa ó
Interna)</t>
    </r>
  </si>
  <si>
    <t>Consecuencias Potenciales del Riesgo</t>
  </si>
  <si>
    <t>ELABORADO POR:
(nombre y cargo)</t>
  </si>
  <si>
    <t>Ejecución y Administración de Procesos</t>
  </si>
  <si>
    <t>Fallas Tecnólogicas</t>
  </si>
  <si>
    <t>Relaciones Laborales</t>
  </si>
  <si>
    <t>Usuarios, productos y practicas</t>
  </si>
  <si>
    <t>Legales</t>
  </si>
  <si>
    <t>RG - EJECUCION Y ADMINISTRACION DE PROCESOS</t>
  </si>
  <si>
    <t>RG - FALLAS TECNOLÓGICAS</t>
  </si>
  <si>
    <t>RG - RELACIONES LABORALES</t>
  </si>
  <si>
    <t>RG - USUARIOS, PRODUCTOS Y PRÁCTICAS</t>
  </si>
  <si>
    <t>GR - DAÑOS A ACTIVOS FIJOS/ EVENTOS EXTERNOS</t>
  </si>
  <si>
    <t>RIESGO FISCAL</t>
  </si>
  <si>
    <t>Código del Control</t>
  </si>
  <si>
    <t>FRECUENCIA DE APLICACIÓN DEL CONTROL</t>
  </si>
  <si>
    <t>Continua ó Aleatoria</t>
  </si>
  <si>
    <t>Los riesgos identificados en la Matriz de Riesgos de Gestión y Fiscal se encuentran ubicados en el siguiente mapa:</t>
  </si>
  <si>
    <r>
      <t xml:space="preserve">ZONAS DE </t>
    </r>
    <r>
      <rPr>
        <b/>
        <u/>
        <sz val="11"/>
        <color theme="1"/>
        <rFont val="Arial"/>
        <family val="2"/>
      </rPr>
      <t>RIESGO DE GESTIÓN Y FISCAL</t>
    </r>
  </si>
  <si>
    <t>Cargo Ejecutor del Control</t>
  </si>
  <si>
    <t>ASIGNADO</t>
  </si>
  <si>
    <t>PREVENIR</t>
  </si>
  <si>
    <t>MANUAL</t>
  </si>
  <si>
    <t>CON REGISTRO</t>
  </si>
  <si>
    <t>CONTINUA</t>
  </si>
  <si>
    <t>DOCUMENTADO</t>
  </si>
  <si>
    <t>GRF-RG4</t>
  </si>
  <si>
    <t>Rodrigo Antonio Jimenez
Asesor OAPS</t>
  </si>
  <si>
    <t>Mónica Vargas Infante
Contratista Riesgos OAPS</t>
  </si>
  <si>
    <t>Zulma Chicuasuque
Jefe Oficina de Planeación Sectorial</t>
  </si>
  <si>
    <t>1. Según Acta 03 del 07-12-2023, para el proceso de Talento Humano, se elimina el Riesgo TH-R1 y se inlcuyen los riesgos TH-RG1 y TH-RG2 para el Grupo EDL, los cuales se ven reflejados en la Matriz de Riesgos y Controles Consolidada (Transitoria). 
2. Según Acta 04 del 11-12-2023, para el proceso Gestión de Recursos Financieros, se eliminan los riesgos GRF-R1, GRF-R2, GRF-R3, GRF-R4, GRF-R5 y se incluyen los riesgos GRF-RG1, GRF-RG2, GRF-RG3, GRF-RG4, los cuales se ven reflejados en la Matriz de Riesgos y Controles Consolidada (Transitoria)</t>
  </si>
  <si>
    <t>MATRIZ RIESGOS DE GESTIÓN Y FISCALES</t>
  </si>
  <si>
    <t>IDENTIFICACIÓN</t>
  </si>
  <si>
    <t>¿El control tiene asignado un responsable?</t>
  </si>
  <si>
    <t>(Prevenir, detectar o corregir)</t>
  </si>
  <si>
    <t>Manual o Automatica</t>
  </si>
  <si>
    <t>Documentado o Sin Documentar</t>
  </si>
  <si>
    <t>Nombre del documento en el cual se encuentra formalizado el control</t>
  </si>
  <si>
    <t>Con Registro o Sin Registro</t>
  </si>
  <si>
    <t>NOMBRE DE QUIEN DILIGENCIA</t>
  </si>
  <si>
    <t>FECHA DE DILIGENCIAMIENTO</t>
  </si>
  <si>
    <t>"SEGUIMIENTO" (Primera Línea de Defensa)</t>
  </si>
  <si>
    <r>
      <t xml:space="preserve">"MONITOREO Y REVISION" 
(Segunda Línea de Defensa)
</t>
    </r>
    <r>
      <rPr>
        <sz val="11"/>
        <color theme="1"/>
        <rFont val="Arial"/>
        <family val="2"/>
      </rPr>
      <t>Comentarios u Observaciones</t>
    </r>
  </si>
  <si>
    <r>
      <rPr>
        <b/>
        <sz val="10"/>
        <rFont val="Arial"/>
        <family val="2"/>
      </rPr>
      <t>Periodicidad</t>
    </r>
    <r>
      <rPr>
        <b/>
        <sz val="8"/>
        <rFont val="Arial"/>
        <family val="2"/>
      </rPr>
      <t xml:space="preserve">
</t>
    </r>
    <r>
      <rPr>
        <sz val="8"/>
        <rFont val="Arial"/>
        <family val="2"/>
      </rPr>
      <t>(Semanal, quincenal, mensual etc)</t>
    </r>
  </si>
  <si>
    <t xml:space="preserve">1. Según Acta 05 del 12-02-2024, para el proceso de Evaluación, seguimiento y Control, se eliminan los riesgos ES-R1 y ES-R2, y se incluyen los riesgos ES-GR1 y ES-GR2.
2. Según Acta 07 del 22-03-2024, para el proceso de Direccionamiento Estrategico, se eliminan los riesgos PE-R7, PE-R8, PE-R9, PE-R10, PE-R11, PE-R12 y se incluye el riesgo PE-RG1. </t>
  </si>
  <si>
    <t>RELACIONAMIENTO CON LA CIUDADNÍA</t>
  </si>
  <si>
    <t>Grupo de Relación con el Ciudadano</t>
  </si>
  <si>
    <t>Coordinador(a) Grupo de Relación con el Ciudadano</t>
  </si>
  <si>
    <t>IC-R1</t>
  </si>
  <si>
    <t>Posibilidad de afectación reputacional, por sanciones de entes de control, debido al incumplimiento en los tiempos de respuestas de las PQRSD de acuerdo a la normatividad vigente</t>
  </si>
  <si>
    <t>Falta de conocimiento de la normatividad Vigente sobre el relacionamiento con el ciudadano</t>
  </si>
  <si>
    <t>Fallas en el sistema de gestión documental</t>
  </si>
  <si>
    <t>No realizar un adecuado seguimiento a las PQRSD el Ministerio radicados por la  Ciudadanía.</t>
  </si>
  <si>
    <t>No se hace una correcta clasificación de las Solicitudes recibidas</t>
  </si>
  <si>
    <t>Sanciones disciplinarias, Tutelas o silencios administrativos</t>
  </si>
  <si>
    <t xml:space="preserve">Clasificar la solicitud
</t>
  </si>
  <si>
    <t>Informes de supervisión al contrato del Sistema de Gestión Documental</t>
  </si>
  <si>
    <t>Asignación de la solicitud</t>
  </si>
  <si>
    <t>Firma de la solicitud</t>
  </si>
  <si>
    <t>Funcionario del Grupo relación con el Ciudadano</t>
  </si>
  <si>
    <t>Supervisor Oficina de Sistemas</t>
  </si>
  <si>
    <t>Ministro, Viceministro, Director; Coordinador; Jefe</t>
  </si>
  <si>
    <t>IC-PR-009 Peticiones, Quejas, Reclamos, Solicitudes y Denuncias (Act. 2)</t>
  </si>
  <si>
    <t>IC-PR-009 Peticiones, Quejas, Reclamos, Solicitudes y Denuncias (Act. 3)</t>
  </si>
  <si>
    <t>IC-PR-009 Peticiones, Quejas, Reclamos, Solicitudes y Denuncias (Act. 5)</t>
  </si>
  <si>
    <t>Aplicativo PQRSD</t>
  </si>
  <si>
    <t>Informe de Supervisión</t>
  </si>
  <si>
    <t>AUTOMÁTICO</t>
  </si>
  <si>
    <t>GESTIÓN DE TIC</t>
  </si>
  <si>
    <t>Oficina de Sistemas de Información</t>
  </si>
  <si>
    <t xml:space="preserve">Jefe de Oficina Sistemas de Información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</si>
  <si>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</si>
  <si>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</si>
  <si>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 xml:space="preserve">No contar con mecanismos de monitoreo a la infraestructura de TI </t>
  </si>
  <si>
    <t xml:space="preserve">Falta de concienciación del personal para la identificación y reporte de incidencias </t>
  </si>
  <si>
    <t>Falta de capacitación del gestor de mesa de ayuda en la categorización como incidente de seguridad</t>
  </si>
  <si>
    <t xml:space="preserve">Limitaciones en el esquema de tratamiento de los incidentes de seguridad </t>
  </si>
  <si>
    <t xml:space="preserve">Debilidades en los controles de seguridad informática </t>
  </si>
  <si>
    <t>Falta de actualización de los elementos de configuración de la infraestructura tecnológica</t>
  </si>
  <si>
    <t>Afectación de la disponibilidad de los servicios soportados con infraestructura TI</t>
  </si>
  <si>
    <t>Identificar y valorar el incidente de seguridad</t>
  </si>
  <si>
    <t>Realizar pruebas de aseguramiento</t>
  </si>
  <si>
    <t>Validar el Cambio</t>
  </si>
  <si>
    <t xml:space="preserve"> Implementar el cambio</t>
  </si>
  <si>
    <t>Evaluar los requerimientos</t>
  </si>
  <si>
    <t>Ejecutar las pruebas a los planes de contingencia y planes de recuperación</t>
  </si>
  <si>
    <t>Ajustar los planes</t>
  </si>
  <si>
    <t>Jefe de Oficina Sistemas de Información</t>
  </si>
  <si>
    <t xml:space="preserve"> Profesional Especializado, Personal Tercerizado.</t>
  </si>
  <si>
    <t>Coordinador Grupo Desarrollo y Mantenimiento de Aplicaciones., Coordinador Grupo Ingeniería y Soporte Técnico</t>
  </si>
  <si>
    <t>Coordinador Grupo Ingeniería y Soporte Técnico, Profesional Especializado, Contratista(s)</t>
  </si>
  <si>
    <t>Coordinador Grupo Ingeniería y Soporte Técnico, Profesional Especializado</t>
  </si>
  <si>
    <t>GTI-PR-004 Gestión de Incidentes de Seguridad y Privacidad de la Información (Act. 2)</t>
  </si>
  <si>
    <t>Informes mensuales</t>
  </si>
  <si>
    <t>GTI-PR-004 Gestión de Incidentes de Seguridad y Privacidad de la Información (Act. 4)</t>
  </si>
  <si>
    <t>GTI-PR-005  Gestión de Cambios de Tecnología de la Información</t>
  </si>
  <si>
    <t>IC-FM-024 Gestión de Cambios - Caso Herramienta Mesa de Ayuda</t>
  </si>
  <si>
    <t>IC-FM-024 Gestión de Cambios - Caso Herramienta Mesa de Ayuda, Correo electrónico</t>
  </si>
  <si>
    <t>GTI-PR-006 Gestión de la capacidad de TI</t>
  </si>
  <si>
    <t>IC-FM-025 - Gestión de la Capacidad de TI Requerimientos</t>
  </si>
  <si>
    <t>GTI-PR-007 Gestión de la continudidad de TI</t>
  </si>
  <si>
    <t>IC-FM-024 Gestión de Cambios - RFC (Request for Change), Informe de resultado de pruebas, Planes de Contingencia y Planes de Recuperación ajustados</t>
  </si>
  <si>
    <t>Planes ajustados</t>
  </si>
  <si>
    <t>GTI-R6</t>
  </si>
  <si>
    <t>Posibilidad de afectación reputacional por quejas de los usuarios y grupos de valor, debido a ejecución de las actividades de implementación, mantenimiento y mejorar de la Gestión de Seguridad y Privacidad de la Información del MinCIT.</t>
  </si>
  <si>
    <t>Cambios en el entorno institucional que afectan el desarrollo de la gestión de seguridad y privacidad de la información (SPI)</t>
  </si>
  <si>
    <t xml:space="preserve">Falta de actualización de activos de inormación </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</si>
  <si>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</si>
  <si>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</si>
  <si>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</si>
  <si>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No efectuar seguimiento oportuno a la gestión de protección de datos personales</t>
  </si>
  <si>
    <t>Falta de artículación con las entidades del Sector para temas de Seguirdad Digital</t>
  </si>
  <si>
    <t>Afectación de la gestión de la seguridad y privacidad de la información, quejas, sanciones y hallazgos.</t>
  </si>
  <si>
    <t xml:space="preserve">1 (P) Elaborar el Plan de Seguridad y Privacidad de la Información - PSPI.
</t>
  </si>
  <si>
    <t>2 (H) Elaborar y ajustar proyecto de directrices y políticas de seguridad</t>
  </si>
  <si>
    <t>3 (V) Revisar la ejecución del PSPI.</t>
  </si>
  <si>
    <t>4 (V) Apropiar Directrices o Políticas</t>
  </si>
  <si>
    <t>7 (H) Identificar y actualizar bases de datos PDP</t>
  </si>
  <si>
    <t xml:space="preserve">11 (H) Realizar Seguimiento a los compromisos SCIT </t>
  </si>
  <si>
    <t>Profesional Especializado</t>
  </si>
  <si>
    <t>Comité Institucional de Gestión 
Profesional Especializado</t>
  </si>
  <si>
    <t>GTI-PR-023 Gestión del Subsistema de Seguridad y Privacidad de la Información</t>
  </si>
  <si>
    <t>Plan SPI – Plan Seguridad y Privacidad de la Información</t>
  </si>
  <si>
    <t>SG-PR-035 Diseño de Directrices de Seguridad y Definición de Políticas sobre el uso de las TICS</t>
  </si>
  <si>
    <t>Acto Administrativo, Documento de Directriz, Solicitud de Documentos (SIG)</t>
  </si>
  <si>
    <t>Informe</t>
  </si>
  <si>
    <t>Página Web Institucional, Mintranet, Registros de Asistencia, Ayudas de Memoria</t>
  </si>
  <si>
    <t>Reporte RNBD</t>
  </si>
  <si>
    <t>GESTIÓN DOCUMENTAL</t>
  </si>
  <si>
    <t>Grupo Gestión Documental</t>
  </si>
  <si>
    <t>Coordinador de Gestión Documental</t>
  </si>
  <si>
    <t>GD-R2</t>
  </si>
  <si>
    <t xml:space="preserve">Posibilidad de afectación reputacional, por incumplimiento legal, debido a la inadecuada  gestión de las comunicaciones oficiales </t>
  </si>
  <si>
    <t>Asignación de comunicaciones a otra dependencia diferente a la que le compete</t>
  </si>
  <si>
    <t>Errores en la digitación de los datos contacto del destinatario (de la guía de envío)</t>
  </si>
  <si>
    <t>Incumplimiento del objetivo
Quejas 
Acciones disciplinarias</t>
  </si>
  <si>
    <t>Validar que la información radicada en el Sistema Gestión Doc sale para el destinatario</t>
  </si>
  <si>
    <t xml:space="preserve">Grupo Gestión Documental </t>
  </si>
  <si>
    <t xml:space="preserve">GD-PR-10 Organización Documental </t>
  </si>
  <si>
    <t>Reportes del Sistema de Gestión Documental</t>
  </si>
  <si>
    <t>GESTIÓN DE RECURSOS FINANCIEROS</t>
  </si>
  <si>
    <t>Contabilidad</t>
  </si>
  <si>
    <t>Coordinador Grupo Contabilidad</t>
  </si>
  <si>
    <t>Posibilidad de afectación  reputacional por Opinión negativa de los entes de control a los estados financieros. (no fenecimiento de la cuenta) debido a la diferencia de criterios entre entes de control y la entidad, en la aplicación de la normatividad contable</t>
  </si>
  <si>
    <t xml:space="preserve">Interpretación diferente de la normatividad vigente por parte de los entes de control. </t>
  </si>
  <si>
    <t>Sanciones del Ente de Control tras varios periodos consecutivos del No fenecimiento de la cuenta</t>
  </si>
  <si>
    <t>GRF-GR4-C1</t>
  </si>
  <si>
    <t>El Coordinador del Grupo de Contabilidad y/o Secretaria General
solicita mediante oficio concepto a la Contaduría General de la Nación para aclarar tratamiento contable o normatividad, en el momento en que se tenga una opinión contraria por parte del ente de control sobre las acciones aplicadas en la entidad.</t>
  </si>
  <si>
    <t>El Coordinador del Grupo de Contabilidad y/o Secretaria General</t>
  </si>
  <si>
    <t>Por evento</t>
  </si>
  <si>
    <t>ALEATORIA</t>
  </si>
  <si>
    <t>CORREGIR</t>
  </si>
  <si>
    <t>Circular Oficina Jurídica</t>
  </si>
  <si>
    <t>Oficio de solicitud</t>
  </si>
  <si>
    <t>IC-R1
GTI-R4
GTI-R6
GRF-RG4</t>
  </si>
  <si>
    <t>Código del Riesgo</t>
  </si>
  <si>
    <t>Nombre del documento o medio de la evidencia</t>
  </si>
  <si>
    <t>Código: DE-FM-022
Versión: 03
Fecha de Vigencia: 05/04/2024</t>
  </si>
  <si>
    <t>Tatiana Román</t>
  </si>
  <si>
    <t>x</t>
  </si>
  <si>
    <t>Los tiempos de respuesta para clasificar las solicitudes de los ciudadanos se cumplieron. Se adjunta evidencia del aplicativo PQRSD que muestra el porcentaje de oportunidad en la gestión de las PQRSD por dependencia, aclarando que solo Gestión Documental y Relación con el Ciudadano son las únicas áreas que clasifican y asignan las solicitudes.</t>
  </si>
  <si>
    <t>X</t>
  </si>
  <si>
    <t>Es un control automático que genera alertas para el cumplimiento de los tiempos establecidos normativamente. También escala al jefe superior antes del vencimiento del tiempo.</t>
  </si>
  <si>
    <t xml:space="preserve">Para mejorar su descripción </t>
  </si>
  <si>
    <t>Actualmente se realizan mesas de trabajo para revisar la redacción del riesgo y focalizarlo mejor.</t>
  </si>
  <si>
    <t>Actualmente no hay contrato con TMS</t>
  </si>
  <si>
    <t xml:space="preserve">La causa y el control no corresponden a lo establecido en los art.  8, 13  y 20 de la  Resolución 863 del 26 de julio de 2023, ni en el procedimiento IC-PR-009, numeral 4.4.1 Peticiones Contestadas Fuera de Término, así como tampoco en la actividad 3 del mismo. </t>
  </si>
  <si>
    <t>La causa y el control no corresponden a lo establecido en el art. 7 de la  Resolución 863 del 26 de julio de 2023, ni en la actividad 5 del procedimiento IC-PR-009.</t>
  </si>
  <si>
    <t>Ana Lucía Méndez León</t>
  </si>
  <si>
    <t>Porque se ha capacitado a los servidores públicos que radican y asignan la correspondencia que se recibe en la entidad con el fin de dar una adecuada gestión a las comunicaciones oficiales.</t>
  </si>
  <si>
    <t xml:space="preserve">Si, porque la radicación, distribución y envió de las comunicaciones oficiales estas alineadas con el  Programa de Gestión Documental, en procedimiento de gestión y trámite, lo cual conlleva a evitar que se materialice el riesgo. </t>
  </si>
  <si>
    <t>No, porque  el control se encuentra definido de acuerdo a la normatividad vigente y las evidencias que general el Sistema de Gestión Documental son coherentes con la descripción del riesgo.</t>
  </si>
  <si>
    <t>Porque el riesgo se encuentra delimitado de acuerdo a la normatividad vigente y las evidencias que genera el Sistema de Gestión Documental son coherentes con la descripción del indicador.</t>
  </si>
  <si>
    <t xml:space="preserve">Durante el primer cuatrimestre del 2024 no se presentaron fallas en la capacidad tecnológica del sistema de gestión documental, por tanto </t>
  </si>
  <si>
    <t>No, ya que se ha capacitado a los servidores públicos que radican y asignan la correspondencia que se recibe en la entidad con el fin de dar una optima gestión.</t>
  </si>
  <si>
    <t xml:space="preserve">Porque el envió de las comunicaciones oficiales, la radicación y distribución de  estas estan alineadas con el  Programa de Gestión Documental, en procedimiento de gestión y trámite, lo cual conlleva a evitar que se materialice el riesgo. </t>
  </si>
  <si>
    <t>Porque  el control se encuentra detallado y delimitado de acuerdo a la normatividad vigente y las evidencias que general el Sistema de Gestión Documental son coherentes con la descripción del riesgo.</t>
  </si>
  <si>
    <t>No, porque el riesgo se encuentra definido de acuerdo a la normatividad vigente y las evidencias que genera el Sistema de Gestión Documental son coherentes con la descripción del indicador.</t>
  </si>
  <si>
    <t>se garantizó la continuidad de la prestación del servicio a los usuarios internos y ciudadanos sin ninguna novedad.</t>
  </si>
  <si>
    <t>Gloria Esperanza Garzón Gil</t>
  </si>
  <si>
    <t>No,  se ha materializado, los controles actuales se ejecutan adecuadamente</t>
  </si>
  <si>
    <t>Si, los controles actuales se aplican permanentemente en el proceso contable</t>
  </si>
  <si>
    <t>No, los controles son adecuados y no se ha materializado el riesgo</t>
  </si>
  <si>
    <t>No, el riesgo no evidencio modificaciones</t>
  </si>
  <si>
    <t>JEFE OFICINA SISTEMAS DE INFORMACION</t>
  </si>
  <si>
    <t>En el periodo de evaluación y acorde con los requerimientos tecnológicos de seguridad informática, ciberseguridad y seguridad digital, mediante contrato GC363-2023 Monitoreo Plataforma Tecnológica se adelanta la gestión de incidentes con corte enero - abril se han gestionado 284 casos, el TOP de incidencias más representativas sonde tipo dispositivo apagado, alto consumo cpu, operación de url fallida, disco duro/particion, no respuesta a snmp, alto consumo ram, no respuesta a ping, sitios web maliciosos, aplicaciones de riesgos.</t>
  </si>
  <si>
    <t xml:space="preserve">Con Contrato 363-2023 acorde con los ANS y el procedimiento GTI-PR-004 Gestión de Incidentes de SPI </t>
  </si>
  <si>
    <t>Con Contrato 363-2023 acorde con los ANS y la nueva plataforma de seguridad se mejoran los controles de monitoreo a la red y usuarios.</t>
  </si>
  <si>
    <t xml:space="preserve">La OAPS y OSI se encuentra adelnatando la actualización de los riesgos del proceso GTI . </t>
  </si>
  <si>
    <t>Con OC 101303, contratos  407-2023 y GC636-2023 se adelantan las gerstiones de cambio de infraestructura tecnológica y monitoreo de plataforma.</t>
  </si>
  <si>
    <t xml:space="preserve">Con OC101303, contratos  407-2023 y GC636-2023 acorde con los ANS y los procedimientos de la gestión tecnológica para asegurar la disponibilidad de las aplicaciones y sitios web. </t>
  </si>
  <si>
    <t>Se documentaron los RFC de los procesos de recuperación de dos servicios de apliación.</t>
  </si>
  <si>
    <t>Acorde con lo definido en los RFC.</t>
  </si>
  <si>
    <t>Acorde con la tecnologia implementada.</t>
  </si>
  <si>
    <t>JEFE OFICINA SISTEMAS DE INFOMACION</t>
  </si>
  <si>
    <t xml:space="preserve">Seguridad y Privacidad de la Inforamción
1. Aprobación Plan Estrategico de Seguridad y Privacidad de la Información 2024 en CIGD Acta 1-2024 y publiación en ITAP - 2,1,1,5 Manuales SPI,
2. Documento Estrategía Seguridad Digital 2024
3. Informe Gestión Politica Seguridad Digitial y Seguridad y Privacidad de la Información.
Datos Personales
4. Para el cuatrimestre no se reporta PQRS registradas en RNBD-SIC. 
Seguridad Digital CSCIT
5. En la reunión del sector de abril se presento como parte de la temática de Segurida Digital  - Seguridad y Privacidad de la Información como de la Infraestructura de Datos 
6. </t>
  </si>
  <si>
    <t>El control se aplica y ejecuta acorde con los tiempos programados para el Plan de Seguridad y Privacidad de la Información</t>
  </si>
  <si>
    <t>Acorde con el entorno tecnológico institucional y los requerimientos de la seguridad y privacidad de la información y su articulación con el ecosistema digital del Ministerio</t>
  </si>
  <si>
    <t>Acorde con los cambios del entorno tecnológico y operacional del Ministerio, y conforme los requerimientos del Modelo Seguridad y Privacidad de la Información.</t>
  </si>
  <si>
    <r>
      <t>De acuerdo con la evidencia aportada por la primera línea, se confirma que se encuentra acorde con lo dispuesto en la columna “evidencia del control”, por consiguiente, desde la segunda línea defensa no se advierte una posible materialización del riesgo. 
Cabe resaltar que</t>
    </r>
    <r>
      <rPr>
        <b/>
        <sz val="11"/>
        <color theme="1"/>
        <rFont val="Arial"/>
        <family val="2"/>
      </rPr>
      <t xml:space="preserve"> este riesgo está siendo revisado en cada una de sus etapas por ambas líneas de defensa</t>
    </r>
    <r>
      <rPr>
        <sz val="11"/>
        <color theme="1"/>
        <rFont val="Arial"/>
        <family val="2"/>
      </rPr>
      <t>, conforme a lo dispuesto en la Política y Metodología para la Gestión del Riesgo y la Guía del DAFP, motivo por el cual invitamos a la primera línea de defensa a continuar con el ejercicio para la reformulación del riesgo.</t>
    </r>
  </si>
  <si>
    <r>
      <t>De acuerdo con la evidencia aportada por la primera línea, se confirma que se encuentra acorde con lo dispuesto en la columna “evidencia del control”, por consiguiente, desde la segunda línea defensa no se advierte una posible materialización del riesgo. 
Cabe resaltar que</t>
    </r>
    <r>
      <rPr>
        <b/>
        <sz val="11"/>
        <rFont val="Arial"/>
        <family val="2"/>
      </rPr>
      <t xml:space="preserve"> este riesgo está siendo revisado en cada una de sus etapas por ambas líneas de defensa</t>
    </r>
    <r>
      <rPr>
        <sz val="11"/>
        <rFont val="Arial"/>
        <family val="2"/>
      </rPr>
      <t>, conforme a lo dispuesto en la Política y Metodología para la Gestión del Riesgo y la Guía del DAFP, motivo por el cual invitamos a la primera línea de defensa a continuar con el ejercicio para la reformulación del riesgo.</t>
    </r>
  </si>
  <si>
    <r>
      <t>De acuerdo con las evidencias aportadas por la primera línea es importante considerar el ajuste de lo que se encuentra actualmente establecido como documento evidencia del control (Reportes del Sistema de Gestión Documental), puesto que, el anexo corresponde Ayudas de Memoria.
Adicionalmente desde la segunda línea de defensa, se evidencia que, actualmente</t>
    </r>
    <r>
      <rPr>
        <b/>
        <sz val="11"/>
        <color theme="1"/>
        <rFont val="Arial"/>
        <family val="2"/>
      </rPr>
      <t xml:space="preserve"> el riesgo no da cumplimiento a los parámetros establecidos en la Política y Metodología para la gestión del riesgo, ni la Guía del DAFP</t>
    </r>
    <r>
      <rPr>
        <sz val="11"/>
        <color theme="1"/>
        <rFont val="Arial"/>
        <family val="2"/>
      </rPr>
      <t>, en cuanto a su estructura, motivo por el cual, nvitamos a la primera línea de defensa, a concertar los espacios de trabajo con la segunda línea de defensa, con el fin de brindar el acompañamiento metodológico y realizar los ajustes.</t>
    </r>
  </si>
  <si>
    <r>
      <t xml:space="preserve">Se solocita hacer cambios en la columna (ESTADO DE LA DOCUMENTACION) y por ende la columna de (EVIDENCIA). </t>
    </r>
    <r>
      <rPr>
        <i/>
        <sz val="11"/>
        <color rgb="FF000000"/>
        <rFont val="Arial"/>
        <family val="2"/>
      </rPr>
      <t xml:space="preserve">El nombre del documento en el cuel se encuentra formalizado el control es: </t>
    </r>
    <r>
      <rPr>
        <sz val="11"/>
        <color rgb="FF000000"/>
        <rFont val="Arial"/>
        <family val="2"/>
      </rPr>
      <t xml:space="preserve">Marco normativo / Politicas contables/solicitud de concepto a la CGN. </t>
    </r>
    <r>
      <rPr>
        <i/>
        <sz val="11"/>
        <color rgb="FF000000"/>
        <rFont val="Arial"/>
        <family val="2"/>
      </rPr>
      <t xml:space="preserve">Y el nombre del documento o medio de la evidencia es: </t>
    </r>
    <r>
      <rPr>
        <sz val="11"/>
        <color rgb="FF000000"/>
        <rFont val="Arial"/>
        <family val="2"/>
      </rPr>
      <t>Soportes de gestión</t>
    </r>
  </si>
  <si>
    <t xml:space="preserve">De acuerdo con las observaciones y comentarios realizados por la primera línea de defensa, se procedera a llevar a cabo el ajuste en la Matriz, el cual se realizará en la matriz consolidada de riesgos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</si>
</sst>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3"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b/>
      <sz val="14"/>
      <color indexed="8"/>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b/>
      <i/>
      <sz val="10"/>
      <name val="Arial"/>
      <family val="2"/>
    </font>
    <font>
      <u/>
      <sz val="11"/>
      <color theme="10"/>
      <name val="Calibri"/>
      <family val="2"/>
      <scheme val="minor"/>
    </font>
    <font>
      <u/>
      <sz val="11"/>
      <name val="Calibri"/>
      <family val="2"/>
      <scheme val="minor"/>
    </font>
    <font>
      <sz val="9"/>
      <color rgb="FF000000"/>
      <name val="Arial"/>
      <family val="2"/>
    </font>
    <font>
      <sz val="8"/>
      <name val="Calibri"/>
      <family val="2"/>
      <scheme val="minor"/>
    </font>
    <font>
      <sz val="10"/>
      <color theme="9" tint="-0.249977111117893"/>
      <name val="Arial"/>
      <family val="2"/>
    </font>
    <font>
      <sz val="11"/>
      <color rgb="FF002060"/>
      <name val="Arial"/>
      <family val="2"/>
    </font>
    <font>
      <sz val="11"/>
      <color rgb="FF000000"/>
      <name val="Arial"/>
      <family val="2"/>
    </font>
    <font>
      <i/>
      <sz val="11"/>
      <color rgb="FF000000"/>
      <name val="Arial"/>
      <family val="2"/>
    </font>
    <font>
      <u/>
      <sz val="11"/>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2" fillId="0" borderId="0"/>
    <xf numFmtId="9" fontId="32" fillId="0" borderId="0" applyFont="0" applyFill="0" applyBorder="0" applyAlignment="0" applyProtection="0"/>
    <xf numFmtId="0" fontId="44" fillId="0" borderId="0" applyNumberFormat="0" applyFill="0" applyBorder="0" applyAlignment="0" applyProtection="0"/>
  </cellStyleXfs>
  <cellXfs count="519">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6" fillId="0" borderId="1" xfId="0" applyFont="1" applyBorder="1"/>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25"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0" fontId="8" fillId="0" borderId="0" xfId="0" applyFont="1" applyAlignment="1">
      <alignment horizont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7" fillId="7" borderId="46" xfId="0" applyFont="1" applyFill="1" applyBorder="1" applyAlignment="1">
      <alignment horizontal="center" vertical="center" wrapText="1"/>
    </xf>
    <xf numFmtId="0" fontId="27" fillId="7" borderId="47" xfId="0" applyFont="1" applyFill="1" applyBorder="1" applyAlignment="1">
      <alignment horizontal="center" vertical="center" wrapText="1"/>
    </xf>
    <xf numFmtId="0" fontId="27" fillId="6" borderId="48" xfId="0" applyFont="1" applyFill="1" applyBorder="1" applyAlignment="1">
      <alignment horizontal="center" vertical="center" wrapText="1"/>
    </xf>
    <xf numFmtId="0" fontId="27" fillId="12" borderId="49" xfId="0" applyFont="1" applyFill="1" applyBorder="1" applyAlignment="1">
      <alignment horizontal="center" vertical="center" wrapText="1"/>
    </xf>
    <xf numFmtId="0" fontId="27" fillId="12" borderId="50" xfId="0" applyFont="1" applyFill="1" applyBorder="1" applyAlignment="1">
      <alignment horizontal="center" vertical="center" wrapText="1"/>
    </xf>
    <xf numFmtId="0" fontId="27" fillId="7" borderId="50" xfId="0" applyFont="1" applyFill="1" applyBorder="1" applyAlignment="1">
      <alignment horizontal="center" vertical="center" wrapText="1"/>
    </xf>
    <xf numFmtId="0" fontId="27" fillId="6" borderId="51" xfId="0" applyFont="1" applyFill="1" applyBorder="1" applyAlignment="1">
      <alignment horizontal="center" vertical="center" wrapText="1"/>
    </xf>
    <xf numFmtId="0" fontId="27" fillId="5" borderId="49" xfId="0" applyFont="1" applyFill="1" applyBorder="1" applyAlignment="1">
      <alignment horizontal="center" vertical="center" wrapText="1"/>
    </xf>
    <xf numFmtId="0" fontId="27" fillId="5" borderId="52" xfId="0" applyFont="1" applyFill="1" applyBorder="1" applyAlignment="1">
      <alignment horizontal="center" vertical="center" wrapText="1"/>
    </xf>
    <xf numFmtId="0" fontId="27" fillId="5" borderId="53" xfId="0" applyFont="1" applyFill="1" applyBorder="1" applyAlignment="1">
      <alignment horizontal="center" vertical="center" wrapText="1"/>
    </xf>
    <xf numFmtId="0" fontId="27" fillId="12" borderId="53" xfId="0" applyFont="1" applyFill="1" applyBorder="1" applyAlignment="1">
      <alignment horizontal="center" vertical="center" wrapText="1"/>
    </xf>
    <xf numFmtId="0" fontId="27" fillId="7" borderId="53" xfId="0" applyFont="1" applyFill="1" applyBorder="1" applyAlignment="1">
      <alignment horizontal="center" vertical="center" wrapText="1"/>
    </xf>
    <xf numFmtId="0" fontId="27" fillId="6" borderId="54"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27" fillId="12" borderId="52" xfId="0" applyFont="1" applyFill="1" applyBorder="1" applyAlignment="1">
      <alignment horizontal="center" vertical="center" wrapText="1"/>
    </xf>
    <xf numFmtId="0" fontId="30"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1" xfId="0" applyFont="1" applyFill="1" applyBorder="1" applyAlignment="1">
      <alignment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0" fontId="2" fillId="3" borderId="1" xfId="1" applyFill="1" applyBorder="1" applyAlignment="1" applyProtection="1">
      <alignment horizontal="center" vertical="center" wrapText="1"/>
      <protection locked="0"/>
    </xf>
    <xf numFmtId="9" fontId="2" fillId="0" borderId="0" xfId="2" applyFont="1" applyFill="1" applyBorder="1" applyAlignment="1">
      <alignment horizontal="center" vertical="center" wrapText="1"/>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9" fontId="9" fillId="0" borderId="0" xfId="2" applyFont="1" applyFill="1" applyBorder="1" applyAlignment="1" applyProtection="1">
      <alignment vertical="center"/>
      <protection locked="0"/>
    </xf>
    <xf numFmtId="0" fontId="9" fillId="0" borderId="0" xfId="0" applyFont="1" applyAlignment="1" applyProtection="1">
      <alignment horizontal="center" vertical="center"/>
      <protection locked="0"/>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5" fillId="22" borderId="17" xfId="0" applyFont="1" applyFill="1" applyBorder="1" applyAlignment="1">
      <alignment horizontal="center" vertical="center" wrapText="1"/>
    </xf>
    <xf numFmtId="0" fontId="28"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30"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30"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8" fillId="0" borderId="1" xfId="0" applyFont="1" applyBorder="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15" fillId="0" borderId="0" xfId="0" applyFont="1" applyAlignment="1">
      <alignment horizontal="center" vertical="center"/>
    </xf>
    <xf numFmtId="0" fontId="9" fillId="0" borderId="0" xfId="0" applyFont="1" applyAlignment="1" applyProtection="1">
      <alignment horizontal="left" vertical="center"/>
      <protection locked="0"/>
    </xf>
    <xf numFmtId="0" fontId="2" fillId="0" borderId="0" xfId="0" applyFont="1" applyAlignment="1">
      <alignment horizontal="left" vertical="center" wrapText="1"/>
    </xf>
    <xf numFmtId="0" fontId="10" fillId="0" borderId="0" xfId="0" applyFont="1" applyAlignment="1">
      <alignment horizontal="center" vertical="center"/>
    </xf>
    <xf numFmtId="0" fontId="13" fillId="14" borderId="2" xfId="0" applyFont="1" applyFill="1" applyBorder="1" applyAlignment="1">
      <alignment horizontal="center"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1" xfId="0" applyFont="1" applyFill="1" applyBorder="1" applyAlignment="1">
      <alignment vertical="center"/>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3" borderId="0" xfId="0" applyFont="1" applyFill="1"/>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9" fontId="2" fillId="0" borderId="1" xfId="2" applyFont="1" applyFill="1" applyBorder="1" applyAlignment="1" applyProtection="1">
      <alignment vertical="center" wrapText="1"/>
      <protection locked="0"/>
    </xf>
    <xf numFmtId="0" fontId="2" fillId="0" borderId="1" xfId="0" applyFont="1" applyBorder="1" applyAlignment="1" applyProtection="1">
      <alignment horizontal="center" vertical="center"/>
      <protection locked="0"/>
    </xf>
    <xf numFmtId="0" fontId="2" fillId="3" borderId="1" xfId="0" applyFont="1" applyFill="1" applyBorder="1" applyAlignment="1" applyProtection="1">
      <alignment vertical="center" wrapText="1"/>
      <protection locked="0"/>
    </xf>
    <xf numFmtId="0" fontId="25"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lignment horizontal="justify" vertical="center" wrapText="1"/>
    </xf>
    <xf numFmtId="0" fontId="2" fillId="3"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left" vertical="center" wrapText="1"/>
      <protection locked="0"/>
    </xf>
    <xf numFmtId="0" fontId="2" fillId="0" borderId="1" xfId="0" applyFont="1" applyBorder="1" applyAlignment="1">
      <alignment vertical="center"/>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1" xfId="0" applyFont="1" applyBorder="1" applyAlignment="1">
      <alignment wrapText="1"/>
    </xf>
    <xf numFmtId="0" fontId="17" fillId="0" borderId="1" xfId="0" applyFont="1" applyBorder="1" applyAlignment="1">
      <alignment horizontal="center" vertical="center"/>
    </xf>
    <xf numFmtId="0" fontId="25" fillId="3" borderId="1" xfId="0" applyFont="1" applyFill="1" applyBorder="1" applyAlignment="1" applyProtection="1">
      <alignment vertical="center" wrapText="1"/>
      <protection locked="0"/>
    </xf>
    <xf numFmtId="0" fontId="8" fillId="3" borderId="1" xfId="0" applyFont="1" applyFill="1" applyBorder="1" applyAlignment="1">
      <alignment horizontal="left" vertical="center" wrapText="1"/>
    </xf>
    <xf numFmtId="0" fontId="6" fillId="3" borderId="0" xfId="0" applyFont="1" applyFill="1"/>
    <xf numFmtId="0" fontId="2" fillId="3" borderId="1" xfId="0" quotePrefix="1" applyFont="1" applyFill="1" applyBorder="1" applyAlignment="1">
      <alignment horizontal="justify" vertical="center" wrapText="1"/>
    </xf>
    <xf numFmtId="0" fontId="8" fillId="0" borderId="1" xfId="0" applyFont="1" applyBorder="1" applyAlignment="1">
      <alignment horizontal="left" vertic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18" fillId="0" borderId="1" xfId="0" applyFont="1" applyBorder="1" applyAlignment="1">
      <alignment horizontal="center" vertical="center"/>
    </xf>
    <xf numFmtId="0" fontId="15" fillId="0" borderId="1" xfId="0" applyFont="1" applyBorder="1" applyAlignment="1">
      <alignment horizontal="center" vertical="center" wrapText="1"/>
    </xf>
    <xf numFmtId="14" fontId="8"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6" fillId="3" borderId="1" xfId="0" applyFont="1" applyFill="1" applyBorder="1"/>
    <xf numFmtId="0" fontId="2" fillId="0" borderId="1" xfId="0" applyFont="1" applyBorder="1" applyAlignment="1" applyProtection="1">
      <alignment horizontal="left" vertical="center"/>
      <protection locked="0"/>
    </xf>
    <xf numFmtId="164"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vertical="center"/>
      <protection locked="0"/>
    </xf>
    <xf numFmtId="0" fontId="2" fillId="0" borderId="1" xfId="3" applyFont="1" applyFill="1" applyBorder="1" applyAlignment="1" applyProtection="1">
      <alignment vertical="center" wrapText="1"/>
      <protection locked="0"/>
    </xf>
    <xf numFmtId="14" fontId="2" fillId="0" borderId="1" xfId="0" applyNumberFormat="1" applyFont="1" applyBorder="1" applyAlignment="1" applyProtection="1">
      <alignment horizontal="center" vertical="center"/>
      <protection locked="0"/>
    </xf>
    <xf numFmtId="0" fontId="44" fillId="0" borderId="1" xfId="3" applyBorder="1" applyAlignment="1" applyProtection="1">
      <alignment horizontal="center" vertical="center" wrapText="1"/>
      <protection locked="0"/>
    </xf>
    <xf numFmtId="0" fontId="2" fillId="0" borderId="1" xfId="0" applyFont="1" applyBorder="1" applyAlignment="1">
      <alignment horizontal="left" vertical="center"/>
    </xf>
    <xf numFmtId="0" fontId="6" fillId="3" borderId="1" xfId="0" applyFont="1" applyFill="1" applyBorder="1" applyAlignment="1">
      <alignment horizontal="center" vertical="center" wrapText="1"/>
    </xf>
    <xf numFmtId="0" fontId="8" fillId="0" borderId="1" xfId="0" applyFont="1" applyBorder="1" applyAlignment="1">
      <alignment horizontal="left"/>
    </xf>
    <xf numFmtId="0" fontId="8" fillId="0" borderId="1" xfId="0" applyFont="1" applyBorder="1" applyAlignment="1">
      <alignment horizontal="center"/>
    </xf>
    <xf numFmtId="164" fontId="2" fillId="0" borderId="1" xfId="0" applyNumberFormat="1" applyFont="1" applyBorder="1" applyAlignment="1" applyProtection="1">
      <alignment vertical="center" wrapText="1"/>
      <protection locked="0"/>
    </xf>
    <xf numFmtId="164" fontId="2" fillId="0" borderId="1" xfId="0" applyNumberFormat="1" applyFont="1" applyBorder="1" applyAlignment="1" applyProtection="1">
      <alignment vertical="center"/>
      <protection locked="0"/>
    </xf>
    <xf numFmtId="0" fontId="10" fillId="0" borderId="1" xfId="0" applyFont="1" applyBorder="1" applyAlignment="1">
      <alignment vertical="center" wrapText="1"/>
    </xf>
    <xf numFmtId="0" fontId="35" fillId="0" borderId="1" xfId="0" applyFont="1" applyBorder="1" applyAlignment="1">
      <alignment vertical="center" wrapText="1"/>
    </xf>
    <xf numFmtId="164" fontId="2" fillId="3" borderId="1" xfId="0" applyNumberFormat="1" applyFont="1" applyFill="1" applyBorder="1" applyAlignment="1" applyProtection="1">
      <alignment vertical="center"/>
      <protection locked="0"/>
    </xf>
    <xf numFmtId="164" fontId="2" fillId="0" borderId="1" xfId="0" applyNumberFormat="1" applyFont="1" applyBorder="1" applyAlignment="1">
      <alignment vertical="center"/>
    </xf>
    <xf numFmtId="0" fontId="44" fillId="0" borderId="1" xfId="3" applyBorder="1" applyAlignment="1" applyProtection="1">
      <alignment vertical="center" wrapText="1"/>
      <protection locked="0"/>
    </xf>
    <xf numFmtId="164" fontId="2" fillId="3" borderId="1" xfId="0" applyNumberFormat="1" applyFont="1" applyFill="1" applyBorder="1" applyAlignment="1" applyProtection="1">
      <alignment vertical="center" wrapText="1"/>
      <protection locked="0"/>
    </xf>
    <xf numFmtId="14" fontId="2" fillId="3" borderId="1" xfId="0" applyNumberFormat="1" applyFont="1" applyFill="1" applyBorder="1" applyAlignment="1" applyProtection="1">
      <alignment vertical="center"/>
      <protection locked="0"/>
    </xf>
    <xf numFmtId="14" fontId="2" fillId="0" borderId="1" xfId="0" applyNumberFormat="1" applyFont="1" applyBorder="1" applyAlignment="1" applyProtection="1">
      <alignment vertical="center"/>
      <protection locked="0"/>
    </xf>
    <xf numFmtId="164" fontId="2" fillId="0" borderId="1" xfId="0" applyNumberFormat="1" applyFont="1" applyBorder="1" applyAlignment="1">
      <alignment vertical="center" wrapText="1"/>
    </xf>
    <xf numFmtId="14" fontId="2" fillId="0" borderId="1" xfId="0" applyNumberFormat="1" applyFont="1" applyBorder="1" applyAlignment="1">
      <alignment vertical="center" wrapText="1"/>
    </xf>
    <xf numFmtId="0" fontId="10" fillId="3" borderId="1" xfId="0" applyFont="1" applyFill="1" applyBorder="1" applyAlignment="1" applyProtection="1">
      <alignment vertical="center" wrapText="1"/>
      <protection locked="0"/>
    </xf>
    <xf numFmtId="0" fontId="45" fillId="0" borderId="1" xfId="3" applyFont="1" applyFill="1" applyBorder="1" applyAlignment="1" applyProtection="1">
      <alignment vertical="center" wrapText="1"/>
      <protection locked="0"/>
    </xf>
    <xf numFmtId="0" fontId="45" fillId="0" borderId="1" xfId="3" applyFont="1" applyFill="1" applyBorder="1" applyAlignment="1" applyProtection="1">
      <alignment vertical="center"/>
      <protection locked="0"/>
    </xf>
    <xf numFmtId="0" fontId="10" fillId="3" borderId="1" xfId="0" applyFont="1" applyFill="1" applyBorder="1" applyAlignment="1">
      <alignment vertical="center" wrapText="1"/>
    </xf>
    <xf numFmtId="0" fontId="18" fillId="0" borderId="59" xfId="0" applyFont="1" applyBorder="1" applyAlignment="1">
      <alignment horizontal="center" vertical="center"/>
    </xf>
    <xf numFmtId="0" fontId="15" fillId="0" borderId="60" xfId="0" applyFont="1" applyBorder="1" applyAlignment="1">
      <alignment horizontal="center" vertical="center" wrapText="1"/>
    </xf>
    <xf numFmtId="0" fontId="6" fillId="0" borderId="59" xfId="0" applyFont="1" applyBorder="1" applyAlignment="1">
      <alignment horizontal="center" vertical="center"/>
    </xf>
    <xf numFmtId="0" fontId="6" fillId="0" borderId="61" xfId="0" applyFont="1" applyBorder="1" applyAlignment="1">
      <alignment horizontal="center" vertical="center"/>
    </xf>
    <xf numFmtId="14" fontId="8" fillId="0" borderId="62" xfId="0" applyNumberFormat="1" applyFont="1" applyBorder="1" applyAlignment="1">
      <alignment horizontal="center" vertical="center"/>
    </xf>
    <xf numFmtId="14" fontId="2" fillId="0" borderId="62" xfId="0" applyNumberFormat="1" applyFont="1" applyBorder="1" applyAlignment="1">
      <alignment horizontal="center" vertical="center" wrapText="1"/>
    </xf>
    <xf numFmtId="0" fontId="7" fillId="0" borderId="0" xfId="0" applyFont="1" applyAlignment="1">
      <alignment vertical="center" wrapText="1"/>
    </xf>
    <xf numFmtId="0" fontId="10" fillId="0" borderId="21" xfId="0" applyFont="1" applyBorder="1" applyAlignment="1">
      <alignment horizontal="center" vertical="center" wrapText="1"/>
    </xf>
    <xf numFmtId="0" fontId="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14" fontId="2" fillId="0" borderId="60" xfId="0" applyNumberFormat="1" applyFont="1" applyBorder="1" applyAlignment="1">
      <alignment horizontal="center" vertical="center" wrapText="1"/>
    </xf>
    <xf numFmtId="14" fontId="2" fillId="0" borderId="63" xfId="0" applyNumberFormat="1"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2" fillId="3" borderId="2" xfId="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9" fontId="2" fillId="0" borderId="2" xfId="2" applyFont="1" applyFill="1" applyBorder="1" applyAlignment="1" applyProtection="1">
      <alignment horizontal="center" vertical="center" wrapText="1"/>
      <protection locked="0"/>
    </xf>
    <xf numFmtId="9" fontId="2" fillId="0" borderId="2" xfId="2" applyFont="1" applyFill="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2" fillId="14" borderId="2"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1" xfId="0" applyFont="1" applyBorder="1" applyAlignment="1">
      <alignment horizontal="justify" vertical="center" wrapText="1"/>
    </xf>
    <xf numFmtId="0" fontId="25" fillId="0" borderId="1" xfId="0" applyFont="1" applyBorder="1" applyAlignment="1" applyProtection="1">
      <alignment horizontal="center" vertical="center" wrapText="1"/>
      <protection locked="0"/>
    </xf>
    <xf numFmtId="0" fontId="48" fillId="0" borderId="1" xfId="0" applyFont="1" applyBorder="1" applyAlignment="1">
      <alignment horizontal="left" vertical="center" wrapText="1"/>
    </xf>
    <xf numFmtId="0" fontId="10" fillId="3" borderId="7" xfId="0" applyFont="1" applyFill="1" applyBorder="1" applyAlignment="1">
      <alignment horizontal="center" vertical="center" wrapText="1"/>
    </xf>
    <xf numFmtId="0" fontId="44" fillId="0" borderId="0" xfId="3" applyAlignment="1">
      <alignment horizontal="center" vertical="center"/>
    </xf>
    <xf numFmtId="0" fontId="44" fillId="0" borderId="1" xfId="3" applyBorder="1" applyAlignment="1">
      <alignment horizontal="center" vertical="center"/>
    </xf>
    <xf numFmtId="0" fontId="44" fillId="24" borderId="1" xfId="3" applyFill="1" applyBorder="1" applyAlignment="1">
      <alignment horizontal="center" vertical="center"/>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5" fillId="24" borderId="1" xfId="0" applyFont="1" applyFill="1" applyBorder="1" applyAlignment="1">
      <alignment horizontal="center" vertical="center" wrapText="1"/>
    </xf>
    <xf numFmtId="0" fontId="35" fillId="24" borderId="4" xfId="0" applyFont="1" applyFill="1" applyBorder="1" applyAlignment="1">
      <alignment horizontal="center" vertical="center"/>
    </xf>
    <xf numFmtId="0" fontId="35" fillId="24" borderId="6" xfId="0" applyFont="1" applyFill="1" applyBorder="1" applyAlignment="1">
      <alignment horizontal="center" vertical="center"/>
    </xf>
    <xf numFmtId="0" fontId="35" fillId="24" borderId="1" xfId="0" applyFont="1" applyFill="1" applyBorder="1" applyAlignment="1">
      <alignment horizontal="center" vertical="center"/>
    </xf>
    <xf numFmtId="14" fontId="35" fillId="0" borderId="1" xfId="0" applyNumberFormat="1" applyFont="1" applyBorder="1" applyAlignment="1">
      <alignment horizontal="center" vertical="center" wrapText="1"/>
    </xf>
    <xf numFmtId="0" fontId="6" fillId="0" borderId="0" xfId="0" applyFont="1" applyAlignment="1">
      <alignment vertical="center"/>
    </xf>
    <xf numFmtId="0" fontId="10" fillId="3" borderId="1" xfId="0" applyFont="1" applyFill="1" applyBorder="1" applyAlignment="1" applyProtection="1">
      <alignment horizontal="center" vertical="center"/>
      <protection locked="0"/>
    </xf>
    <xf numFmtId="0" fontId="43" fillId="0" borderId="1" xfId="0" applyFont="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164" fontId="2" fillId="0" borderId="1" xfId="0" applyNumberFormat="1" applyFont="1" applyBorder="1" applyAlignment="1">
      <alignment horizontal="center" vertical="center" wrapText="1"/>
    </xf>
    <xf numFmtId="164"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top"/>
      <protection locked="0"/>
    </xf>
    <xf numFmtId="0" fontId="44" fillId="0" borderId="1" xfId="3" applyFill="1" applyBorder="1" applyAlignment="1">
      <alignment horizontal="center" vertical="center" wrapText="1"/>
    </xf>
    <xf numFmtId="0" fontId="6" fillId="0" borderId="10" xfId="0" applyFont="1" applyBorder="1" applyAlignment="1">
      <alignment horizontal="justify" vertical="center" wrapText="1"/>
    </xf>
    <xf numFmtId="0" fontId="6" fillId="0" borderId="68" xfId="0" applyFont="1" applyBorder="1" applyAlignment="1">
      <alignment horizontal="justify" vertical="center"/>
    </xf>
    <xf numFmtId="0" fontId="49" fillId="0" borderId="2" xfId="0" applyFont="1" applyBorder="1" applyAlignment="1" applyProtection="1">
      <alignment horizontal="center" vertical="center" wrapText="1"/>
      <protection locked="0"/>
    </xf>
    <xf numFmtId="0" fontId="49" fillId="0" borderId="3" xfId="0" applyFont="1" applyBorder="1" applyAlignment="1" applyProtection="1">
      <alignment horizontal="center" vertical="center" wrapText="1"/>
      <protection locked="0"/>
    </xf>
    <xf numFmtId="0" fontId="6" fillId="0" borderId="2" xfId="0" applyFont="1" applyBorder="1" applyAlignment="1">
      <alignment horizontal="justify" vertical="center" wrapText="1"/>
    </xf>
    <xf numFmtId="0" fontId="6" fillId="0" borderId="64" xfId="0" applyFont="1" applyBorder="1" applyAlignment="1">
      <alignment horizontal="justify" vertical="center"/>
    </xf>
    <xf numFmtId="0" fontId="6" fillId="0" borderId="3" xfId="0" applyFont="1" applyBorder="1" applyAlignment="1">
      <alignment horizontal="justify" vertical="center"/>
    </xf>
    <xf numFmtId="14" fontId="49" fillId="0" borderId="2" xfId="0" applyNumberFormat="1" applyFont="1" applyBorder="1" applyAlignment="1">
      <alignment horizontal="center" vertical="center" wrapText="1"/>
    </xf>
    <xf numFmtId="14" fontId="49" fillId="0" borderId="64" xfId="0" applyNumberFormat="1" applyFont="1" applyBorder="1" applyAlignment="1">
      <alignment horizontal="center" vertical="center" wrapText="1"/>
    </xf>
    <xf numFmtId="14" fontId="49" fillId="0" borderId="3" xfId="0" applyNumberFormat="1" applyFont="1" applyBorder="1" applyAlignment="1">
      <alignment horizontal="center" vertical="center" wrapText="1"/>
    </xf>
    <xf numFmtId="0" fontId="49" fillId="0" borderId="2" xfId="0" applyFont="1" applyBorder="1" applyAlignment="1">
      <alignment horizontal="center" vertical="center" wrapText="1"/>
    </xf>
    <xf numFmtId="0" fontId="49" fillId="0" borderId="64" xfId="0" applyFont="1" applyBorder="1" applyAlignment="1">
      <alignment horizontal="center" vertical="center" wrapText="1"/>
    </xf>
    <xf numFmtId="0" fontId="49" fillId="0" borderId="3" xfId="0" applyFont="1" applyBorder="1" applyAlignment="1">
      <alignment horizontal="center" vertical="center" wrapText="1"/>
    </xf>
    <xf numFmtId="0" fontId="35" fillId="0" borderId="2" xfId="0" applyFont="1" applyBorder="1" applyAlignment="1">
      <alignment horizontal="justify" vertical="center" wrapText="1"/>
    </xf>
    <xf numFmtId="0" fontId="35" fillId="0" borderId="64" xfId="0" applyFont="1" applyBorder="1" applyAlignment="1">
      <alignment horizontal="justify" vertical="center" wrapText="1"/>
    </xf>
    <xf numFmtId="0" fontId="35" fillId="0" borderId="3" xfId="0" applyFont="1" applyBorder="1" applyAlignment="1">
      <alignment horizontal="justify" vertical="center" wrapText="1"/>
    </xf>
    <xf numFmtId="14" fontId="35" fillId="0" borderId="2" xfId="0" applyNumberFormat="1" applyFont="1" applyBorder="1" applyAlignment="1">
      <alignment horizontal="center" vertical="center"/>
    </xf>
    <xf numFmtId="14" fontId="35" fillId="0" borderId="3" xfId="0" applyNumberFormat="1" applyFont="1" applyBorder="1" applyAlignment="1">
      <alignment horizontal="center" vertical="center"/>
    </xf>
    <xf numFmtId="14" fontId="35" fillId="0" borderId="64" xfId="0" applyNumberFormat="1" applyFont="1" applyBorder="1" applyAlignment="1">
      <alignment horizontal="center" vertical="center"/>
    </xf>
    <xf numFmtId="14" fontId="49" fillId="0" borderId="2" xfId="0" applyNumberFormat="1" applyFont="1" applyBorder="1" applyAlignment="1" applyProtection="1">
      <alignment horizontal="center" vertical="center" wrapText="1"/>
      <protection locked="0"/>
    </xf>
    <xf numFmtId="0" fontId="49" fillId="0" borderId="64" xfId="0" applyFont="1" applyBorder="1" applyAlignment="1" applyProtection="1">
      <alignment horizontal="center" vertical="center" wrapText="1"/>
      <protection locked="0"/>
    </xf>
    <xf numFmtId="0" fontId="6" fillId="0" borderId="1" xfId="0" applyFont="1" applyBorder="1" applyAlignment="1">
      <alignment horizontal="center"/>
    </xf>
    <xf numFmtId="0" fontId="9" fillId="0" borderId="0" xfId="0" applyFont="1" applyAlignment="1" applyProtection="1">
      <alignment horizontal="justify" vertical="center"/>
      <protection locked="0"/>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10" fillId="17" borderId="64"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8" xfId="0" applyFont="1" applyFill="1" applyBorder="1" applyAlignment="1">
      <alignment horizontal="center" vertical="center"/>
    </xf>
    <xf numFmtId="0" fontId="10" fillId="14" borderId="10" xfId="0" applyFont="1" applyFill="1" applyBorder="1" applyAlignment="1">
      <alignment horizontal="center" vertical="center"/>
    </xf>
    <xf numFmtId="0" fontId="12" fillId="14" borderId="2" xfId="0" applyFont="1" applyFill="1" applyBorder="1" applyAlignment="1">
      <alignment horizontal="center" vertical="center" wrapText="1"/>
    </xf>
    <xf numFmtId="0" fontId="12" fillId="14" borderId="64"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8" fillId="0" borderId="1" xfId="0" applyFont="1" applyBorder="1" applyAlignment="1">
      <alignment horizontal="left" vertical="center" wrapText="1"/>
    </xf>
    <xf numFmtId="0" fontId="2" fillId="3" borderId="2" xfId="0" applyFont="1" applyFill="1" applyBorder="1" applyAlignment="1" applyProtection="1">
      <alignment horizontal="justify" vertical="center" wrapText="1"/>
      <protection locked="0"/>
    </xf>
    <xf numFmtId="0" fontId="2" fillId="3" borderId="64" xfId="0" applyFont="1" applyFill="1" applyBorder="1" applyAlignment="1" applyProtection="1">
      <alignment horizontal="justify" vertical="center" wrapText="1"/>
      <protection locked="0"/>
    </xf>
    <xf numFmtId="0" fontId="2" fillId="3" borderId="3" xfId="0" applyFont="1" applyFill="1" applyBorder="1" applyAlignment="1" applyProtection="1">
      <alignment horizontal="justify" vertical="center" wrapText="1"/>
      <protection locked="0"/>
    </xf>
    <xf numFmtId="0" fontId="2" fillId="3" borderId="2" xfId="0"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64" xfId="0" applyFont="1" applyBorder="1" applyAlignment="1">
      <alignment horizontal="center" vertical="center"/>
    </xf>
    <xf numFmtId="0" fontId="8" fillId="0" borderId="3"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3" xfId="0" applyFont="1" applyFill="1" applyBorder="1" applyAlignment="1">
      <alignment horizontal="center" vertical="center" wrapText="1"/>
    </xf>
    <xf numFmtId="9" fontId="8" fillId="0" borderId="2" xfId="0" applyNumberFormat="1" applyFont="1" applyBorder="1" applyAlignment="1">
      <alignment horizontal="center" vertical="center"/>
    </xf>
    <xf numFmtId="9" fontId="8" fillId="0" borderId="64" xfId="0" applyNumberFormat="1" applyFont="1" applyBorder="1" applyAlignment="1">
      <alignment horizontal="center" vertical="center"/>
    </xf>
    <xf numFmtId="9" fontId="8" fillId="0" borderId="3"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3" xfId="0" applyFont="1" applyBorder="1" applyAlignment="1">
      <alignment horizontal="center" vertical="center" wrapText="1"/>
    </xf>
    <xf numFmtId="0" fontId="2" fillId="3" borderId="2" xfId="1" applyFill="1" applyBorder="1" applyAlignment="1" applyProtection="1">
      <alignment horizontal="center" vertical="center" wrapText="1"/>
      <protection locked="0"/>
    </xf>
    <xf numFmtId="0" fontId="2" fillId="3" borderId="64"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64" xfId="0" applyFont="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15" fillId="0" borderId="0" xfId="0" applyFont="1" applyAlignment="1">
      <alignment horizontal="center" vertical="center" wrapText="1"/>
    </xf>
    <xf numFmtId="9" fontId="23" fillId="16" borderId="2" xfId="2" applyFont="1" applyFill="1" applyBorder="1" applyAlignment="1">
      <alignment horizontal="center" vertical="center" wrapText="1"/>
    </xf>
    <xf numFmtId="9" fontId="23" fillId="16" borderId="64" xfId="2" applyFont="1" applyFill="1" applyBorder="1" applyAlignment="1">
      <alignment horizontal="center" vertical="center" wrapText="1"/>
    </xf>
    <xf numFmtId="14" fontId="10" fillId="3" borderId="7" xfId="0" applyNumberFormat="1" applyFont="1" applyFill="1" applyBorder="1" applyAlignment="1">
      <alignment horizontal="center" vertical="center"/>
    </xf>
    <xf numFmtId="0" fontId="10" fillId="3" borderId="7" xfId="0" applyFont="1" applyFill="1" applyBorder="1" applyAlignment="1">
      <alignment horizontal="center" vertical="center"/>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16" borderId="4" xfId="0" applyFont="1" applyFill="1" applyBorder="1" applyAlignment="1">
      <alignment horizontal="center" vertical="center" wrapText="1"/>
    </xf>
    <xf numFmtId="0" fontId="12" fillId="16" borderId="5" xfId="0" applyFont="1" applyFill="1" applyBorder="1" applyAlignment="1">
      <alignment horizontal="center" vertical="center" wrapText="1"/>
    </xf>
    <xf numFmtId="0" fontId="12" fillId="16" borderId="6" xfId="0" applyFont="1" applyFill="1" applyBorder="1" applyAlignment="1">
      <alignment horizontal="center" vertical="center" wrapText="1"/>
    </xf>
    <xf numFmtId="0" fontId="15" fillId="17" borderId="2"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64"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14" borderId="2"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64"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64" xfId="0" applyFont="1" applyFill="1" applyBorder="1" applyAlignment="1">
      <alignment horizontal="center" vertical="center" wrapText="1"/>
    </xf>
    <xf numFmtId="0" fontId="10" fillId="18" borderId="2" xfId="0" applyFont="1" applyFill="1" applyBorder="1" applyAlignment="1">
      <alignment horizontal="center" vertical="center" wrapText="1"/>
    </xf>
    <xf numFmtId="0" fontId="10" fillId="18" borderId="6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65" xfId="0" applyFont="1" applyFill="1" applyBorder="1" applyAlignment="1">
      <alignment horizontal="center" vertical="center" wrapText="1"/>
    </xf>
    <xf numFmtId="164" fontId="2" fillId="23" borderId="1" xfId="0" applyNumberFormat="1" applyFont="1" applyFill="1" applyBorder="1" applyAlignment="1">
      <alignment horizontal="center" vertical="center" wrapText="1"/>
    </xf>
    <xf numFmtId="0" fontId="10" fillId="23" borderId="1"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12" borderId="64"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0" fillId="14" borderId="2" xfId="0" applyFont="1" applyFill="1" applyBorder="1" applyAlignment="1">
      <alignment horizontal="center" vertical="center" wrapText="1"/>
    </xf>
    <xf numFmtId="0" fontId="8" fillId="0" borderId="62" xfId="0" applyFont="1" applyBorder="1" applyAlignment="1">
      <alignment horizontal="center" vertical="center" wrapTex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1" xfId="0" applyFont="1" applyBorder="1" applyAlignment="1">
      <alignment horizontal="center" vertical="center"/>
    </xf>
    <xf numFmtId="0" fontId="8" fillId="0" borderId="1" xfId="0" applyFont="1" applyBorder="1" applyAlignment="1">
      <alignment horizontal="justify" vertical="center" wrapText="1"/>
    </xf>
    <xf numFmtId="0" fontId="2" fillId="0" borderId="2" xfId="0" applyFont="1" applyBorder="1" applyAlignment="1">
      <alignment horizontal="center" vertical="center"/>
    </xf>
    <xf numFmtId="0" fontId="2" fillId="0" borderId="64" xfId="0" applyFont="1" applyBorder="1" applyAlignment="1">
      <alignment horizontal="center" vertical="center"/>
    </xf>
    <xf numFmtId="0" fontId="2" fillId="0" borderId="3" xfId="0" applyFont="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 fillId="3" borderId="3" xfId="0" applyFont="1" applyFill="1" applyBorder="1" applyAlignment="1">
      <alignment horizontal="justify" vertical="center" wrapText="1"/>
    </xf>
    <xf numFmtId="0" fontId="25" fillId="0" borderId="1" xfId="0" applyFont="1" applyBorder="1" applyAlignment="1" applyProtection="1">
      <alignment horizontal="left" vertical="center" wrapText="1"/>
      <protection locked="0"/>
    </xf>
    <xf numFmtId="0" fontId="44" fillId="0" borderId="2" xfId="3" applyFill="1" applyBorder="1" applyAlignment="1">
      <alignment horizontal="center" vertical="center" wrapText="1"/>
    </xf>
    <xf numFmtId="0" fontId="44" fillId="0" borderId="3" xfId="3" applyFill="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2" xfId="2" applyFont="1" applyFill="1" applyBorder="1" applyAlignment="1" applyProtection="1">
      <alignment horizontal="center" vertical="center" wrapText="1"/>
      <protection locked="0"/>
    </xf>
    <xf numFmtId="9" fontId="2" fillId="0" borderId="64" xfId="2" applyFont="1" applyFill="1" applyBorder="1" applyAlignment="1" applyProtection="1">
      <alignment horizontal="center" vertical="center" wrapText="1"/>
      <protection locked="0"/>
    </xf>
    <xf numFmtId="9" fontId="2" fillId="0" borderId="3" xfId="2" applyFont="1" applyFill="1" applyBorder="1" applyAlignment="1" applyProtection="1">
      <alignment horizontal="center" vertical="center" wrapText="1"/>
      <protection locked="0"/>
    </xf>
    <xf numFmtId="0" fontId="2" fillId="3" borderId="2" xfId="0" applyFont="1" applyFill="1" applyBorder="1" applyAlignment="1">
      <alignment horizontal="left" vertical="center" wrapText="1"/>
    </xf>
    <xf numFmtId="0" fontId="2" fillId="3" borderId="6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3" xfId="0" applyFont="1" applyFill="1" applyBorder="1" applyAlignment="1">
      <alignment horizontal="center" vertical="center"/>
    </xf>
    <xf numFmtId="0" fontId="44" fillId="0" borderId="64" xfId="3" applyFill="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26" fillId="0" borderId="1" xfId="0" applyFont="1" applyBorder="1" applyAlignment="1">
      <alignment horizontal="center" vertical="center" wrapText="1"/>
    </xf>
    <xf numFmtId="0" fontId="7" fillId="9" borderId="4"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9" fillId="0" borderId="0" xfId="0" applyFont="1" applyAlignment="1">
      <alignment horizontal="center"/>
    </xf>
    <xf numFmtId="0" fontId="8" fillId="0" borderId="1" xfId="0" applyFont="1" applyBorder="1" applyAlignment="1">
      <alignment horizontal="center" vertical="center"/>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20" fillId="11" borderId="17" xfId="0" applyFont="1" applyFill="1" applyBorder="1" applyAlignment="1">
      <alignment horizontal="center"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60" xfId="0" applyFont="1" applyBorder="1" applyAlignment="1">
      <alignment horizontal="center" vertical="center" wrapText="1"/>
    </xf>
    <xf numFmtId="0" fontId="22" fillId="11" borderId="17" xfId="0" applyFont="1" applyFill="1" applyBorder="1" applyAlignment="1">
      <alignment horizontal="center" vertical="center" wrapText="1"/>
    </xf>
    <xf numFmtId="0" fontId="35"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41" fillId="0" borderId="23" xfId="0" applyFont="1" applyBorder="1" applyAlignment="1">
      <alignment vertical="center" wrapText="1"/>
    </xf>
    <xf numFmtId="0" fontId="41" fillId="0" borderId="55" xfId="0" applyFont="1" applyBorder="1" applyAlignment="1">
      <alignment vertical="center" wrapText="1"/>
    </xf>
    <xf numFmtId="0" fontId="41"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28" fillId="0" borderId="22" xfId="0" applyFont="1" applyBorder="1" applyAlignment="1">
      <alignment vertical="center" wrapText="1"/>
    </xf>
    <xf numFmtId="0" fontId="28" fillId="0" borderId="20" xfId="0" applyFont="1" applyBorder="1" applyAlignment="1">
      <alignment vertical="center" wrapText="1"/>
    </xf>
    <xf numFmtId="0" fontId="28" fillId="0" borderId="24"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5" fillId="24" borderId="66" xfId="0" applyFont="1" applyFill="1" applyBorder="1" applyAlignment="1">
      <alignment horizontal="justify" vertical="center" wrapText="1"/>
    </xf>
    <xf numFmtId="0" fontId="50" fillId="0" borderId="0" xfId="0" applyFont="1" applyAlignment="1">
      <alignment horizontal="justify" vertical="center" wrapText="1"/>
    </xf>
    <xf numFmtId="0" fontId="35" fillId="24" borderId="1" xfId="0" applyFont="1" applyFill="1" applyBorder="1" applyAlignment="1">
      <alignment horizontal="justify" vertical="center" wrapText="1"/>
    </xf>
    <xf numFmtId="0" fontId="35" fillId="24" borderId="3" xfId="0" applyFont="1" applyFill="1" applyBorder="1" applyAlignment="1">
      <alignment horizontal="justify" vertical="center" wrapText="1"/>
    </xf>
    <xf numFmtId="0" fontId="35" fillId="24" borderId="67" xfId="0" applyFont="1" applyFill="1" applyBorder="1" applyAlignment="1">
      <alignment horizontal="justify" vertical="center" wrapText="1"/>
    </xf>
    <xf numFmtId="0" fontId="35" fillId="24" borderId="64" xfId="0" applyFont="1" applyFill="1" applyBorder="1" applyAlignment="1">
      <alignment horizontal="justify" vertical="center" wrapText="1"/>
    </xf>
    <xf numFmtId="0" fontId="50" fillId="0" borderId="66" xfId="0" applyFont="1" applyBorder="1" applyAlignment="1">
      <alignment horizontal="justify" vertical="center" wrapText="1"/>
    </xf>
    <xf numFmtId="0" fontId="35" fillId="0" borderId="65" xfId="0" applyFont="1" applyBorder="1" applyAlignment="1">
      <alignment horizontal="justify" vertical="center" wrapText="1"/>
    </xf>
    <xf numFmtId="0" fontId="35" fillId="0" borderId="69"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2" xfId="0" applyFont="1" applyBorder="1" applyAlignment="1" applyProtection="1">
      <alignment horizontal="justify" vertical="center" wrapText="1"/>
      <protection locked="0"/>
    </xf>
    <xf numFmtId="0" fontId="35" fillId="0" borderId="3" xfId="0" applyFont="1" applyBorder="1" applyAlignment="1" applyProtection="1">
      <alignment horizontal="justify" vertical="center" wrapText="1"/>
      <protection locked="0"/>
    </xf>
    <xf numFmtId="0" fontId="35" fillId="0" borderId="64" xfId="0" applyFont="1" applyBorder="1" applyAlignment="1" applyProtection="1">
      <alignment horizontal="justify" vertical="center" wrapText="1"/>
      <protection locked="0"/>
    </xf>
    <xf numFmtId="0" fontId="35" fillId="0" borderId="1" xfId="0" applyFont="1" applyBorder="1" applyAlignment="1" applyProtection="1">
      <alignment horizontal="justify" vertical="center" wrapText="1"/>
      <protection locked="0"/>
    </xf>
    <xf numFmtId="0" fontId="52" fillId="0" borderId="64" xfId="3" applyFont="1" applyFill="1" applyBorder="1" applyAlignment="1" applyProtection="1">
      <alignment horizontal="justify" vertical="center" wrapText="1"/>
      <protection locked="0"/>
    </xf>
    <xf numFmtId="0" fontId="52" fillId="0" borderId="3" xfId="3" applyFont="1" applyFill="1" applyBorder="1" applyAlignment="1" applyProtection="1">
      <alignment horizontal="justify" vertical="center" wrapText="1"/>
      <protection locked="0"/>
    </xf>
    <xf numFmtId="0" fontId="35" fillId="0" borderId="1" xfId="0" applyFont="1" applyBorder="1" applyAlignment="1">
      <alignment horizontal="center" vertical="center" wrapText="1"/>
    </xf>
    <xf numFmtId="0" fontId="52" fillId="0" borderId="1" xfId="3" applyFont="1" applyBorder="1" applyAlignment="1">
      <alignment horizontal="center" vertical="center" wrapText="1"/>
    </xf>
  </cellXfs>
  <cellStyles count="4">
    <cellStyle name="Hipervínculo" xfId="3" builtinId="8"/>
    <cellStyle name="Normal" xfId="0" builtinId="0"/>
    <cellStyle name="Normal 2" xfId="1" xr:uid="{00000000-0005-0000-0000-000001000000}"/>
    <cellStyle name="Porcentaje" xfId="2" builtinId="5"/>
  </cellStyles>
  <dxfs count="1233">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CC"/>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CC"/>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theme="1"/>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auto="1"/>
      </font>
      <fill>
        <patternFill>
          <bgColor rgb="FFFF0000"/>
        </patternFill>
      </fill>
    </dxf>
    <dxf>
      <fill>
        <patternFill>
          <bgColor rgb="FFFFFF99"/>
        </patternFill>
      </fill>
    </dxf>
    <dxf>
      <fill>
        <patternFill>
          <bgColor rgb="FF92D050"/>
        </patternFill>
      </fill>
    </dxf>
    <dxf>
      <fill>
        <patternFill>
          <bgColor rgb="FFFF0000"/>
        </patternFill>
      </fill>
    </dxf>
    <dxf>
      <font>
        <color rgb="FF9C0006"/>
      </font>
      <fill>
        <patternFill>
          <bgColor rgb="FFFFC7CE"/>
        </patternFill>
      </fill>
    </dxf>
    <dxf>
      <fill>
        <patternFill>
          <bgColor rgb="FFFFFFCC"/>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theme="1"/>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FFC000"/>
        </patternFill>
      </fill>
    </dxf>
    <dxf>
      <font>
        <color theme="1"/>
      </font>
      <fill>
        <patternFill>
          <bgColor rgb="FFFFC000"/>
        </patternFill>
      </fill>
    </dxf>
    <dxf>
      <fill>
        <patternFill>
          <bgColor rgb="FFFFFFCC"/>
        </patternFill>
      </fill>
    </dxf>
    <dxf>
      <fill>
        <patternFill>
          <bgColor rgb="FFFFFF99"/>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theme="1"/>
      </font>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CC"/>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ont>
        <color theme="1"/>
      </font>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theme="1"/>
      </font>
      <fill>
        <patternFill>
          <bgColor rgb="FFFFC000"/>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theme="1"/>
        </patternFill>
      </fill>
    </dxf>
    <dxf>
      <fill>
        <patternFill>
          <bgColor rgb="FFFFC000"/>
        </patternFill>
      </fill>
    </dxf>
    <dxf>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C000"/>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CC"/>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92D05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FF99"/>
        </patternFill>
      </fill>
    </dxf>
    <dxf>
      <fill>
        <patternFill>
          <bgColor rgb="FFFFFFCC"/>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FFCC"/>
        </patternFill>
      </fill>
    </dxf>
    <dxf>
      <fill>
        <patternFill>
          <bgColor rgb="FFFFFF99"/>
        </patternFill>
      </fill>
    </dxf>
    <dxf>
      <font>
        <color rgb="FF9C0006"/>
      </font>
      <fill>
        <patternFill>
          <bgColor rgb="FFFFC7CE"/>
        </patternFill>
      </fill>
    </dxf>
    <dxf>
      <fill>
        <patternFill>
          <bgColor rgb="FFFF0000"/>
        </patternFill>
      </fill>
    </dxf>
    <dxf>
      <fill>
        <patternFill>
          <bgColor rgb="FFFFFFCC"/>
        </patternFill>
      </fill>
    </dxf>
    <dxf>
      <fill>
        <patternFill>
          <bgColor rgb="FFFFC000"/>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ont>
        <color auto="1"/>
      </font>
      <fill>
        <patternFill>
          <bgColor rgb="FFFF0000"/>
        </patternFill>
      </fill>
    </dxf>
    <dxf>
      <fill>
        <patternFill>
          <bgColor rgb="FF92D050"/>
        </patternFill>
      </fill>
    </dxf>
    <dxf>
      <fill>
        <patternFill>
          <bgColor theme="1"/>
        </patternFill>
      </fill>
    </dxf>
    <dxf>
      <fill>
        <patternFill>
          <bgColor rgb="FFFFFF99"/>
        </patternFill>
      </fill>
    </dxf>
    <dxf>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CC"/>
        </patternFill>
      </fill>
    </dxf>
    <dxf>
      <fill>
        <patternFill>
          <bgColor rgb="FF00B050"/>
        </patternFill>
      </fill>
    </dxf>
    <dxf>
      <fill>
        <patternFill>
          <bgColor rgb="FF92D05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theme="1"/>
        </patternFill>
      </fill>
    </dxf>
    <dxf>
      <font>
        <color theme="1"/>
      </font>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ont>
        <color theme="1"/>
      </font>
      <fill>
        <patternFill>
          <bgColor rgb="FFFFFF99"/>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theme="1"/>
        </patternFill>
      </fill>
    </dxf>
    <dxf>
      <fill>
        <patternFill>
          <bgColor rgb="FFFFFF99"/>
        </patternFill>
      </fill>
    </dxf>
    <dxf>
      <font>
        <color theme="1"/>
      </font>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CC"/>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FFCC"/>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599"/>
      <color rgb="FFCCFFFF"/>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360" b="1" i="0" u="none" strike="noStrike" kern="1200" cap="all" spc="150" baseline="0">
              <a:solidFill>
                <a:schemeClr val="tx1">
                  <a:lumMod val="50000"/>
                  <a:lumOff val="50000"/>
                </a:schemeClr>
              </a:solidFill>
              <a:latin typeface="+mj-lt"/>
              <a:ea typeface="+mn-ea"/>
              <a:cs typeface="+mn-cs"/>
            </a:defRPr>
          </a:pPr>
          <a:endParaRPr lang="es-CO"/>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88888888888889"/>
          <c:y val="0.46747703412073499"/>
          <c:w val="0.57222222222222219"/>
          <c:h val="0.46307852143482064"/>
        </c:manualLayout>
      </c:layout>
      <c:pie3DChart>
        <c:varyColors val="1"/>
        <c:ser>
          <c:idx val="0"/>
          <c:order val="0"/>
          <c:tx>
            <c:strRef>
              <c:f>'[3]Gestión Incidentes IC 2024'!$Q$4</c:f>
              <c:strCache>
                <c:ptCount val="1"/>
                <c:pt idx="0">
                  <c:v>TOTAL IC</c:v>
                </c:pt>
              </c:strCache>
            </c:strRef>
          </c:tx>
          <c:explosion val="125"/>
          <c:dPt>
            <c:idx val="0"/>
            <c:bubble3D val="0"/>
            <c:spPr>
              <a:pattFill prst="narVert">
                <a:fgClr>
                  <a:schemeClr val="accent1"/>
                </a:fgClr>
                <a:bgClr>
                  <a:schemeClr val="accent1">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1-BC72-433D-829E-EF8AAFAC8A35}"/>
              </c:ext>
            </c:extLst>
          </c:dPt>
          <c:dPt>
            <c:idx val="1"/>
            <c:bubble3D val="0"/>
            <c:spPr>
              <a:pattFill prst="narVert">
                <a:fgClr>
                  <a:schemeClr val="accent3"/>
                </a:fgClr>
                <a:bgClr>
                  <a:schemeClr val="accent3">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3-BC72-433D-829E-EF8AAFAC8A35}"/>
              </c:ext>
            </c:extLst>
          </c:dPt>
          <c:dPt>
            <c:idx val="2"/>
            <c:bubble3D val="0"/>
            <c:spPr>
              <a:pattFill prst="narVert">
                <a:fgClr>
                  <a:schemeClr val="accent5"/>
                </a:fgClr>
                <a:bgClr>
                  <a:schemeClr val="accent5">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5-BC72-433D-829E-EF8AAFAC8A35}"/>
              </c:ext>
            </c:extLst>
          </c:dPt>
          <c:dPt>
            <c:idx val="3"/>
            <c:bubble3D val="0"/>
            <c:spPr>
              <a:pattFill prst="narVert">
                <a:fgClr>
                  <a:schemeClr val="accent1">
                    <a:lumMod val="60000"/>
                  </a:schemeClr>
                </a:fgClr>
                <a:bgClr>
                  <a:schemeClr val="accent1">
                    <a:lumMod val="6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7-BC72-433D-829E-EF8AAFAC8A35}"/>
              </c:ext>
            </c:extLst>
          </c:dPt>
          <c:dPt>
            <c:idx val="4"/>
            <c:bubble3D val="0"/>
            <c:spPr>
              <a:pattFill prst="narVert">
                <a:fgClr>
                  <a:schemeClr val="accent3">
                    <a:lumMod val="60000"/>
                  </a:schemeClr>
                </a:fgClr>
                <a:bgClr>
                  <a:schemeClr val="accent3">
                    <a:lumMod val="6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9-BC72-433D-829E-EF8AAFAC8A35}"/>
              </c:ext>
            </c:extLst>
          </c:dPt>
          <c:dPt>
            <c:idx val="5"/>
            <c:bubble3D val="0"/>
            <c:spPr>
              <a:pattFill prst="narVert">
                <a:fgClr>
                  <a:schemeClr val="accent5">
                    <a:lumMod val="60000"/>
                  </a:schemeClr>
                </a:fgClr>
                <a:bgClr>
                  <a:schemeClr val="accent5">
                    <a:lumMod val="6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B-BC72-433D-829E-EF8AAFAC8A35}"/>
              </c:ext>
            </c:extLst>
          </c:dPt>
          <c:dPt>
            <c:idx val="6"/>
            <c:bubble3D val="0"/>
            <c:spPr>
              <a:pattFill prst="narVert">
                <a:fgClr>
                  <a:schemeClr val="accent1">
                    <a:lumMod val="80000"/>
                    <a:lumOff val="20000"/>
                  </a:schemeClr>
                </a:fgClr>
                <a:bgClr>
                  <a:schemeClr val="accent1">
                    <a:lumMod val="80000"/>
                    <a:lumOff val="2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D-BC72-433D-829E-EF8AAFAC8A35}"/>
              </c:ext>
            </c:extLst>
          </c:dPt>
          <c:dPt>
            <c:idx val="7"/>
            <c:bubble3D val="0"/>
            <c:spPr>
              <a:pattFill prst="narVert">
                <a:fgClr>
                  <a:schemeClr val="accent3">
                    <a:lumMod val="80000"/>
                    <a:lumOff val="20000"/>
                  </a:schemeClr>
                </a:fgClr>
                <a:bgClr>
                  <a:schemeClr val="accent3">
                    <a:lumMod val="80000"/>
                    <a:lumOff val="2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0F-BC72-433D-829E-EF8AAFAC8A35}"/>
              </c:ext>
            </c:extLst>
          </c:dPt>
          <c:dPt>
            <c:idx val="8"/>
            <c:bubble3D val="0"/>
            <c:spPr>
              <a:pattFill prst="narVert">
                <a:fgClr>
                  <a:schemeClr val="accent5">
                    <a:lumMod val="80000"/>
                    <a:lumOff val="20000"/>
                  </a:schemeClr>
                </a:fgClr>
                <a:bgClr>
                  <a:schemeClr val="accent5">
                    <a:lumMod val="80000"/>
                    <a:lumOff val="2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1-BC72-433D-829E-EF8AAFAC8A35}"/>
              </c:ext>
            </c:extLst>
          </c:dPt>
          <c:dPt>
            <c:idx val="9"/>
            <c:bubble3D val="0"/>
            <c:spPr>
              <a:pattFill prst="narVert">
                <a:fgClr>
                  <a:schemeClr val="accent1">
                    <a:lumMod val="80000"/>
                  </a:schemeClr>
                </a:fgClr>
                <a:bgClr>
                  <a:schemeClr val="accent1">
                    <a:lumMod val="8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3-BC72-433D-829E-EF8AAFAC8A35}"/>
              </c:ext>
            </c:extLst>
          </c:dPt>
          <c:dPt>
            <c:idx val="10"/>
            <c:bubble3D val="0"/>
            <c:spPr>
              <a:pattFill prst="narVert">
                <a:fgClr>
                  <a:schemeClr val="accent3">
                    <a:lumMod val="80000"/>
                  </a:schemeClr>
                </a:fgClr>
                <a:bgClr>
                  <a:schemeClr val="accent3">
                    <a:lumMod val="8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5-BC72-433D-829E-EF8AAFAC8A35}"/>
              </c:ext>
            </c:extLst>
          </c:dPt>
          <c:dPt>
            <c:idx val="11"/>
            <c:bubble3D val="0"/>
            <c:spPr>
              <a:pattFill prst="narVert">
                <a:fgClr>
                  <a:schemeClr val="accent5">
                    <a:lumMod val="80000"/>
                  </a:schemeClr>
                </a:fgClr>
                <a:bgClr>
                  <a:schemeClr val="accent5">
                    <a:lumMod val="8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7-BC72-433D-829E-EF8AAFAC8A35}"/>
              </c:ext>
            </c:extLst>
          </c:dPt>
          <c:dPt>
            <c:idx val="12"/>
            <c:bubble3D val="0"/>
            <c:spPr>
              <a:pattFill prst="narVert">
                <a:fgClr>
                  <a:schemeClr val="accent1">
                    <a:lumMod val="60000"/>
                    <a:lumOff val="40000"/>
                  </a:schemeClr>
                </a:fgClr>
                <a:bgClr>
                  <a:schemeClr val="accent1">
                    <a:lumMod val="60000"/>
                    <a:lumOff val="4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9-BC72-433D-829E-EF8AAFAC8A35}"/>
              </c:ext>
            </c:extLst>
          </c:dPt>
          <c:dPt>
            <c:idx val="13"/>
            <c:bubble3D val="0"/>
            <c:spPr>
              <a:pattFill prst="narVert">
                <a:fgClr>
                  <a:schemeClr val="accent3">
                    <a:lumMod val="60000"/>
                    <a:lumOff val="40000"/>
                  </a:schemeClr>
                </a:fgClr>
                <a:bgClr>
                  <a:schemeClr val="accent3">
                    <a:lumMod val="60000"/>
                    <a:lumOff val="40000"/>
                    <a:lumMod val="20000"/>
                    <a:lumOff val="80000"/>
                  </a:schemeClr>
                </a:bgClr>
              </a:pattFill>
              <a:ln>
                <a:noFill/>
              </a:ln>
              <a:effectLst>
                <a:innerShdw blurRad="114300">
                  <a:scrgbClr r="0" g="0" b="0"/>
                </a:innerShdw>
              </a:effectLst>
              <a:sp3d/>
            </c:spPr>
            <c:extLst>
              <c:ext xmlns:c16="http://schemas.microsoft.com/office/drawing/2014/chart" uri="{C3380CC4-5D6E-409C-BE32-E72D297353CC}">
                <c16:uniqueId val="{0000001B-BC72-433D-829E-EF8AAFAC8A35}"/>
              </c:ext>
            </c:extLst>
          </c:dPt>
          <c:dLbls>
            <c:dLbl>
              <c:idx val="0"/>
              <c:layout>
                <c:manualLayout>
                  <c:x val="9.6988188976377857E-2"/>
                  <c:y val="-9.77938174394867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C72-433D-829E-EF8AAFAC8A35}"/>
                </c:ext>
              </c:extLst>
            </c:dLbl>
            <c:dLbl>
              <c:idx val="1"/>
              <c:layout>
                <c:manualLayout>
                  <c:x val="-4.2974628171478565E-3"/>
                  <c:y val="-0.1610582531350248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C72-433D-829E-EF8AAFAC8A35}"/>
                </c:ext>
              </c:extLst>
            </c:dLbl>
            <c:dLbl>
              <c:idx val="2"/>
              <c:layout>
                <c:manualLayout>
                  <c:x val="9.0733814523184506E-2"/>
                  <c:y val="-2.601086322543032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C72-433D-829E-EF8AAFAC8A35}"/>
                </c:ext>
              </c:extLst>
            </c:dLbl>
            <c:dLbl>
              <c:idx val="3"/>
              <c:layout>
                <c:manualLayout>
                  <c:x val="-0.10092279090113739"/>
                  <c:y val="-1.140529308836395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C72-433D-829E-EF8AAFAC8A35}"/>
                </c:ext>
              </c:extLst>
            </c:dLbl>
            <c:dLbl>
              <c:idx val="4"/>
              <c:layout>
                <c:manualLayout>
                  <c:x val="-3.7984033245844276E-2"/>
                  <c:y val="-6.357648002333049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C72-433D-829E-EF8AAFAC8A35}"/>
                </c:ext>
              </c:extLst>
            </c:dLbl>
            <c:dLbl>
              <c:idx val="5"/>
              <c:layout>
                <c:manualLayout>
                  <c:x val="2.5573053368328838E-3"/>
                  <c:y val="-0.1194280402449694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C72-433D-829E-EF8AAFAC8A35}"/>
                </c:ext>
              </c:extLst>
            </c:dLbl>
            <c:dLbl>
              <c:idx val="6"/>
              <c:layout>
                <c:manualLayout>
                  <c:x val="0.13441447944006996"/>
                  <c:y val="-9.29341644794401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C72-433D-829E-EF8AAFAC8A35}"/>
                </c:ext>
              </c:extLst>
            </c:dLbl>
            <c:dLbl>
              <c:idx val="7"/>
              <c:layout>
                <c:manualLayout>
                  <c:x val="0.23376181102362195"/>
                  <c:y val="-0.3301866433362496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C72-433D-829E-EF8AAFAC8A35}"/>
                </c:ext>
              </c:extLst>
            </c:dLbl>
            <c:dLbl>
              <c:idx val="8"/>
              <c:layout>
                <c:manualLayout>
                  <c:x val="0.17802449693788278"/>
                  <c:y val="0.4052318460192476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C72-433D-829E-EF8AAFAC8A35}"/>
                </c:ext>
              </c:extLst>
            </c:dLbl>
            <c:dLbl>
              <c:idx val="9"/>
              <c:layout>
                <c:manualLayout>
                  <c:x val="-0.2274400699912511"/>
                  <c:y val="-0.1827493438320210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C72-433D-829E-EF8AAFAC8A35}"/>
                </c:ext>
              </c:extLst>
            </c:dLbl>
            <c:dLbl>
              <c:idx val="10"/>
              <c:layout>
                <c:manualLayout>
                  <c:x val="0.35182502187226594"/>
                  <c:y val="-0.1949883347914844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C72-433D-829E-EF8AAFAC8A35}"/>
                </c:ext>
              </c:extLst>
            </c:dLbl>
            <c:dLbl>
              <c:idx val="11"/>
              <c:layout>
                <c:manualLayout>
                  <c:x val="6.4057524059492568E-2"/>
                  <c:y val="-0.1568627879848352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C72-433D-829E-EF8AAFAC8A35}"/>
                </c:ext>
              </c:extLst>
            </c:dLbl>
            <c:dLbl>
              <c:idx val="12"/>
              <c:layout>
                <c:manualLayout>
                  <c:x val="-8.6365704286964134E-2"/>
                  <c:y val="-0.15440944881889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BC72-433D-829E-EF8AAFAC8A35}"/>
                </c:ext>
              </c:extLst>
            </c:dLbl>
            <c:dLbl>
              <c:idx val="13"/>
              <c:layout>
                <c:manualLayout>
                  <c:x val="0.22733814523184601"/>
                  <c:y val="-0.122613735783027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BC72-433D-829E-EF8AAFAC8A35}"/>
                </c:ext>
              </c:extLst>
            </c:dLbl>
            <c:spPr>
              <a:noFill/>
              <a:ln>
                <a:noFill/>
              </a:ln>
              <a:effectLst/>
            </c:spPr>
            <c:txPr>
              <a:bodyPr rot="0" spcFirstLastPara="1" vertOverflow="ellipsis" vert="horz" wrap="square" anchor="ctr" anchorCtr="1"/>
              <a:lstStyle/>
              <a:p>
                <a:pPr>
                  <a:defRPr sz="300" b="0" i="0" u="none" strike="noStrike" kern="1200" baseline="0">
                    <a:solidFill>
                      <a:schemeClr val="tx1">
                        <a:lumMod val="75000"/>
                        <a:lumOff val="25000"/>
                      </a:schemeClr>
                    </a:solidFill>
                    <a:latin typeface="+mj-lt"/>
                    <a:ea typeface="+mn-ea"/>
                    <a:cs typeface="+mn-cs"/>
                  </a:defRPr>
                </a:pPr>
                <a:endParaRPr lang="es-CO"/>
              </a:p>
            </c:txPr>
            <c:dLblPos val="inEnd"/>
            <c:showLegendKey val="0"/>
            <c:showVal val="1"/>
            <c:showCatName val="1"/>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'[3]Gestión Incidentes IC 2024'!$D$5:$D$18</c:f>
              <c:strCache>
                <c:ptCount val="14"/>
                <c:pt idx="0">
                  <c:v>DISPOSITIVO APAGADO</c:v>
                </c:pt>
                <c:pt idx="1">
                  <c:v>ALTO CONSUMO CPU</c:v>
                </c:pt>
                <c:pt idx="2">
                  <c:v>OPERACIÓN DE URL FALLIDA</c:v>
                </c:pt>
                <c:pt idx="3">
                  <c:v>DISCO DURO/PARTICION</c:v>
                </c:pt>
                <c:pt idx="4">
                  <c:v>NO RESPUESTA A SNMP</c:v>
                </c:pt>
                <c:pt idx="5">
                  <c:v>ALTO CONSUMO RAM</c:v>
                </c:pt>
                <c:pt idx="6">
                  <c:v>NO RESPUESTA A PING</c:v>
                </c:pt>
                <c:pt idx="7">
                  <c:v>SITIOS WEB MALICIOSOS</c:v>
                </c:pt>
                <c:pt idx="8">
                  <c:v>APLICACIONES DE RIESGO</c:v>
                </c:pt>
                <c:pt idx="9">
                  <c:v>INTERMITENCIA CANALES</c:v>
                </c:pt>
                <c:pt idx="10">
                  <c:v>INDISPONIBILIDAD VPN</c:v>
                </c:pt>
                <c:pt idx="11">
                  <c:v>ANTIVIRUS</c:v>
                </c:pt>
                <c:pt idx="12">
                  <c:v>SEGURIDAD INFORMÁTICA (BOTNET)</c:v>
                </c:pt>
                <c:pt idx="13">
                  <c:v>ATAQUES A IPS</c:v>
                </c:pt>
              </c:strCache>
            </c:strRef>
          </c:cat>
          <c:val>
            <c:numRef>
              <c:f>'[3]Gestión Incidentes IC 2024'!$Q$5:$Q$18</c:f>
              <c:numCache>
                <c:formatCode>General</c:formatCode>
                <c:ptCount val="14"/>
                <c:pt idx="0">
                  <c:v>112</c:v>
                </c:pt>
                <c:pt idx="1">
                  <c:v>85</c:v>
                </c:pt>
                <c:pt idx="2">
                  <c:v>66</c:v>
                </c:pt>
                <c:pt idx="3">
                  <c:v>59</c:v>
                </c:pt>
                <c:pt idx="4">
                  <c:v>55</c:v>
                </c:pt>
                <c:pt idx="5">
                  <c:v>45</c:v>
                </c:pt>
                <c:pt idx="6">
                  <c:v>42</c:v>
                </c:pt>
                <c:pt idx="7">
                  <c:v>29</c:v>
                </c:pt>
                <c:pt idx="8">
                  <c:v>15</c:v>
                </c:pt>
                <c:pt idx="9">
                  <c:v>8</c:v>
                </c:pt>
                <c:pt idx="10">
                  <c:v>7</c:v>
                </c:pt>
                <c:pt idx="11">
                  <c:v>3</c:v>
                </c:pt>
                <c:pt idx="12">
                  <c:v>2</c:v>
                </c:pt>
                <c:pt idx="13">
                  <c:v>2</c:v>
                </c:pt>
              </c:numCache>
            </c:numRef>
          </c:val>
          <c:extLst>
            <c:ext xmlns:c16="http://schemas.microsoft.com/office/drawing/2014/chart" uri="{C3380CC4-5D6E-409C-BE32-E72D297353CC}">
              <c16:uniqueId val="{0000001C-BC72-433D-829E-EF8AAFAC8A35}"/>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300">
          <a:latin typeface="+mj-lt"/>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181</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181</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45</xdr:row>
      <xdr:rowOff>0</xdr:rowOff>
    </xdr:from>
    <xdr:to>
      <xdr:col>10</xdr:col>
      <xdr:colOff>0</xdr:colOff>
      <xdr:row>186</xdr:row>
      <xdr:rowOff>335494</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0</xdr:colOff>
      <xdr:row>186</xdr:row>
      <xdr:rowOff>335494</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0</xdr:colOff>
      <xdr:row>185</xdr:row>
      <xdr:rowOff>67737</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10</xdr:col>
      <xdr:colOff>0</xdr:colOff>
      <xdr:row>45</xdr:row>
      <xdr:rowOff>0</xdr:rowOff>
    </xdr:from>
    <xdr:to>
      <xdr:col>10</xdr:col>
      <xdr:colOff>0</xdr:colOff>
      <xdr:row>185</xdr:row>
      <xdr:rowOff>67737</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0</xdr:col>
      <xdr:colOff>762330</xdr:colOff>
      <xdr:row>0</xdr:row>
      <xdr:rowOff>123825</xdr:rowOff>
    </xdr:from>
    <xdr:to>
      <xdr:col>2</xdr:col>
      <xdr:colOff>548848</xdr:colOff>
      <xdr:row>0</xdr:row>
      <xdr:rowOff>722057</xdr:rowOff>
    </xdr:to>
    <xdr:pic>
      <xdr:nvPicPr>
        <xdr:cNvPr id="3" name="Imagen 2">
          <a:extLst>
            <a:ext uri="{FF2B5EF4-FFF2-40B4-BE49-F238E27FC236}">
              <a16:creationId xmlns:a16="http://schemas.microsoft.com/office/drawing/2014/main" id="{C12B5097-6B5D-42A7-BFC6-A0984E7E1C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330" y="123825"/>
          <a:ext cx="2223331" cy="598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50</xdr:col>
      <xdr:colOff>719667</xdr:colOff>
      <xdr:row>14</xdr:row>
      <xdr:rowOff>658283</xdr:rowOff>
    </xdr:from>
    <xdr:to>
      <xdr:col>50</xdr:col>
      <xdr:colOff>2601622</xdr:colOff>
      <xdr:row>14</xdr:row>
      <xdr:rowOff>1581764</xdr:rowOff>
    </xdr:to>
    <xdr:graphicFrame macro="">
      <xdr:nvGraphicFramePr>
        <xdr:cNvPr id="5" name="Gráfico 4">
          <a:extLst>
            <a:ext uri="{FF2B5EF4-FFF2-40B4-BE49-F238E27FC236}">
              <a16:creationId xmlns:a16="http://schemas.microsoft.com/office/drawing/2014/main" id="{F1C4C786-B7BB-41FC-A3EB-A52635A4FE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50800</xdr:rowOff>
    </xdr:from>
    <xdr:to>
      <xdr:col>3</xdr:col>
      <xdr:colOff>534307</xdr:colOff>
      <xdr:row>0</xdr:row>
      <xdr:rowOff>458160</xdr:rowOff>
    </xdr:to>
    <xdr:pic>
      <xdr:nvPicPr>
        <xdr:cNvPr id="3" name="Imagen 2">
          <a:extLst>
            <a:ext uri="{FF2B5EF4-FFF2-40B4-BE49-F238E27FC236}">
              <a16:creationId xmlns:a16="http://schemas.microsoft.com/office/drawing/2014/main" id="{4DEA4DF6-6037-4BB8-B61B-6820B3EEF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50800"/>
          <a:ext cx="2058307" cy="407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citco-my.sharepoint.com/personal/mrchacon_mincit_gov_co/Documents/2.%20OAPS/PAAC%20-%20MRC/PAAC%202024/MRC/En%20Ab/Matriz%20Riesgos%20de%20Corrupci&#243;n%201&#176;Cuatrimestre.xlsx" TargetMode="External"/><Relationship Id="rId1" Type="http://schemas.openxmlformats.org/officeDocument/2006/relationships/externalLinkPath" Target="https://mincitco-my.sharepoint.com/personal/mrchacon_mincit_gov_co/Documents/2.%20OAPS/PAAC%20-%20MRC/PAAC%202024/MRC/En%20Ab/Matriz%20Riesgos%20de%20Corrupci&#243;n%201&#176;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Riesgos "/>
      <sheetName val="Mapa Riesgos Residual"/>
      <sheetName val="Gestión Incidentes IC 2024"/>
      <sheetName val="Gestión Accesos IC2024"/>
      <sheetName val="Gestión de Cambio"/>
    </sheetNames>
    <sheetDataSet>
      <sheetData sheetId="0" refreshError="1"/>
      <sheetData sheetId="1" refreshError="1"/>
      <sheetData sheetId="2">
        <row r="4">
          <cell r="Q4" t="str">
            <v>TOTAL IC</v>
          </cell>
        </row>
        <row r="5">
          <cell r="D5" t="str">
            <v>DISPOSITIVO APAGADO</v>
          </cell>
          <cell r="Q5">
            <v>112</v>
          </cell>
        </row>
        <row r="6">
          <cell r="D6" t="str">
            <v>ALTO CONSUMO CPU</v>
          </cell>
          <cell r="Q6">
            <v>85</v>
          </cell>
        </row>
        <row r="7">
          <cell r="D7" t="str">
            <v>OPERACIÓN DE URL FALLIDA</v>
          </cell>
          <cell r="Q7">
            <v>66</v>
          </cell>
        </row>
        <row r="8">
          <cell r="D8" t="str">
            <v>DISCO DURO/PARTICION</v>
          </cell>
          <cell r="Q8">
            <v>59</v>
          </cell>
        </row>
        <row r="9">
          <cell r="D9" t="str">
            <v>NO RESPUESTA A SNMP</v>
          </cell>
          <cell r="Q9">
            <v>55</v>
          </cell>
        </row>
        <row r="10">
          <cell r="D10" t="str">
            <v>ALTO CONSUMO RAM</v>
          </cell>
          <cell r="Q10">
            <v>45</v>
          </cell>
        </row>
        <row r="11">
          <cell r="D11" t="str">
            <v>NO RESPUESTA A PING</v>
          </cell>
          <cell r="Q11">
            <v>42</v>
          </cell>
        </row>
        <row r="12">
          <cell r="D12" t="str">
            <v>SITIOS WEB MALICIOSOS</v>
          </cell>
          <cell r="Q12">
            <v>29</v>
          </cell>
        </row>
        <row r="13">
          <cell r="D13" t="str">
            <v>APLICACIONES DE RIESGO</v>
          </cell>
          <cell r="Q13">
            <v>15</v>
          </cell>
        </row>
        <row r="14">
          <cell r="D14" t="str">
            <v>INTERMITENCIA CANALES</v>
          </cell>
          <cell r="Q14">
            <v>8</v>
          </cell>
        </row>
        <row r="15">
          <cell r="D15" t="str">
            <v>INDISPONIBILIDAD VPN</v>
          </cell>
          <cell r="Q15">
            <v>7</v>
          </cell>
        </row>
        <row r="16">
          <cell r="D16" t="str">
            <v>ANTIVIRUS</v>
          </cell>
          <cell r="Q16">
            <v>3</v>
          </cell>
        </row>
        <row r="17">
          <cell r="D17" t="str">
            <v>SEGURIDAD INFORMÁTICA (BOTNET)</v>
          </cell>
          <cell r="Q17">
            <v>2</v>
          </cell>
        </row>
        <row r="18">
          <cell r="D18" t="str">
            <v>ATAQUES A IPS</v>
          </cell>
          <cell r="Q18">
            <v>2</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IC%2DFM%2D024%20Gesti%C3%B3n%20de%20Cambios%20%2D%20Caso%20Herramienta%20Mesa%20de%20Ayuda&amp;viewid=dfdda836%2Dbbad%2D4360%2Db6a2%2D2fcb31d2608b" TargetMode="External"/><Relationship Id="rId13"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Plan%20SPI%20%E2%80%93%20Plan%20Seguridad%20y%20Privacidad%20de%20la%20Informaci%C3%B3n&amp;viewid=dfdda836%2Dbbad%2D4360%2Db6a2%2D2fcb31d2608b" TargetMode="External"/><Relationship Id="rId18"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11%20%28H%29%20Realizar%20Seguimiento%20a%20los%20compromisos%20SCIT%20informe&amp;viewid=dfdda836%2Dbbad%2D4360%2Db6a2%2D2fcb31d2608b" TargetMode="External"/><Relationship Id="rId3"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IC%2DR1%2FAsignacion%20solicitud%20Aplicativo%20PQRSD&amp;viewid=dfdda836%2Dbbad%2D4360%2Db6a2%2D2fcb31d2608b" TargetMode="External"/><Relationship Id="rId21" Type="http://schemas.openxmlformats.org/officeDocument/2006/relationships/printerSettings" Target="../printerSettings/printerSettings1.bin"/><Relationship Id="rId7"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identificaci%C3%B3n%20y%20reporte%20de%20incidencias&amp;viewid=dfdda836%2Dbbad%2D4360%2Db6a2%2D2fcb31d2608b" TargetMode="External"/><Relationship Id="rId12"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Planes%20ajustados&amp;viewid=dfdda836%2Dbbad%2D4360%2Db6a2%2D2fcb31d2608b" TargetMode="External"/><Relationship Id="rId17"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Reporte%20RNBD&amp;viewid=dfdda836%2Dbbad%2D4360%2Db6a2%2D2fcb31d2608b" TargetMode="External"/><Relationship Id="rId25" Type="http://schemas.openxmlformats.org/officeDocument/2006/relationships/comments" Target="../comments1.xml"/><Relationship Id="rId2"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IC%2DR1%2FInforme%20de%20Supervisi%C3%B3n&amp;viewid=dfdda836%2Dbbad%2D4360%2Db6a2%2D2fcb31d2608b" TargetMode="External"/><Relationship Id="rId16"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P%C3%A1gina%20Web%20Institucional%2C%20Mintranet%2C&amp;viewid=dfdda836%2Dbbad%2D4360%2Db6a2%2D2fcb31d2608b" TargetMode="External"/><Relationship Id="rId20"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RF%2DRG4%2FOficio%20de%20solicitud&amp;viewid=dfdda836%2Dbbad%2D4360%2Db6a2%2D2fcb31d2608b" TargetMode="External"/><Relationship Id="rId1"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IC%2DR1%2FAplicativo%20PQRSD&amp;viewid=dfdda836%2Dbbad%2D4360%2Db6a2%2D2fcb31d2608b" TargetMode="External"/><Relationship Id="rId6"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monitoreo%20a%20la%20infraestructura%20de%20TI%20INFORMES%20MENSUALES&amp;viewid=dfdda836%2Dbbad%2D4360%2Db6a2%2D2fcb31d2608b" TargetMode="External"/><Relationship Id="rId11"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IC%2DFM%2D024%20Gesti%C3%B3n%20de%20Cambios%20%2D%20RFC%20%28Request%20for%20Change%29&amp;viewid=dfdda836%2Dbbad%2D4360%2Db6a2%2D2fcb31d2608b" TargetMode="External"/><Relationship Id="rId24" Type="http://schemas.openxmlformats.org/officeDocument/2006/relationships/vmlDrawing" Target="../drawings/vmlDrawing2.vml"/><Relationship Id="rId5" Type="http://schemas.openxmlformats.org/officeDocument/2006/relationships/hyperlink" Target="../../../../../../../:f:/g/personal/mrchacon_mincit_gov_co/EjHt5kj_VGZBnaB7-7jXq0MByjdZV8Ap8N62ghGYkPUFiA%3fe=Ay37W8" TargetMode="External"/><Relationship Id="rId15"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Informe&amp;viewid=dfdda836%2Dbbad%2D4360%2Db6a2%2D2fcb31d2608b" TargetMode="External"/><Relationship Id="rId23" Type="http://schemas.openxmlformats.org/officeDocument/2006/relationships/vmlDrawing" Target="../drawings/vmlDrawing1.vml"/><Relationship Id="rId10"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IC%2DFM%2D025%20%2D%20Gesti%C3%B3n%20de%20la%20Capacidad%20de%20TI%20Requerimientos&amp;viewid=dfdda836%2Dbbad%2D4360%2Db6a2%2D2fcb31d2608b" TargetMode="External"/><Relationship Id="rId19"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D%2DR2%2FReportes%20del%20Sistema%20de%20Gesti%C3%B3n%20Documental&amp;viewid=dfdda836%2Dbbad%2D4360%2Db6a2%2D2fcb31d2608b" TargetMode="External"/><Relationship Id="rId4"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IC%2DR1%2FAplicativo%20PQRSD&amp;viewid=dfdda836%2Dbbad%2D4360%2Db6a2%2D2fcb31d2608b" TargetMode="External"/><Relationship Id="rId9"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4%2FIC%2DFM%2D024%20Gesti%C3%B3n%20de%20Cambios%20%2D%20Caso%20Herramienta%20Mesa%20de%20Ayuda%2C%20Correo%20electr%C3%B3nico&amp;viewid=dfdda836%2Dbbad%2D4360%2Db6a2%2D2fcb31d2608b" TargetMode="External"/><Relationship Id="rId14" Type="http://schemas.openxmlformats.org/officeDocument/2006/relationships/hyperlink" Target="https://mincitco.sharepoint.com/sites/Planeacion/Documentos%20compartidos/Forms/AllItems.aspx?id=%2Fsites%2FPlaneacion%2FDocumentos%20compartidos%2FGESTI%C3%93N%20RIESGOS%2FMONITOREO%20RIESGOS%2FA%C3%91O%202024%2FRIESGOS%20DE%20GESTION%2FZONA%20ALTA%20Y%20EXTREMA%2F1ER%20CUATRIMESTRE%2FEVIDENCIAS%2FGTI%2DR6%2FActo%20Administrativo%2C%20Documento%20de%20Directriz%2C%20Solicitud%20de%20Documentos%20%28SIG%29&amp;viewid=dfdda836%2Dbbad%2D4360%2Db6a2%2D2fcb31d2608b" TargetMode="External"/><Relationship Id="rId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A190"/>
  <sheetViews>
    <sheetView showGridLines="0" tabSelected="1" showRuler="0" showWhiteSpace="0" zoomScale="40" zoomScaleNormal="40" zoomScaleSheetLayoutView="110" workbookViewId="0">
      <pane xSplit="7" ySplit="9" topLeftCell="H10" activePane="bottomRight" state="frozen"/>
      <selection pane="topRight" activeCell="H1" sqref="H1"/>
      <selection pane="bottomLeft" activeCell="A10" sqref="A10"/>
      <selection pane="bottomRight" activeCell="AY21" sqref="AY21:AY28"/>
    </sheetView>
  </sheetViews>
  <sheetFormatPr baseColWidth="10" defaultColWidth="11.453125" defaultRowHeight="14" x14ac:dyDescent="0.3"/>
  <cols>
    <col min="1" max="1" width="14.90625" style="66" customWidth="1"/>
    <col min="2" max="2" width="20" style="66" customWidth="1"/>
    <col min="3" max="3" width="22.1796875" style="11" customWidth="1"/>
    <col min="4" max="4" width="17.453125" style="66" customWidth="1"/>
    <col min="5" max="6" width="12.7265625" style="66" customWidth="1"/>
    <col min="7" max="7" width="18.54296875" style="66" customWidth="1"/>
    <col min="8" max="8" width="48.453125" style="66" customWidth="1"/>
    <col min="9" max="9" width="40.90625" style="66" customWidth="1"/>
    <col min="10" max="10" width="20.7265625" style="41" customWidth="1"/>
    <col min="11" max="11" width="36.1796875" style="66" customWidth="1"/>
    <col min="12" max="12" width="19.7265625" style="66" customWidth="1"/>
    <col min="13" max="13" width="19.7265625" style="75" customWidth="1"/>
    <col min="14" max="14" width="16" style="66" customWidth="1"/>
    <col min="15" max="15" width="11.54296875" style="75" customWidth="1"/>
    <col min="16" max="16" width="20.453125" style="66" customWidth="1"/>
    <col min="17" max="17" width="17" style="66" customWidth="1"/>
    <col min="18" max="18" width="55.453125" style="11" customWidth="1"/>
    <col min="19" max="19" width="24.26953125" style="11" customWidth="1"/>
    <col min="20" max="20" width="23.1796875" style="66" customWidth="1"/>
    <col min="21" max="21" width="24.7265625" style="66" customWidth="1"/>
    <col min="22" max="22" width="18" style="66" customWidth="1"/>
    <col min="23" max="23" width="33.26953125" style="66" customWidth="1"/>
    <col min="24" max="24" width="4.81640625" style="74" customWidth="1"/>
    <col min="25" max="25" width="25.453125" style="66" customWidth="1"/>
    <col min="26" max="26" width="5.26953125" style="74" customWidth="1"/>
    <col min="27" max="27" width="25.90625" style="11" customWidth="1"/>
    <col min="28" max="28" width="64.26953125" style="136" customWidth="1"/>
    <col min="29" max="29" width="16.36328125" style="66" customWidth="1"/>
    <col min="30" max="30" width="37" style="4" customWidth="1"/>
    <col min="31" max="31" width="17.1796875" style="66" customWidth="1"/>
    <col min="32" max="32" width="16.81640625" style="66" customWidth="1"/>
    <col min="33" max="33" width="15" style="66" customWidth="1"/>
    <col min="34" max="34" width="16" style="66" customWidth="1"/>
    <col min="35" max="35" width="14.453125" style="66" customWidth="1"/>
    <col min="36" max="36" width="15.54296875" style="66" customWidth="1"/>
    <col min="37" max="37" width="18.453125" style="11" customWidth="1"/>
    <col min="38" max="38" width="30.7265625" style="173" customWidth="1"/>
    <col min="39" max="39" width="30.7265625" style="174" customWidth="1"/>
    <col min="40" max="41" width="5.7265625" style="175" customWidth="1"/>
    <col min="42" max="42" width="54.26953125" style="174" customWidth="1"/>
    <col min="43" max="44" width="5.7265625" style="175" customWidth="1"/>
    <col min="45" max="45" width="38.7265625" style="174" customWidth="1"/>
    <col min="46" max="47" width="5.7265625" style="175" customWidth="1"/>
    <col min="48" max="48" width="44.6328125" style="174" customWidth="1"/>
    <col min="49" max="50" width="5.7265625" style="175" customWidth="1"/>
    <col min="51" max="51" width="41.1796875" style="7" customWidth="1"/>
    <col min="52" max="52" width="50.453125" style="175" customWidth="1"/>
    <col min="53" max="53" width="51.81640625" style="11" customWidth="1"/>
    <col min="54" max="16384" width="11.453125" style="11"/>
  </cols>
  <sheetData>
    <row r="1" spans="1:53" ht="64.5" customHeight="1" x14ac:dyDescent="0.3">
      <c r="A1" s="275"/>
      <c r="B1" s="275"/>
      <c r="C1" s="275"/>
      <c r="D1" s="391" t="s">
        <v>372</v>
      </c>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3"/>
      <c r="AZ1" s="389" t="s">
        <v>498</v>
      </c>
      <c r="BA1" s="390"/>
    </row>
    <row r="2" spans="1:53" ht="12" customHeight="1" x14ac:dyDescent="0.3">
      <c r="B2" s="11"/>
      <c r="D2" s="11"/>
      <c r="F2" s="11"/>
      <c r="H2" s="11"/>
      <c r="I2" s="11"/>
      <c r="K2" s="11"/>
      <c r="T2" s="11"/>
      <c r="U2" s="11"/>
      <c r="AL2" s="66"/>
      <c r="AM2" s="136"/>
      <c r="AN2" s="41"/>
      <c r="AO2" s="41"/>
      <c r="AP2" s="41"/>
      <c r="AQ2" s="66"/>
      <c r="AR2" s="66"/>
      <c r="AS2" s="41"/>
      <c r="AT2" s="41"/>
      <c r="AU2" s="135"/>
      <c r="AV2" s="66"/>
      <c r="AW2" s="66"/>
      <c r="AX2" s="66"/>
      <c r="AY2" s="135"/>
      <c r="AZ2" s="66"/>
    </row>
    <row r="3" spans="1:53" s="3" customFormat="1" ht="12" customHeight="1" x14ac:dyDescent="0.25">
      <c r="A3" s="45"/>
      <c r="B3" s="8"/>
      <c r="C3" s="13"/>
      <c r="D3" s="13"/>
      <c r="E3" s="90"/>
      <c r="F3" s="13"/>
      <c r="G3" s="90"/>
      <c r="H3" s="13"/>
      <c r="I3" s="13"/>
      <c r="J3" s="90"/>
      <c r="K3" s="9"/>
      <c r="L3" s="6"/>
      <c r="M3" s="73"/>
      <c r="N3" s="6"/>
      <c r="O3" s="73"/>
      <c r="P3" s="6"/>
      <c r="Q3" s="6"/>
      <c r="R3" s="9"/>
      <c r="S3" s="9"/>
      <c r="T3" s="9"/>
      <c r="U3" s="9"/>
      <c r="V3" s="6"/>
      <c r="W3" s="6"/>
      <c r="X3" s="73"/>
      <c r="Y3" s="90"/>
      <c r="Z3" s="89"/>
      <c r="AA3" s="13"/>
      <c r="AB3" s="138"/>
      <c r="AC3" s="90"/>
      <c r="AD3" s="90"/>
      <c r="AE3" s="90"/>
      <c r="AF3" s="6"/>
      <c r="AG3" s="6"/>
      <c r="AH3" s="6"/>
      <c r="AI3" s="6"/>
      <c r="AJ3" s="6"/>
      <c r="AK3" s="13"/>
      <c r="AL3" s="6"/>
      <c r="AM3" s="139"/>
      <c r="AN3" s="6"/>
      <c r="AO3" s="6"/>
      <c r="AP3" s="6"/>
      <c r="AQ3" s="7"/>
      <c r="AR3" s="7"/>
      <c r="AS3" s="7"/>
      <c r="AT3" s="7"/>
      <c r="AU3" s="140"/>
      <c r="AV3" s="7"/>
      <c r="AW3" s="7"/>
      <c r="AX3" s="45"/>
      <c r="AY3" s="137"/>
      <c r="AZ3" s="45"/>
    </row>
    <row r="4" spans="1:53" s="3" customFormat="1" ht="23.5" customHeight="1" x14ac:dyDescent="0.25">
      <c r="A4" s="10" t="s">
        <v>22</v>
      </c>
      <c r="C4" s="10"/>
      <c r="D4" s="322">
        <v>45412</v>
      </c>
      <c r="E4" s="323"/>
      <c r="F4" s="140"/>
      <c r="G4" s="140"/>
      <c r="H4" s="10"/>
      <c r="I4" s="319" t="s">
        <v>23</v>
      </c>
      <c r="J4" s="319"/>
      <c r="K4" s="235">
        <v>11</v>
      </c>
      <c r="L4" s="6"/>
      <c r="M4" s="73"/>
      <c r="N4" s="6"/>
      <c r="O4" s="73"/>
      <c r="P4" s="6"/>
      <c r="Q4" s="6"/>
      <c r="R4" s="31"/>
      <c r="S4" s="9"/>
      <c r="T4" s="9"/>
      <c r="U4" s="9"/>
      <c r="V4" s="6"/>
      <c r="W4" s="276"/>
      <c r="X4" s="276"/>
      <c r="Y4" s="276"/>
      <c r="Z4" s="276"/>
      <c r="AA4" s="276"/>
      <c r="AB4" s="276"/>
      <c r="AC4" s="276"/>
      <c r="AD4" s="276"/>
      <c r="AE4" s="276"/>
      <c r="AF4" s="276"/>
      <c r="AG4" s="276"/>
      <c r="AH4" s="276"/>
      <c r="AI4" s="276"/>
      <c r="AJ4" s="276"/>
      <c r="AK4" s="6"/>
      <c r="AL4" s="6"/>
      <c r="AM4" s="139"/>
      <c r="AN4" s="6"/>
      <c r="AO4" s="6"/>
      <c r="AP4" s="6"/>
      <c r="AQ4" s="7"/>
      <c r="AR4" s="7"/>
      <c r="AS4" s="7"/>
      <c r="AT4" s="7"/>
      <c r="AU4" s="140"/>
      <c r="AV4" s="7"/>
      <c r="AW4" s="45"/>
      <c r="AX4" s="45"/>
      <c r="AY4" s="137"/>
      <c r="AZ4" s="45"/>
    </row>
    <row r="5" spans="1:53" s="3" customFormat="1" ht="15" customHeight="1" x14ac:dyDescent="0.25">
      <c r="A5" s="45"/>
      <c r="B5" s="10"/>
      <c r="C5" s="5"/>
      <c r="D5" s="6"/>
      <c r="E5" s="6"/>
      <c r="F5" s="6"/>
      <c r="G5" s="6"/>
      <c r="H5" s="6"/>
      <c r="I5" s="6"/>
      <c r="J5" s="6"/>
      <c r="K5" s="6"/>
      <c r="L5" s="6"/>
      <c r="M5" s="73"/>
      <c r="N5" s="6"/>
      <c r="O5" s="73"/>
      <c r="P5" s="6"/>
      <c r="Q5" s="6"/>
      <c r="R5" s="6"/>
      <c r="S5" s="6"/>
      <c r="T5" s="6"/>
      <c r="U5" s="6"/>
      <c r="V5" s="6"/>
      <c r="W5" s="6"/>
      <c r="X5" s="73"/>
      <c r="Y5" s="6"/>
      <c r="Z5" s="73"/>
      <c r="AA5" s="6"/>
      <c r="AB5" s="139"/>
      <c r="AC5" s="6"/>
      <c r="AD5" s="6"/>
      <c r="AE5" s="6"/>
      <c r="AF5" s="6"/>
      <c r="AG5" s="6"/>
      <c r="AH5" s="6"/>
      <c r="AI5" s="6"/>
      <c r="AJ5" s="6"/>
      <c r="AK5" s="6"/>
      <c r="AL5" s="6"/>
      <c r="AM5" s="139"/>
      <c r="AN5" s="6"/>
      <c r="AO5" s="6"/>
      <c r="AP5" s="6"/>
      <c r="AQ5" s="7"/>
      <c r="AR5" s="7"/>
      <c r="AS5" s="7"/>
      <c r="AT5" s="7"/>
      <c r="AU5" s="140"/>
      <c r="AV5" s="7"/>
      <c r="AW5" s="45"/>
      <c r="AX5" s="45"/>
      <c r="AY5" s="137"/>
      <c r="AZ5" s="45"/>
    </row>
    <row r="6" spans="1:53" ht="29.5" customHeight="1" x14ac:dyDescent="0.3">
      <c r="A6" s="328" t="s">
        <v>373</v>
      </c>
      <c r="B6" s="328"/>
      <c r="C6" s="328"/>
      <c r="D6" s="328"/>
      <c r="E6" s="328"/>
      <c r="F6" s="328"/>
      <c r="G6" s="328"/>
      <c r="H6" s="328"/>
      <c r="I6" s="328"/>
      <c r="J6" s="328"/>
      <c r="K6" s="329"/>
      <c r="L6" s="330" t="s">
        <v>180</v>
      </c>
      <c r="M6" s="331"/>
      <c r="N6" s="331"/>
      <c r="O6" s="331"/>
      <c r="P6" s="332"/>
      <c r="Q6" s="284" t="s">
        <v>355</v>
      </c>
      <c r="R6" s="358" t="s">
        <v>32</v>
      </c>
      <c r="S6" s="358"/>
      <c r="T6" s="358"/>
      <c r="U6" s="358"/>
      <c r="V6" s="358"/>
      <c r="W6" s="358"/>
      <c r="X6" s="358"/>
      <c r="Y6" s="358"/>
      <c r="Z6" s="358"/>
      <c r="AA6" s="358"/>
      <c r="AB6" s="358"/>
      <c r="AC6" s="358"/>
      <c r="AD6" s="358"/>
      <c r="AE6" s="358"/>
      <c r="AF6" s="277" t="s">
        <v>179</v>
      </c>
      <c r="AG6" s="278"/>
      <c r="AH6" s="278"/>
      <c r="AI6" s="278"/>
      <c r="AJ6" s="278"/>
      <c r="AK6" s="278"/>
      <c r="AL6" s="355" t="s">
        <v>382</v>
      </c>
      <c r="AM6" s="341"/>
      <c r="AN6" s="341"/>
      <c r="AO6" s="341"/>
      <c r="AP6" s="341"/>
      <c r="AQ6" s="341"/>
      <c r="AR6" s="341"/>
      <c r="AS6" s="341"/>
      <c r="AT6" s="341"/>
      <c r="AU6" s="341"/>
      <c r="AV6" s="341"/>
      <c r="AW6" s="341"/>
      <c r="AX6" s="341"/>
      <c r="AY6" s="341"/>
      <c r="AZ6" s="341"/>
      <c r="BA6" s="339" t="s">
        <v>383</v>
      </c>
    </row>
    <row r="7" spans="1:53" ht="25.5" customHeight="1" x14ac:dyDescent="0.3">
      <c r="A7" s="333" t="s">
        <v>330</v>
      </c>
      <c r="B7" s="333" t="s">
        <v>337</v>
      </c>
      <c r="C7" s="279" t="s">
        <v>207</v>
      </c>
      <c r="D7" s="279" t="s">
        <v>206</v>
      </c>
      <c r="E7" s="324" t="s">
        <v>496</v>
      </c>
      <c r="F7" s="324" t="s">
        <v>0</v>
      </c>
      <c r="G7" s="279" t="s">
        <v>338</v>
      </c>
      <c r="H7" s="279" t="s">
        <v>339</v>
      </c>
      <c r="I7" s="279" t="s">
        <v>340</v>
      </c>
      <c r="J7" s="279" t="s">
        <v>341</v>
      </c>
      <c r="K7" s="279" t="s">
        <v>342</v>
      </c>
      <c r="L7" s="326" t="s">
        <v>26</v>
      </c>
      <c r="M7" s="320" t="s">
        <v>186</v>
      </c>
      <c r="N7" s="326" t="s">
        <v>25</v>
      </c>
      <c r="O7" s="320" t="s">
        <v>159</v>
      </c>
      <c r="P7" s="336" t="s">
        <v>217</v>
      </c>
      <c r="Q7" s="285"/>
      <c r="R7" s="281" t="s">
        <v>173</v>
      </c>
      <c r="S7" s="282" t="s">
        <v>31</v>
      </c>
      <c r="T7" s="283"/>
      <c r="U7" s="281" t="s">
        <v>356</v>
      </c>
      <c r="V7" s="281"/>
      <c r="W7" s="281" t="s">
        <v>19</v>
      </c>
      <c r="X7" s="281"/>
      <c r="Y7" s="281" t="s">
        <v>221</v>
      </c>
      <c r="Z7" s="281"/>
      <c r="AA7" s="281" t="s">
        <v>266</v>
      </c>
      <c r="AB7" s="281"/>
      <c r="AC7" s="281" t="s">
        <v>177</v>
      </c>
      <c r="AD7" s="281"/>
      <c r="AE7" s="342" t="s">
        <v>33</v>
      </c>
      <c r="AF7" s="344" t="s">
        <v>26</v>
      </c>
      <c r="AG7" s="348" t="s">
        <v>186</v>
      </c>
      <c r="AH7" s="344" t="s">
        <v>25</v>
      </c>
      <c r="AI7" s="356" t="s">
        <v>159</v>
      </c>
      <c r="AJ7" s="350" t="s">
        <v>323</v>
      </c>
      <c r="AK7" s="352" t="s">
        <v>218</v>
      </c>
      <c r="AL7" s="354" t="s">
        <v>381</v>
      </c>
      <c r="AM7" s="341" t="s">
        <v>380</v>
      </c>
      <c r="AN7" s="341" t="s">
        <v>324</v>
      </c>
      <c r="AO7" s="341"/>
      <c r="AP7" s="341"/>
      <c r="AQ7" s="341" t="s">
        <v>325</v>
      </c>
      <c r="AR7" s="341"/>
      <c r="AS7" s="341"/>
      <c r="AT7" s="341" t="s">
        <v>326</v>
      </c>
      <c r="AU7" s="341"/>
      <c r="AV7" s="341"/>
      <c r="AW7" s="341" t="s">
        <v>327</v>
      </c>
      <c r="AX7" s="341"/>
      <c r="AY7" s="341"/>
      <c r="AZ7" s="341" t="s">
        <v>328</v>
      </c>
      <c r="BA7" s="339"/>
    </row>
    <row r="8" spans="1:53" s="41" customFormat="1" ht="49" customHeight="1" x14ac:dyDescent="0.35">
      <c r="A8" s="334"/>
      <c r="B8" s="335"/>
      <c r="C8" s="280"/>
      <c r="D8" s="280"/>
      <c r="E8" s="338"/>
      <c r="F8" s="325"/>
      <c r="G8" s="280"/>
      <c r="H8" s="280"/>
      <c r="I8" s="280"/>
      <c r="J8" s="280"/>
      <c r="K8" s="280"/>
      <c r="L8" s="327"/>
      <c r="M8" s="321"/>
      <c r="N8" s="327"/>
      <c r="O8" s="321"/>
      <c r="P8" s="337"/>
      <c r="Q8" s="286"/>
      <c r="R8" s="359"/>
      <c r="S8" s="141" t="s">
        <v>374</v>
      </c>
      <c r="T8" s="141" t="s">
        <v>360</v>
      </c>
      <c r="U8" s="218" t="s">
        <v>384</v>
      </c>
      <c r="V8" s="217" t="s">
        <v>357</v>
      </c>
      <c r="W8" s="346" t="s">
        <v>375</v>
      </c>
      <c r="X8" s="347"/>
      <c r="Y8" s="346" t="s">
        <v>376</v>
      </c>
      <c r="Z8" s="347"/>
      <c r="AA8" s="229" t="s">
        <v>377</v>
      </c>
      <c r="AB8" s="229" t="s">
        <v>378</v>
      </c>
      <c r="AC8" s="229" t="s">
        <v>379</v>
      </c>
      <c r="AD8" s="229" t="s">
        <v>497</v>
      </c>
      <c r="AE8" s="343"/>
      <c r="AF8" s="345"/>
      <c r="AG8" s="349"/>
      <c r="AH8" s="345"/>
      <c r="AI8" s="357"/>
      <c r="AJ8" s="351"/>
      <c r="AK8" s="353"/>
      <c r="AL8" s="354" t="s">
        <v>188</v>
      </c>
      <c r="AM8" s="341"/>
      <c r="AN8" s="230" t="s">
        <v>1</v>
      </c>
      <c r="AO8" s="230" t="s">
        <v>2</v>
      </c>
      <c r="AP8" s="230" t="s">
        <v>329</v>
      </c>
      <c r="AQ8" s="230" t="s">
        <v>1</v>
      </c>
      <c r="AR8" s="230" t="s">
        <v>2</v>
      </c>
      <c r="AS8" s="230" t="s">
        <v>329</v>
      </c>
      <c r="AT8" s="230" t="s">
        <v>1</v>
      </c>
      <c r="AU8" s="230" t="s">
        <v>2</v>
      </c>
      <c r="AV8" s="230" t="s">
        <v>329</v>
      </c>
      <c r="AW8" s="230" t="s">
        <v>1</v>
      </c>
      <c r="AX8" s="230" t="s">
        <v>2</v>
      </c>
      <c r="AY8" s="230" t="s">
        <v>329</v>
      </c>
      <c r="AZ8" s="341"/>
      <c r="BA8" s="340"/>
    </row>
    <row r="9" spans="1:53" ht="11" hidden="1" customHeight="1" x14ac:dyDescent="0.3">
      <c r="A9" s="38"/>
      <c r="B9" s="134"/>
      <c r="C9" s="34"/>
      <c r="D9" s="34"/>
      <c r="E9" s="39"/>
      <c r="F9" s="39"/>
      <c r="G9" s="39"/>
      <c r="H9" s="34"/>
      <c r="I9" s="34"/>
      <c r="J9" s="39"/>
      <c r="K9" s="34"/>
      <c r="L9" s="39"/>
      <c r="M9" s="222" t="e">
        <f>VLOOKUP(L9,'[2]Datos Validacion'!$C$6:$D$10,2,0)</f>
        <v>#N/A</v>
      </c>
      <c r="N9" s="72"/>
      <c r="O9" s="223" t="e">
        <f>VLOOKUP(N9,'[2]Datos Validacion'!$E$6:$F$15,2,0)</f>
        <v>#N/A</v>
      </c>
      <c r="P9" s="86"/>
      <c r="Q9" s="195"/>
      <c r="R9" s="34"/>
      <c r="S9" s="33"/>
      <c r="T9" s="34"/>
      <c r="U9" s="34"/>
      <c r="V9" s="38"/>
      <c r="W9" s="38"/>
      <c r="X9" s="155" t="e">
        <f>VLOOKUP(W9,'[2]Datos Validacion'!$K$6:$L$8,2,0)</f>
        <v>#N/A</v>
      </c>
      <c r="Y9" s="40"/>
      <c r="Z9" s="155" t="e">
        <f>VLOOKUP(Y9,'[2]Datos Validacion'!$M$6:$N$7,2,0)</f>
        <v>#N/A</v>
      </c>
      <c r="AA9" s="33"/>
      <c r="AB9" s="134"/>
      <c r="AC9" s="33"/>
      <c r="AD9" s="134"/>
      <c r="AE9" s="219" t="e">
        <f t="shared" ref="AE9:AE45" si="0">+X9+Z9</f>
        <v>#N/A</v>
      </c>
      <c r="AF9" s="49" t="e">
        <f>IF(AG9&lt;=20%,"MUY BAJA",IF(AG9&lt;=40%,"BAJA",IF(AG9&lt;=60%,"MEDIA",IF(AG9&lt;=80%,"ALTA","MUY ALTA"))))</f>
        <v>#N/A</v>
      </c>
      <c r="AG9" s="49" t="e">
        <f>IF(OR(W9="prevenir",W9="detectar"),(M9-(M9*AE9)), M9)</f>
        <v>#N/A</v>
      </c>
      <c r="AH9" s="49" t="e">
        <f t="shared" ref="AH9:AH45" si="1">IF(AI9&lt;=20%,"LEVE",IF(AI9&lt;=40%,"MENOR",IF(AI9&lt;=60%,"MODERADO",IF(AI9&lt;=80%,"MAYOR","CATASTROFICO"))))</f>
        <v>#N/A</v>
      </c>
      <c r="AI9" s="49" t="e">
        <f>IF(W9="corregir",(O9-(O9*AE9)), O9)</f>
        <v>#N/A</v>
      </c>
      <c r="AJ9" s="86"/>
      <c r="AK9" s="34"/>
      <c r="AL9" s="197"/>
      <c r="AM9" s="157"/>
      <c r="AN9" s="183"/>
      <c r="AO9" s="247"/>
      <c r="AP9" s="143"/>
      <c r="AQ9" s="183"/>
      <c r="AR9" s="183"/>
      <c r="AS9" s="143"/>
      <c r="AT9" s="183"/>
      <c r="AU9" s="183"/>
      <c r="AV9" s="161"/>
      <c r="AW9" s="183"/>
      <c r="AX9" s="183"/>
      <c r="AY9" s="142"/>
      <c r="AZ9" s="144"/>
      <c r="BA9" s="32"/>
    </row>
    <row r="10" spans="1:53" ht="104" customHeight="1" x14ac:dyDescent="0.3">
      <c r="A10" s="297" t="s">
        <v>331</v>
      </c>
      <c r="B10" s="300" t="s">
        <v>386</v>
      </c>
      <c r="C10" s="294" t="s">
        <v>387</v>
      </c>
      <c r="D10" s="294" t="s">
        <v>388</v>
      </c>
      <c r="E10" s="294" t="s">
        <v>389</v>
      </c>
      <c r="F10" s="287" t="s">
        <v>50</v>
      </c>
      <c r="G10" s="287" t="s">
        <v>349</v>
      </c>
      <c r="H10" s="291" t="s">
        <v>390</v>
      </c>
      <c r="I10" s="153" t="s">
        <v>391</v>
      </c>
      <c r="J10" s="39" t="s">
        <v>3</v>
      </c>
      <c r="K10" s="287" t="s">
        <v>395</v>
      </c>
      <c r="L10" s="287" t="s">
        <v>244</v>
      </c>
      <c r="M10" s="226">
        <f>VLOOKUP(L10,'[2]Datos Validacion'!$C$6:$D$10,2,0)</f>
        <v>1</v>
      </c>
      <c r="N10" s="309" t="s">
        <v>47</v>
      </c>
      <c r="O10" s="227">
        <f>VLOOKUP(N10,'[2]Datos Validacion'!$E$6:$F$15,2,0)</f>
        <v>0.8</v>
      </c>
      <c r="P10" s="306" t="s">
        <v>220</v>
      </c>
      <c r="Q10" s="86"/>
      <c r="R10" s="143" t="s">
        <v>396</v>
      </c>
      <c r="S10" s="38" t="s">
        <v>361</v>
      </c>
      <c r="T10" s="143" t="s">
        <v>400</v>
      </c>
      <c r="U10" s="40"/>
      <c r="V10" s="38" t="s">
        <v>365</v>
      </c>
      <c r="W10" s="38" t="s">
        <v>362</v>
      </c>
      <c r="X10" s="155">
        <f>VLOOKUP(W10,'[2]Datos Validacion'!$K$6:$L$8,2,0)</f>
        <v>0.25</v>
      </c>
      <c r="Y10" s="40" t="s">
        <v>363</v>
      </c>
      <c r="Z10" s="155">
        <f>VLOOKUP(Y10,'[2]Datos Validacion'!$M$6:$N$7,2,0)</f>
        <v>0.15</v>
      </c>
      <c r="AA10" s="38" t="s">
        <v>366</v>
      </c>
      <c r="AB10" s="153" t="s">
        <v>403</v>
      </c>
      <c r="AC10" s="147" t="s">
        <v>364</v>
      </c>
      <c r="AD10" s="236" t="s">
        <v>406</v>
      </c>
      <c r="AE10" s="219">
        <f t="shared" si="0"/>
        <v>0.4</v>
      </c>
      <c r="AF10" s="49" t="str">
        <f t="shared" ref="AF10:AF72" si="2">IF(AG10&lt;=20%,"MUY BAJA",IF(AG10&lt;=40%,"BAJA",IF(AG10&lt;=60%,"MEDIA",IF(AG10&lt;=80%,"ALTA","MUY ALTA"))))</f>
        <v>MEDIA</v>
      </c>
      <c r="AG10" s="49">
        <f t="shared" ref="AG10:AG40" si="3">IF(OR(W10="prevenir",W10="detectar"),(M10-(M10*AE10)), M10)</f>
        <v>0.6</v>
      </c>
      <c r="AH10" s="303" t="str">
        <f t="shared" si="1"/>
        <v>MAYOR</v>
      </c>
      <c r="AI10" s="303">
        <f t="shared" ref="AI10:AI40" si="4">IF(W10="corregir",(O10-(O10*AE10)), O10)</f>
        <v>0.8</v>
      </c>
      <c r="AJ10" s="306" t="s">
        <v>220</v>
      </c>
      <c r="AK10" s="287" t="s">
        <v>182</v>
      </c>
      <c r="AL10" s="270">
        <v>45419</v>
      </c>
      <c r="AM10" s="239" t="s">
        <v>499</v>
      </c>
      <c r="AN10" s="240"/>
      <c r="AO10" s="240" t="s">
        <v>500</v>
      </c>
      <c r="AP10" s="510" t="s">
        <v>501</v>
      </c>
      <c r="AQ10" s="240" t="s">
        <v>502</v>
      </c>
      <c r="AR10" s="240"/>
      <c r="AS10" s="510" t="s">
        <v>503</v>
      </c>
      <c r="AT10" s="240"/>
      <c r="AU10" s="240"/>
      <c r="AV10" s="510"/>
      <c r="AW10" s="240" t="s">
        <v>500</v>
      </c>
      <c r="AX10" s="240"/>
      <c r="AY10" s="510" t="s">
        <v>504</v>
      </c>
      <c r="AZ10" s="510" t="s">
        <v>505</v>
      </c>
      <c r="BA10" s="258" t="s">
        <v>540</v>
      </c>
    </row>
    <row r="11" spans="1:53" ht="86" customHeight="1" x14ac:dyDescent="0.3">
      <c r="A11" s="298"/>
      <c r="B11" s="301"/>
      <c r="C11" s="295"/>
      <c r="D11" s="295"/>
      <c r="E11" s="295"/>
      <c r="F11" s="288"/>
      <c r="G11" s="288"/>
      <c r="H11" s="292"/>
      <c r="I11" s="153" t="s">
        <v>392</v>
      </c>
      <c r="J11" s="39" t="s">
        <v>3</v>
      </c>
      <c r="K11" s="288"/>
      <c r="L11" s="288"/>
      <c r="M11" s="226" t="e">
        <f>VLOOKUP(L11,'[2]Datos Validacion'!$C$6:$D$10,2,0)</f>
        <v>#N/A</v>
      </c>
      <c r="N11" s="310"/>
      <c r="O11" s="227" t="e">
        <f>VLOOKUP(N11,'[2]Datos Validacion'!$E$6:$F$15,2,0)</f>
        <v>#N/A</v>
      </c>
      <c r="P11" s="307"/>
      <c r="Q11" s="86"/>
      <c r="R11" s="143" t="s">
        <v>397</v>
      </c>
      <c r="S11" s="38" t="s">
        <v>361</v>
      </c>
      <c r="T11" s="143" t="s">
        <v>401</v>
      </c>
      <c r="U11" s="40"/>
      <c r="V11" s="38" t="s">
        <v>365</v>
      </c>
      <c r="W11" s="38" t="s">
        <v>362</v>
      </c>
      <c r="X11" s="155">
        <f>VLOOKUP(W11,'[2]Datos Validacion'!$K$6:$L$8,2,0)</f>
        <v>0.25</v>
      </c>
      <c r="Y11" s="40" t="s">
        <v>408</v>
      </c>
      <c r="Z11" s="155">
        <f>VLOOKUP(Y11,'[2]Datos Validacion'!$M$6:$N$7,2,0)</f>
        <v>0.25</v>
      </c>
      <c r="AA11" s="38" t="s">
        <v>366</v>
      </c>
      <c r="AB11" s="153" t="s">
        <v>403</v>
      </c>
      <c r="AC11" s="147" t="s">
        <v>364</v>
      </c>
      <c r="AD11" s="237" t="s">
        <v>407</v>
      </c>
      <c r="AE11" s="219">
        <f>+X11+Z11</f>
        <v>0.5</v>
      </c>
      <c r="AF11" s="49" t="str">
        <f t="shared" si="2"/>
        <v>BAJA</v>
      </c>
      <c r="AG11" s="49">
        <f>+AG10-(AG10*AE11)</f>
        <v>0.3</v>
      </c>
      <c r="AH11" s="304"/>
      <c r="AI11" s="304"/>
      <c r="AJ11" s="307"/>
      <c r="AK11" s="288"/>
      <c r="AL11" s="272"/>
      <c r="AM11" s="239"/>
      <c r="AN11" s="240"/>
      <c r="AO11" s="240"/>
      <c r="AP11" s="510"/>
      <c r="AQ11" s="240"/>
      <c r="AR11" s="240"/>
      <c r="AS11" s="510"/>
      <c r="AT11" s="240"/>
      <c r="AU11" s="240"/>
      <c r="AV11" s="510"/>
      <c r="AW11" s="240"/>
      <c r="AX11" s="240"/>
      <c r="AY11" s="510"/>
      <c r="AZ11" s="510" t="s">
        <v>506</v>
      </c>
      <c r="BA11" s="259"/>
    </row>
    <row r="12" spans="1:53" ht="98.5" customHeight="1" x14ac:dyDescent="0.3">
      <c r="A12" s="298"/>
      <c r="B12" s="301"/>
      <c r="C12" s="295"/>
      <c r="D12" s="295"/>
      <c r="E12" s="295"/>
      <c r="F12" s="288"/>
      <c r="G12" s="288"/>
      <c r="H12" s="292"/>
      <c r="I12" s="153" t="s">
        <v>393</v>
      </c>
      <c r="J12" s="39" t="s">
        <v>3</v>
      </c>
      <c r="K12" s="288"/>
      <c r="L12" s="288"/>
      <c r="M12" s="226" t="e">
        <f>VLOOKUP(L12,'[2]Datos Validacion'!$C$6:$D$10,2,0)</f>
        <v>#N/A</v>
      </c>
      <c r="N12" s="310"/>
      <c r="O12" s="227" t="e">
        <f>VLOOKUP(N12,'[2]Datos Validacion'!$E$6:$F$15,2,0)</f>
        <v>#N/A</v>
      </c>
      <c r="P12" s="307"/>
      <c r="Q12" s="86"/>
      <c r="R12" s="143" t="s">
        <v>398</v>
      </c>
      <c r="S12" s="38" t="s">
        <v>361</v>
      </c>
      <c r="T12" s="143" t="s">
        <v>400</v>
      </c>
      <c r="U12" s="40"/>
      <c r="V12" s="38" t="s">
        <v>365</v>
      </c>
      <c r="W12" s="38" t="s">
        <v>362</v>
      </c>
      <c r="X12" s="155">
        <f>VLOOKUP(W12,'[2]Datos Validacion'!$K$6:$L$8,2,0)</f>
        <v>0.25</v>
      </c>
      <c r="Y12" s="40" t="s">
        <v>363</v>
      </c>
      <c r="Z12" s="155">
        <f>VLOOKUP(Y12,'[2]Datos Validacion'!$M$6:$N$7,2,0)</f>
        <v>0.15</v>
      </c>
      <c r="AA12" s="38" t="s">
        <v>366</v>
      </c>
      <c r="AB12" s="153" t="s">
        <v>404</v>
      </c>
      <c r="AC12" s="147" t="s">
        <v>364</v>
      </c>
      <c r="AD12" s="238" t="s">
        <v>406</v>
      </c>
      <c r="AE12" s="219">
        <f t="shared" si="0"/>
        <v>0.4</v>
      </c>
      <c r="AF12" s="49" t="str">
        <f t="shared" si="2"/>
        <v>MUY BAJA</v>
      </c>
      <c r="AG12" s="49">
        <f t="shared" ref="AG12:AG13" si="5">+AG11-(AG11*AE12)</f>
        <v>0.18</v>
      </c>
      <c r="AH12" s="304"/>
      <c r="AI12" s="304"/>
      <c r="AJ12" s="307"/>
      <c r="AK12" s="288"/>
      <c r="AL12" s="272"/>
      <c r="AM12" s="239" t="s">
        <v>499</v>
      </c>
      <c r="AN12" s="240"/>
      <c r="AO12" s="240"/>
      <c r="AP12" s="510"/>
      <c r="AQ12" s="240"/>
      <c r="AR12" s="240"/>
      <c r="AS12" s="510"/>
      <c r="AT12" s="240" t="s">
        <v>502</v>
      </c>
      <c r="AU12" s="240"/>
      <c r="AV12" s="510" t="s">
        <v>507</v>
      </c>
      <c r="AW12" s="240" t="s">
        <v>502</v>
      </c>
      <c r="AX12" s="240"/>
      <c r="AY12" s="510" t="s">
        <v>507</v>
      </c>
      <c r="AZ12" s="510" t="s">
        <v>505</v>
      </c>
      <c r="BA12" s="259"/>
    </row>
    <row r="13" spans="1:53" ht="82.5" customHeight="1" x14ac:dyDescent="0.3">
      <c r="A13" s="299"/>
      <c r="B13" s="302"/>
      <c r="C13" s="296"/>
      <c r="D13" s="296"/>
      <c r="E13" s="296"/>
      <c r="F13" s="289"/>
      <c r="G13" s="289"/>
      <c r="H13" s="293"/>
      <c r="I13" s="153" t="s">
        <v>394</v>
      </c>
      <c r="J13" s="39" t="s">
        <v>3</v>
      </c>
      <c r="K13" s="289"/>
      <c r="L13" s="289"/>
      <c r="M13" s="226" t="e">
        <f>VLOOKUP(L13,'[2]Datos Validacion'!$C$6:$D$10,2,0)</f>
        <v>#N/A</v>
      </c>
      <c r="N13" s="311"/>
      <c r="O13" s="227" t="e">
        <f>VLOOKUP(N13,'[2]Datos Validacion'!$E$6:$F$15,2,0)</f>
        <v>#N/A</v>
      </c>
      <c r="P13" s="308"/>
      <c r="Q13" s="195"/>
      <c r="R13" s="143" t="s">
        <v>399</v>
      </c>
      <c r="S13" s="38" t="s">
        <v>361</v>
      </c>
      <c r="T13" s="143" t="s">
        <v>402</v>
      </c>
      <c r="U13" s="40"/>
      <c r="V13" s="38" t="s">
        <v>365</v>
      </c>
      <c r="W13" s="38" t="s">
        <v>362</v>
      </c>
      <c r="X13" s="155">
        <f>VLOOKUP(W13,'[2]Datos Validacion'!$K$6:$L$8,2,0)</f>
        <v>0.25</v>
      </c>
      <c r="Y13" s="40" t="s">
        <v>363</v>
      </c>
      <c r="Z13" s="155">
        <f>VLOOKUP(Y13,'[2]Datos Validacion'!$M$6:$N$7,2,0)</f>
        <v>0.15</v>
      </c>
      <c r="AA13" s="38" t="s">
        <v>366</v>
      </c>
      <c r="AB13" s="153" t="s">
        <v>405</v>
      </c>
      <c r="AC13" s="38" t="s">
        <v>364</v>
      </c>
      <c r="AD13" s="238" t="s">
        <v>406</v>
      </c>
      <c r="AE13" s="219">
        <f t="shared" si="0"/>
        <v>0.4</v>
      </c>
      <c r="AF13" s="49" t="str">
        <f t="shared" si="2"/>
        <v>MUY BAJA</v>
      </c>
      <c r="AG13" s="49">
        <f t="shared" si="5"/>
        <v>0.108</v>
      </c>
      <c r="AH13" s="305"/>
      <c r="AI13" s="305"/>
      <c r="AJ13" s="308"/>
      <c r="AK13" s="289"/>
      <c r="AL13" s="271"/>
      <c r="AM13" s="239" t="s">
        <v>499</v>
      </c>
      <c r="AN13" s="240"/>
      <c r="AO13" s="240"/>
      <c r="AP13" s="510"/>
      <c r="AQ13" s="240"/>
      <c r="AR13" s="240"/>
      <c r="AS13" s="510"/>
      <c r="AT13" s="240" t="s">
        <v>502</v>
      </c>
      <c r="AU13" s="240"/>
      <c r="AV13" s="510" t="s">
        <v>508</v>
      </c>
      <c r="AW13" s="240" t="s">
        <v>502</v>
      </c>
      <c r="AX13" s="240"/>
      <c r="AY13" s="510" t="s">
        <v>508</v>
      </c>
      <c r="AZ13" s="510" t="s">
        <v>505</v>
      </c>
      <c r="BA13" s="260"/>
    </row>
    <row r="14" spans="1:53" ht="81" customHeight="1" x14ac:dyDescent="0.3">
      <c r="A14" s="297" t="s">
        <v>331</v>
      </c>
      <c r="B14" s="300" t="s">
        <v>409</v>
      </c>
      <c r="C14" s="294" t="s">
        <v>410</v>
      </c>
      <c r="D14" s="294" t="s">
        <v>411</v>
      </c>
      <c r="E14" s="294" t="s">
        <v>412</v>
      </c>
      <c r="F14" s="287" t="s">
        <v>50</v>
      </c>
      <c r="G14" s="287" t="s">
        <v>350</v>
      </c>
      <c r="H14" s="291" t="s">
        <v>413</v>
      </c>
      <c r="I14" s="134" t="s">
        <v>414</v>
      </c>
      <c r="J14" s="39" t="s">
        <v>3</v>
      </c>
      <c r="K14" s="287" t="s">
        <v>420</v>
      </c>
      <c r="L14" s="287" t="s">
        <v>243</v>
      </c>
      <c r="M14" s="226">
        <f>VLOOKUP(L14,'[2]Datos Validacion'!$C$6:$D$10,2,0)</f>
        <v>0.8</v>
      </c>
      <c r="N14" s="309" t="s">
        <v>47</v>
      </c>
      <c r="O14" s="227">
        <f>VLOOKUP(N14,'[2]Datos Validacion'!$E$6:$F$15,2,0)</f>
        <v>0.8</v>
      </c>
      <c r="P14" s="306" t="s">
        <v>220</v>
      </c>
      <c r="Q14" s="195"/>
      <c r="R14" s="35" t="s">
        <v>421</v>
      </c>
      <c r="S14" s="38" t="s">
        <v>361</v>
      </c>
      <c r="T14" s="40" t="s">
        <v>428</v>
      </c>
      <c r="U14" s="40"/>
      <c r="V14" s="38" t="s">
        <v>365</v>
      </c>
      <c r="W14" s="38" t="s">
        <v>362</v>
      </c>
      <c r="X14" s="155">
        <f>VLOOKUP(W14,'[2]Datos Validacion'!$K$6:$L$8,2,0)</f>
        <v>0.25</v>
      </c>
      <c r="Y14" s="40" t="s">
        <v>363</v>
      </c>
      <c r="Z14" s="155">
        <f>VLOOKUP(Y14,'[2]Datos Validacion'!$M$6:$N$7,2,0)</f>
        <v>0.15</v>
      </c>
      <c r="AA14" s="38" t="s">
        <v>366</v>
      </c>
      <c r="AB14" s="150" t="s">
        <v>433</v>
      </c>
      <c r="AC14" s="38" t="s">
        <v>364</v>
      </c>
      <c r="AD14" s="253" t="s">
        <v>434</v>
      </c>
      <c r="AE14" s="219">
        <f t="shared" si="0"/>
        <v>0.4</v>
      </c>
      <c r="AF14" s="49" t="str">
        <f t="shared" si="2"/>
        <v>MEDIA</v>
      </c>
      <c r="AG14" s="49">
        <f t="shared" si="3"/>
        <v>0.48</v>
      </c>
      <c r="AH14" s="303" t="str">
        <f t="shared" si="1"/>
        <v>MAYOR</v>
      </c>
      <c r="AI14" s="49">
        <f t="shared" si="4"/>
        <v>0.8</v>
      </c>
      <c r="AJ14" s="306" t="s">
        <v>220</v>
      </c>
      <c r="AK14" s="287" t="s">
        <v>182</v>
      </c>
      <c r="AL14" s="273">
        <v>45419</v>
      </c>
      <c r="AM14" s="256" t="s">
        <v>525</v>
      </c>
      <c r="AN14" s="256"/>
      <c r="AO14" s="256" t="s">
        <v>502</v>
      </c>
      <c r="AP14" s="511" t="s">
        <v>526</v>
      </c>
      <c r="AQ14" s="256" t="s">
        <v>502</v>
      </c>
      <c r="AR14" s="256"/>
      <c r="AS14" s="511" t="s">
        <v>527</v>
      </c>
      <c r="AT14" s="256" t="s">
        <v>502</v>
      </c>
      <c r="AU14" s="256"/>
      <c r="AV14" s="511" t="s">
        <v>528</v>
      </c>
      <c r="AW14" s="256" t="s">
        <v>502</v>
      </c>
      <c r="AX14" s="256"/>
      <c r="AY14" s="511" t="s">
        <v>528</v>
      </c>
      <c r="AZ14" s="511" t="s">
        <v>529</v>
      </c>
      <c r="BA14" s="258" t="s">
        <v>540</v>
      </c>
    </row>
    <row r="15" spans="1:53" ht="127.5" customHeight="1" x14ac:dyDescent="0.3">
      <c r="A15" s="298"/>
      <c r="B15" s="301"/>
      <c r="C15" s="295"/>
      <c r="D15" s="295"/>
      <c r="E15" s="295"/>
      <c r="F15" s="288"/>
      <c r="G15" s="288"/>
      <c r="H15" s="292"/>
      <c r="I15" s="134" t="s">
        <v>415</v>
      </c>
      <c r="J15" s="39" t="s">
        <v>3</v>
      </c>
      <c r="K15" s="288"/>
      <c r="L15" s="288"/>
      <c r="M15" s="226" t="e">
        <f>VLOOKUP(L15,'[2]Datos Validacion'!$C$6:$D$10,2,0)</f>
        <v>#N/A</v>
      </c>
      <c r="N15" s="310"/>
      <c r="O15" s="227" t="e">
        <f>VLOOKUP(N15,'[2]Datos Validacion'!$E$6:$F$15,2,0)</f>
        <v>#N/A</v>
      </c>
      <c r="P15" s="307"/>
      <c r="Q15" s="195"/>
      <c r="R15" s="35" t="s">
        <v>422</v>
      </c>
      <c r="S15" s="38" t="s">
        <v>361</v>
      </c>
      <c r="T15" s="40" t="s">
        <v>428</v>
      </c>
      <c r="U15" s="40"/>
      <c r="V15" s="38" t="s">
        <v>365</v>
      </c>
      <c r="W15" s="38" t="s">
        <v>362</v>
      </c>
      <c r="X15" s="155">
        <f>VLOOKUP(W15,'[2]Datos Validacion'!$K$6:$L$8,2,0)</f>
        <v>0.25</v>
      </c>
      <c r="Y15" s="40" t="s">
        <v>363</v>
      </c>
      <c r="Z15" s="155">
        <f>VLOOKUP(Y15,'[2]Datos Validacion'!$M$6:$N$7,2,0)</f>
        <v>0.15</v>
      </c>
      <c r="AA15" s="38" t="s">
        <v>366</v>
      </c>
      <c r="AB15" s="150" t="s">
        <v>435</v>
      </c>
      <c r="AC15" s="38" t="s">
        <v>364</v>
      </c>
      <c r="AD15" s="253" t="s">
        <v>434</v>
      </c>
      <c r="AE15" s="219">
        <f t="shared" si="0"/>
        <v>0.4</v>
      </c>
      <c r="AF15" s="49" t="str">
        <f>IF(AG15&lt;=20%,"MUY BAJA",IF(AG15&lt;=40%,"BAJA",IF(AG15&lt;=60%,"MEDIA",IF(AG15&lt;=80%,"ALTA","MUY ALTA"))))</f>
        <v>BAJA</v>
      </c>
      <c r="AG15" s="49">
        <f>+AG14-(AG14*AE15)</f>
        <v>0.28799999999999998</v>
      </c>
      <c r="AH15" s="304"/>
      <c r="AI15" s="49" t="e">
        <f t="shared" si="4"/>
        <v>#N/A</v>
      </c>
      <c r="AJ15" s="307"/>
      <c r="AK15" s="288"/>
      <c r="AL15" s="274"/>
      <c r="AM15" s="274"/>
      <c r="AN15" s="274"/>
      <c r="AO15" s="274"/>
      <c r="AP15" s="512"/>
      <c r="AQ15" s="274"/>
      <c r="AR15" s="274"/>
      <c r="AS15" s="512"/>
      <c r="AT15" s="274"/>
      <c r="AU15" s="274"/>
      <c r="AV15" s="512"/>
      <c r="AW15" s="274"/>
      <c r="AX15" s="274"/>
      <c r="AY15" s="512"/>
      <c r="AZ15" s="512"/>
      <c r="BA15" s="259"/>
    </row>
    <row r="16" spans="1:53" ht="56" customHeight="1" x14ac:dyDescent="0.3">
      <c r="A16" s="298"/>
      <c r="B16" s="301"/>
      <c r="C16" s="295"/>
      <c r="D16" s="295"/>
      <c r="E16" s="295"/>
      <c r="F16" s="288"/>
      <c r="G16" s="288"/>
      <c r="H16" s="292"/>
      <c r="I16" s="134" t="s">
        <v>416</v>
      </c>
      <c r="J16" s="39" t="s">
        <v>3</v>
      </c>
      <c r="K16" s="288"/>
      <c r="L16" s="288"/>
      <c r="M16" s="226" t="e">
        <f>VLOOKUP(L16,'[2]Datos Validacion'!$C$6:$D$10,2,0)</f>
        <v>#N/A</v>
      </c>
      <c r="N16" s="310"/>
      <c r="O16" s="227" t="e">
        <f>VLOOKUP(N16,'[2]Datos Validacion'!$E$6:$F$15,2,0)</f>
        <v>#N/A</v>
      </c>
      <c r="P16" s="307"/>
      <c r="Q16" s="195"/>
      <c r="R16" s="146" t="s">
        <v>423</v>
      </c>
      <c r="S16" s="38" t="s">
        <v>361</v>
      </c>
      <c r="T16" s="40" t="s">
        <v>429</v>
      </c>
      <c r="U16" s="40"/>
      <c r="V16" s="38" t="s">
        <v>365</v>
      </c>
      <c r="W16" s="38" t="s">
        <v>362</v>
      </c>
      <c r="X16" s="155">
        <f>VLOOKUP(W16,'[2]Datos Validacion'!$K$6:$L$8,2,0)</f>
        <v>0.25</v>
      </c>
      <c r="Y16" s="40" t="s">
        <v>363</v>
      </c>
      <c r="Z16" s="155">
        <f>VLOOKUP(Y16,'[2]Datos Validacion'!$M$6:$N$7,2,0)</f>
        <v>0.15</v>
      </c>
      <c r="AA16" s="38" t="s">
        <v>366</v>
      </c>
      <c r="AB16" s="150" t="s">
        <v>436</v>
      </c>
      <c r="AC16" s="38" t="s">
        <v>364</v>
      </c>
      <c r="AD16" s="253" t="s">
        <v>437</v>
      </c>
      <c r="AE16" s="219">
        <f t="shared" si="0"/>
        <v>0.4</v>
      </c>
      <c r="AF16" s="49" t="str">
        <f t="shared" si="2"/>
        <v>MUY BAJA</v>
      </c>
      <c r="AG16" s="49">
        <f t="shared" ref="AG16:AG20" si="6">+AG15-(AG15*AE16)</f>
        <v>0.17279999999999998</v>
      </c>
      <c r="AH16" s="304"/>
      <c r="AI16" s="49" t="e">
        <f t="shared" si="4"/>
        <v>#N/A</v>
      </c>
      <c r="AJ16" s="307"/>
      <c r="AK16" s="288"/>
      <c r="AL16" s="274"/>
      <c r="AM16" s="274"/>
      <c r="AN16" s="274"/>
      <c r="AO16" s="274"/>
      <c r="AP16" s="511" t="s">
        <v>530</v>
      </c>
      <c r="AQ16" s="274"/>
      <c r="AR16" s="274"/>
      <c r="AS16" s="511" t="s">
        <v>531</v>
      </c>
      <c r="AT16" s="274"/>
      <c r="AU16" s="274"/>
      <c r="AV16" s="511" t="s">
        <v>531</v>
      </c>
      <c r="AW16" s="274"/>
      <c r="AX16" s="274"/>
      <c r="AY16" s="511" t="s">
        <v>531</v>
      </c>
      <c r="AZ16" s="515" t="s">
        <v>412</v>
      </c>
      <c r="BA16" s="259"/>
    </row>
    <row r="17" spans="1:53" s="151" customFormat="1" ht="56" customHeight="1" x14ac:dyDescent="0.25">
      <c r="A17" s="298"/>
      <c r="B17" s="301"/>
      <c r="C17" s="295"/>
      <c r="D17" s="295"/>
      <c r="E17" s="295"/>
      <c r="F17" s="288"/>
      <c r="G17" s="288"/>
      <c r="H17" s="292"/>
      <c r="I17" s="134" t="s">
        <v>417</v>
      </c>
      <c r="J17" s="39" t="s">
        <v>3</v>
      </c>
      <c r="K17" s="288"/>
      <c r="L17" s="288"/>
      <c r="M17" s="226" t="e">
        <f>VLOOKUP(L17,'[2]Datos Validacion'!$C$6:$D$10,2,0)</f>
        <v>#N/A</v>
      </c>
      <c r="N17" s="310"/>
      <c r="O17" s="227" t="e">
        <f>VLOOKUP(N17,'[2]Datos Validacion'!$E$6:$F$15,2,0)</f>
        <v>#N/A</v>
      </c>
      <c r="P17" s="307"/>
      <c r="Q17" s="208"/>
      <c r="R17" s="146" t="s">
        <v>424</v>
      </c>
      <c r="S17" s="152" t="s">
        <v>361</v>
      </c>
      <c r="T17" s="40" t="s">
        <v>429</v>
      </c>
      <c r="U17" s="143"/>
      <c r="V17" s="152" t="s">
        <v>365</v>
      </c>
      <c r="W17" s="152" t="s">
        <v>362</v>
      </c>
      <c r="X17" s="155">
        <f>VLOOKUP(W17,'[2]Datos Validacion'!$K$6:$L$8,2,0)</f>
        <v>0.25</v>
      </c>
      <c r="Y17" s="154" t="s">
        <v>363</v>
      </c>
      <c r="Z17" s="155">
        <f>VLOOKUP(Y17,'[2]Datos Validacion'!$M$6:$N$7,2,0)</f>
        <v>0.15</v>
      </c>
      <c r="AA17" s="38" t="s">
        <v>366</v>
      </c>
      <c r="AB17" s="150" t="s">
        <v>436</v>
      </c>
      <c r="AC17" s="38" t="s">
        <v>364</v>
      </c>
      <c r="AD17" s="253" t="s">
        <v>438</v>
      </c>
      <c r="AE17" s="219">
        <f t="shared" si="0"/>
        <v>0.4</v>
      </c>
      <c r="AF17" s="49" t="str">
        <f t="shared" si="2"/>
        <v>MUY BAJA</v>
      </c>
      <c r="AG17" s="49">
        <f t="shared" si="6"/>
        <v>0.10367999999999998</v>
      </c>
      <c r="AH17" s="304"/>
      <c r="AI17" s="49" t="e">
        <f t="shared" si="4"/>
        <v>#N/A</v>
      </c>
      <c r="AJ17" s="307"/>
      <c r="AK17" s="288"/>
      <c r="AL17" s="274"/>
      <c r="AM17" s="274"/>
      <c r="AN17" s="274"/>
      <c r="AO17" s="274"/>
      <c r="AP17" s="513"/>
      <c r="AQ17" s="274"/>
      <c r="AR17" s="274"/>
      <c r="AS17" s="513"/>
      <c r="AT17" s="274"/>
      <c r="AU17" s="274"/>
      <c r="AV17" s="513"/>
      <c r="AW17" s="274"/>
      <c r="AX17" s="274"/>
      <c r="AY17" s="513"/>
      <c r="AZ17" s="515"/>
      <c r="BA17" s="259"/>
    </row>
    <row r="18" spans="1:53" s="151" customFormat="1" ht="56" customHeight="1" x14ac:dyDescent="0.25">
      <c r="A18" s="298"/>
      <c r="B18" s="301"/>
      <c r="C18" s="295"/>
      <c r="D18" s="295"/>
      <c r="E18" s="295"/>
      <c r="F18" s="288"/>
      <c r="G18" s="288"/>
      <c r="H18" s="292"/>
      <c r="I18" s="134" t="s">
        <v>418</v>
      </c>
      <c r="J18" s="39" t="s">
        <v>3</v>
      </c>
      <c r="K18" s="288"/>
      <c r="L18" s="288"/>
      <c r="M18" s="226" t="e">
        <f>VLOOKUP(L18,'[2]Datos Validacion'!$C$6:$D$10,2,0)</f>
        <v>#N/A</v>
      </c>
      <c r="N18" s="310"/>
      <c r="O18" s="227" t="e">
        <f>VLOOKUP(N18,'[2]Datos Validacion'!$E$6:$F$15,2,0)</f>
        <v>#N/A</v>
      </c>
      <c r="P18" s="307"/>
      <c r="Q18" s="208"/>
      <c r="R18" s="146" t="s">
        <v>425</v>
      </c>
      <c r="S18" s="152" t="s">
        <v>361</v>
      </c>
      <c r="T18" s="40" t="s">
        <v>430</v>
      </c>
      <c r="U18" s="143"/>
      <c r="V18" s="152" t="s">
        <v>365</v>
      </c>
      <c r="W18" s="152" t="s">
        <v>362</v>
      </c>
      <c r="X18" s="155">
        <f>VLOOKUP(W18,'[2]Datos Validacion'!$K$6:$L$8,2,0)</f>
        <v>0.25</v>
      </c>
      <c r="Y18" s="40" t="s">
        <v>363</v>
      </c>
      <c r="Z18" s="155">
        <f>VLOOKUP(Y18,'[2]Datos Validacion'!$M$6:$N$7,2,0)</f>
        <v>0.15</v>
      </c>
      <c r="AA18" s="38" t="s">
        <v>366</v>
      </c>
      <c r="AB18" s="150" t="s">
        <v>439</v>
      </c>
      <c r="AC18" s="38" t="s">
        <v>364</v>
      </c>
      <c r="AD18" s="253" t="s">
        <v>440</v>
      </c>
      <c r="AE18" s="219">
        <f t="shared" si="0"/>
        <v>0.4</v>
      </c>
      <c r="AF18" s="49" t="str">
        <f t="shared" si="2"/>
        <v>MUY BAJA</v>
      </c>
      <c r="AG18" s="49">
        <f t="shared" si="6"/>
        <v>6.2207999999999986E-2</v>
      </c>
      <c r="AH18" s="304"/>
      <c r="AI18" s="49" t="e">
        <f t="shared" si="4"/>
        <v>#N/A</v>
      </c>
      <c r="AJ18" s="307"/>
      <c r="AK18" s="288"/>
      <c r="AL18" s="274"/>
      <c r="AM18" s="274"/>
      <c r="AN18" s="274"/>
      <c r="AO18" s="274"/>
      <c r="AP18" s="513"/>
      <c r="AQ18" s="274"/>
      <c r="AR18" s="274"/>
      <c r="AS18" s="513"/>
      <c r="AT18" s="274"/>
      <c r="AU18" s="274"/>
      <c r="AV18" s="513"/>
      <c r="AW18" s="274"/>
      <c r="AX18" s="274"/>
      <c r="AY18" s="513"/>
      <c r="AZ18" s="515"/>
      <c r="BA18" s="259"/>
    </row>
    <row r="19" spans="1:53" s="151" customFormat="1" ht="56" customHeight="1" x14ac:dyDescent="0.25">
      <c r="A19" s="298"/>
      <c r="B19" s="301"/>
      <c r="C19" s="295"/>
      <c r="D19" s="295"/>
      <c r="E19" s="295"/>
      <c r="F19" s="288"/>
      <c r="G19" s="288"/>
      <c r="H19" s="292"/>
      <c r="I19" s="290" t="s">
        <v>419</v>
      </c>
      <c r="J19" s="287" t="s">
        <v>3</v>
      </c>
      <c r="K19" s="288"/>
      <c r="L19" s="288"/>
      <c r="M19" s="226" t="e">
        <f>VLOOKUP(L19,'[2]Datos Validacion'!$C$6:$D$10,2,0)</f>
        <v>#N/A</v>
      </c>
      <c r="N19" s="310"/>
      <c r="O19" s="227" t="e">
        <f>VLOOKUP(N19,'[2]Datos Validacion'!$E$6:$F$15,2,0)</f>
        <v>#N/A</v>
      </c>
      <c r="P19" s="307"/>
      <c r="Q19" s="208"/>
      <c r="R19" s="146" t="s">
        <v>426</v>
      </c>
      <c r="S19" s="152" t="s">
        <v>361</v>
      </c>
      <c r="T19" s="40" t="s">
        <v>431</v>
      </c>
      <c r="U19" s="143"/>
      <c r="V19" s="152" t="s">
        <v>365</v>
      </c>
      <c r="W19" s="152" t="s">
        <v>362</v>
      </c>
      <c r="X19" s="155">
        <f>VLOOKUP(W19,'[2]Datos Validacion'!$K$6:$L$8,2,0)</f>
        <v>0.25</v>
      </c>
      <c r="Y19" s="154" t="s">
        <v>363</v>
      </c>
      <c r="Z19" s="155">
        <f>VLOOKUP(Y19,'[2]Datos Validacion'!$M$6:$N$7,2,0)</f>
        <v>0.15</v>
      </c>
      <c r="AA19" s="38" t="s">
        <v>366</v>
      </c>
      <c r="AB19" s="150" t="s">
        <v>441</v>
      </c>
      <c r="AC19" s="38" t="s">
        <v>364</v>
      </c>
      <c r="AD19" s="253" t="s">
        <v>442</v>
      </c>
      <c r="AE19" s="219">
        <f t="shared" si="0"/>
        <v>0.4</v>
      </c>
      <c r="AF19" s="49" t="str">
        <f t="shared" si="2"/>
        <v>MUY BAJA</v>
      </c>
      <c r="AG19" s="49">
        <f t="shared" si="6"/>
        <v>3.7324799999999991E-2</v>
      </c>
      <c r="AH19" s="304"/>
      <c r="AI19" s="49" t="e">
        <f t="shared" si="4"/>
        <v>#N/A</v>
      </c>
      <c r="AJ19" s="307"/>
      <c r="AK19" s="288"/>
      <c r="AL19" s="274"/>
      <c r="AM19" s="274"/>
      <c r="AN19" s="274"/>
      <c r="AO19" s="274"/>
      <c r="AP19" s="512"/>
      <c r="AQ19" s="274"/>
      <c r="AR19" s="274"/>
      <c r="AS19" s="512"/>
      <c r="AT19" s="274"/>
      <c r="AU19" s="274"/>
      <c r="AV19" s="512"/>
      <c r="AW19" s="274"/>
      <c r="AX19" s="274"/>
      <c r="AY19" s="512"/>
      <c r="AZ19" s="515"/>
      <c r="BA19" s="259"/>
    </row>
    <row r="20" spans="1:53" s="151" customFormat="1" ht="56" customHeight="1" x14ac:dyDescent="0.25">
      <c r="A20" s="299"/>
      <c r="B20" s="302"/>
      <c r="C20" s="296"/>
      <c r="D20" s="296"/>
      <c r="E20" s="296"/>
      <c r="F20" s="289"/>
      <c r="G20" s="289"/>
      <c r="H20" s="293"/>
      <c r="I20" s="290"/>
      <c r="J20" s="289"/>
      <c r="K20" s="289"/>
      <c r="L20" s="289"/>
      <c r="M20" s="226" t="e">
        <f>VLOOKUP(L20,'[2]Datos Validacion'!$C$6:$D$10,2,0)</f>
        <v>#N/A</v>
      </c>
      <c r="N20" s="311"/>
      <c r="O20" s="227" t="e">
        <f>VLOOKUP(N20,'[2]Datos Validacion'!$E$6:$F$15,2,0)</f>
        <v>#N/A</v>
      </c>
      <c r="P20" s="308"/>
      <c r="Q20" s="208"/>
      <c r="R20" s="146" t="s">
        <v>427</v>
      </c>
      <c r="S20" s="152" t="s">
        <v>361</v>
      </c>
      <c r="T20" s="40" t="s">
        <v>432</v>
      </c>
      <c r="U20" s="143"/>
      <c r="V20" s="152" t="s">
        <v>365</v>
      </c>
      <c r="W20" s="152" t="s">
        <v>362</v>
      </c>
      <c r="X20" s="155">
        <f>VLOOKUP(W20,'[2]Datos Validacion'!$K$6:$L$8,2,0)</f>
        <v>0.25</v>
      </c>
      <c r="Y20" s="154" t="s">
        <v>363</v>
      </c>
      <c r="Z20" s="155">
        <f>VLOOKUP(Y20,'[2]Datos Validacion'!$M$6:$N$7,2,0)</f>
        <v>0.15</v>
      </c>
      <c r="AA20" s="38" t="s">
        <v>366</v>
      </c>
      <c r="AB20" s="150" t="s">
        <v>441</v>
      </c>
      <c r="AC20" s="38" t="s">
        <v>364</v>
      </c>
      <c r="AD20" s="253" t="s">
        <v>443</v>
      </c>
      <c r="AE20" s="219">
        <f t="shared" si="0"/>
        <v>0.4</v>
      </c>
      <c r="AF20" s="49" t="str">
        <f t="shared" si="2"/>
        <v>MUY BAJA</v>
      </c>
      <c r="AG20" s="49">
        <f t="shared" si="6"/>
        <v>2.2394879999999992E-2</v>
      </c>
      <c r="AH20" s="305"/>
      <c r="AI20" s="49" t="e">
        <f t="shared" si="4"/>
        <v>#N/A</v>
      </c>
      <c r="AJ20" s="308"/>
      <c r="AK20" s="289"/>
      <c r="AL20" s="257"/>
      <c r="AM20" s="257"/>
      <c r="AN20" s="257"/>
      <c r="AO20" s="257"/>
      <c r="AP20" s="514" t="s">
        <v>532</v>
      </c>
      <c r="AQ20" s="257"/>
      <c r="AR20" s="257"/>
      <c r="AS20" s="514" t="s">
        <v>533</v>
      </c>
      <c r="AT20" s="257"/>
      <c r="AU20" s="257"/>
      <c r="AV20" s="514" t="s">
        <v>534</v>
      </c>
      <c r="AW20" s="257"/>
      <c r="AX20" s="257"/>
      <c r="AY20" s="514" t="s">
        <v>534</v>
      </c>
      <c r="AZ20" s="516"/>
      <c r="BA20" s="260"/>
    </row>
    <row r="21" spans="1:53" s="3" customFormat="1" ht="56" customHeight="1" x14ac:dyDescent="0.25">
      <c r="A21" s="297" t="s">
        <v>331</v>
      </c>
      <c r="B21" s="313" t="s">
        <v>409</v>
      </c>
      <c r="C21" s="287" t="s">
        <v>410</v>
      </c>
      <c r="D21" s="287" t="s">
        <v>411</v>
      </c>
      <c r="E21" s="287" t="s">
        <v>444</v>
      </c>
      <c r="F21" s="287" t="s">
        <v>50</v>
      </c>
      <c r="G21" s="287"/>
      <c r="H21" s="316" t="s">
        <v>445</v>
      </c>
      <c r="I21" s="312" t="s">
        <v>446</v>
      </c>
      <c r="J21" s="287" t="s">
        <v>7</v>
      </c>
      <c r="K21" s="287" t="s">
        <v>453</v>
      </c>
      <c r="L21" s="287" t="s">
        <v>242</v>
      </c>
      <c r="M21" s="226">
        <f>VLOOKUP(L21,'[2]Datos Validacion'!$C$6:$D$10,2,0)</f>
        <v>0.6</v>
      </c>
      <c r="N21" s="309" t="s">
        <v>47</v>
      </c>
      <c r="O21" s="227">
        <f>VLOOKUP(N21,'[2]Datos Validacion'!$E$6:$F$15,2,0)</f>
        <v>0.8</v>
      </c>
      <c r="P21" s="306" t="s">
        <v>220</v>
      </c>
      <c r="Q21" s="225"/>
      <c r="R21" s="158" t="s">
        <v>454</v>
      </c>
      <c r="S21" s="147" t="s">
        <v>361</v>
      </c>
      <c r="T21" s="35" t="s">
        <v>460</v>
      </c>
      <c r="U21" s="35"/>
      <c r="V21" s="152" t="s">
        <v>365</v>
      </c>
      <c r="W21" s="147" t="s">
        <v>362</v>
      </c>
      <c r="X21" s="155">
        <f>VLOOKUP(W21,'[2]Datos Validacion'!$K$6:$L$8,2,0)</f>
        <v>0.25</v>
      </c>
      <c r="Y21" s="148" t="s">
        <v>408</v>
      </c>
      <c r="Z21" s="155">
        <f>VLOOKUP(Y21,'[2]Datos Validacion'!$M$6:$N$7,2,0)</f>
        <v>0.25</v>
      </c>
      <c r="AA21" s="147" t="s">
        <v>366</v>
      </c>
      <c r="AB21" s="153" t="s">
        <v>462</v>
      </c>
      <c r="AC21" s="152" t="s">
        <v>364</v>
      </c>
      <c r="AD21" s="253" t="s">
        <v>463</v>
      </c>
      <c r="AE21" s="219">
        <f t="shared" si="0"/>
        <v>0.5</v>
      </c>
      <c r="AF21" s="49" t="str">
        <f t="shared" si="2"/>
        <v>BAJA</v>
      </c>
      <c r="AG21" s="49">
        <f t="shared" si="3"/>
        <v>0.3</v>
      </c>
      <c r="AH21" s="303" t="str">
        <f t="shared" si="1"/>
        <v>MAYOR</v>
      </c>
      <c r="AI21" s="49">
        <f t="shared" si="4"/>
        <v>0.8</v>
      </c>
      <c r="AJ21" s="306" t="s">
        <v>220</v>
      </c>
      <c r="AK21" s="287" t="s">
        <v>210</v>
      </c>
      <c r="AL21" s="261">
        <v>45419</v>
      </c>
      <c r="AM21" s="267" t="s">
        <v>535</v>
      </c>
      <c r="AN21" s="264"/>
      <c r="AO21" s="264" t="s">
        <v>500</v>
      </c>
      <c r="AP21" s="267" t="s">
        <v>536</v>
      </c>
      <c r="AQ21" s="264" t="s">
        <v>502</v>
      </c>
      <c r="AR21" s="264"/>
      <c r="AS21" s="267" t="s">
        <v>537</v>
      </c>
      <c r="AT21" s="264" t="s">
        <v>502</v>
      </c>
      <c r="AU21" s="264"/>
      <c r="AV21" s="267" t="s">
        <v>538</v>
      </c>
      <c r="AW21" s="264" t="s">
        <v>502</v>
      </c>
      <c r="AX21" s="264"/>
      <c r="AY21" s="508" t="s">
        <v>539</v>
      </c>
      <c r="AZ21" s="517" t="s">
        <v>529</v>
      </c>
      <c r="BA21" s="267" t="s">
        <v>541</v>
      </c>
    </row>
    <row r="22" spans="1:53" s="3" customFormat="1" ht="56" customHeight="1" x14ac:dyDescent="0.25">
      <c r="A22" s="298"/>
      <c r="B22" s="314"/>
      <c r="C22" s="288"/>
      <c r="D22" s="288"/>
      <c r="E22" s="288"/>
      <c r="F22" s="288"/>
      <c r="G22" s="288"/>
      <c r="H22" s="317"/>
      <c r="I22" s="312"/>
      <c r="J22" s="289"/>
      <c r="K22" s="288"/>
      <c r="L22" s="288"/>
      <c r="M22" s="226" t="e">
        <f>VLOOKUP(L22,'[2]Datos Validacion'!$C$6:$D$10,2,0)</f>
        <v>#N/A</v>
      </c>
      <c r="N22" s="310"/>
      <c r="O22" s="227" t="e">
        <f>VLOOKUP(N22,'[2]Datos Validacion'!$E$6:$F$15,2,0)</f>
        <v>#N/A</v>
      </c>
      <c r="P22" s="307"/>
      <c r="Q22" s="195"/>
      <c r="R22" s="150" t="s">
        <v>455</v>
      </c>
      <c r="S22" s="147" t="s">
        <v>361</v>
      </c>
      <c r="T22" s="35" t="s">
        <v>460</v>
      </c>
      <c r="U22" s="35"/>
      <c r="V22" s="152" t="s">
        <v>365</v>
      </c>
      <c r="W22" s="147" t="s">
        <v>362</v>
      </c>
      <c r="X22" s="155">
        <f>VLOOKUP(W22,'[2]Datos Validacion'!$K$6:$L$8,2,0)</f>
        <v>0.25</v>
      </c>
      <c r="Y22" s="148" t="s">
        <v>408</v>
      </c>
      <c r="Z22" s="155">
        <f>VLOOKUP(Y22,'[2]Datos Validacion'!$M$6:$N$7,2,0)</f>
        <v>0.25</v>
      </c>
      <c r="AA22" s="147" t="s">
        <v>366</v>
      </c>
      <c r="AB22" s="153" t="s">
        <v>464</v>
      </c>
      <c r="AC22" s="152" t="s">
        <v>364</v>
      </c>
      <c r="AD22" s="253" t="s">
        <v>465</v>
      </c>
      <c r="AE22" s="219">
        <f t="shared" si="0"/>
        <v>0.5</v>
      </c>
      <c r="AF22" s="49" t="str">
        <f t="shared" si="2"/>
        <v>MUY BAJA</v>
      </c>
      <c r="AG22" s="49">
        <f>+AG21-(AG21*AE22)</f>
        <v>0.15</v>
      </c>
      <c r="AH22" s="304"/>
      <c r="AI22" s="49" t="e">
        <f t="shared" si="4"/>
        <v>#N/A</v>
      </c>
      <c r="AJ22" s="307"/>
      <c r="AK22" s="288"/>
      <c r="AL22" s="262"/>
      <c r="AM22" s="268"/>
      <c r="AN22" s="265"/>
      <c r="AO22" s="265"/>
      <c r="AP22" s="268"/>
      <c r="AQ22" s="265"/>
      <c r="AR22" s="265"/>
      <c r="AS22" s="268"/>
      <c r="AT22" s="265"/>
      <c r="AU22" s="265"/>
      <c r="AV22" s="268"/>
      <c r="AW22" s="265"/>
      <c r="AX22" s="265"/>
      <c r="AY22" s="508"/>
      <c r="AZ22" s="517"/>
      <c r="BA22" s="268"/>
    </row>
    <row r="23" spans="1:53" s="3" customFormat="1" ht="56" customHeight="1" x14ac:dyDescent="0.25">
      <c r="A23" s="298"/>
      <c r="B23" s="314"/>
      <c r="C23" s="288"/>
      <c r="D23" s="288"/>
      <c r="E23" s="288"/>
      <c r="F23" s="288"/>
      <c r="G23" s="288"/>
      <c r="H23" s="317"/>
      <c r="I23" s="134" t="s">
        <v>447</v>
      </c>
      <c r="J23" s="39" t="s">
        <v>3</v>
      </c>
      <c r="K23" s="288"/>
      <c r="L23" s="288"/>
      <c r="M23" s="226" t="e">
        <f>VLOOKUP(L23,'[2]Datos Validacion'!$C$6:$D$10,2,0)</f>
        <v>#N/A</v>
      </c>
      <c r="N23" s="310"/>
      <c r="O23" s="227" t="e">
        <f>VLOOKUP(N23,'[2]Datos Validacion'!$E$6:$F$15,2,0)</f>
        <v>#N/A</v>
      </c>
      <c r="P23" s="307"/>
      <c r="Q23" s="306"/>
      <c r="R23" s="373" t="s">
        <v>456</v>
      </c>
      <c r="S23" s="366" t="s">
        <v>361</v>
      </c>
      <c r="T23" s="313" t="s">
        <v>461</v>
      </c>
      <c r="U23" s="313"/>
      <c r="V23" s="385" t="s">
        <v>365</v>
      </c>
      <c r="W23" s="366" t="s">
        <v>362</v>
      </c>
      <c r="X23" s="379">
        <f>VLOOKUP(W23,'[2]Datos Validacion'!$K$6:$L$8,2,0)</f>
        <v>0.25</v>
      </c>
      <c r="Y23" s="313" t="s">
        <v>408</v>
      </c>
      <c r="Z23" s="379">
        <f>VLOOKUP(Y23,'[2]Datos Validacion'!$M$6:$N$7,2,0)</f>
        <v>0.25</v>
      </c>
      <c r="AA23" s="366" t="s">
        <v>366</v>
      </c>
      <c r="AB23" s="382" t="s">
        <v>462</v>
      </c>
      <c r="AC23" s="385" t="s">
        <v>364</v>
      </c>
      <c r="AD23" s="374" t="s">
        <v>466</v>
      </c>
      <c r="AE23" s="376">
        <f t="shared" si="0"/>
        <v>0.5</v>
      </c>
      <c r="AF23" s="303" t="str">
        <f t="shared" si="2"/>
        <v>MUY BAJA</v>
      </c>
      <c r="AG23" s="303">
        <f t="shared" ref="AG23:AG28" si="7">+AG22-(AG22*AE23)</f>
        <v>7.4999999999999997E-2</v>
      </c>
      <c r="AH23" s="304"/>
      <c r="AI23" s="303" t="e">
        <f t="shared" si="4"/>
        <v>#N/A</v>
      </c>
      <c r="AJ23" s="307"/>
      <c r="AK23" s="288"/>
      <c r="AL23" s="262"/>
      <c r="AM23" s="268"/>
      <c r="AN23" s="265"/>
      <c r="AO23" s="265"/>
      <c r="AP23" s="268"/>
      <c r="AQ23" s="265"/>
      <c r="AR23" s="265"/>
      <c r="AS23" s="268"/>
      <c r="AT23" s="265"/>
      <c r="AU23" s="265"/>
      <c r="AV23" s="268"/>
      <c r="AW23" s="265"/>
      <c r="AX23" s="265"/>
      <c r="AY23" s="508"/>
      <c r="AZ23" s="517"/>
      <c r="BA23" s="268"/>
    </row>
    <row r="24" spans="1:53" s="3" customFormat="1" ht="56" customHeight="1" x14ac:dyDescent="0.25">
      <c r="A24" s="298"/>
      <c r="B24" s="314"/>
      <c r="C24" s="288"/>
      <c r="D24" s="288"/>
      <c r="E24" s="288"/>
      <c r="F24" s="288"/>
      <c r="G24" s="288"/>
      <c r="H24" s="317"/>
      <c r="I24" s="134" t="s">
        <v>448</v>
      </c>
      <c r="J24" s="39" t="s">
        <v>3</v>
      </c>
      <c r="K24" s="288"/>
      <c r="L24" s="288"/>
      <c r="M24" s="226" t="e">
        <f>VLOOKUP(L24,'[2]Datos Validacion'!$C$6:$D$10,2,0)</f>
        <v>#N/A</v>
      </c>
      <c r="N24" s="310"/>
      <c r="O24" s="227" t="e">
        <f>VLOOKUP(N24,'[2]Datos Validacion'!$E$6:$F$15,2,0)</f>
        <v>#N/A</v>
      </c>
      <c r="P24" s="307"/>
      <c r="Q24" s="307"/>
      <c r="R24" s="373"/>
      <c r="S24" s="367"/>
      <c r="T24" s="314"/>
      <c r="U24" s="314"/>
      <c r="V24" s="386"/>
      <c r="W24" s="367"/>
      <c r="X24" s="380"/>
      <c r="Y24" s="314"/>
      <c r="Z24" s="380"/>
      <c r="AA24" s="367"/>
      <c r="AB24" s="383"/>
      <c r="AC24" s="386"/>
      <c r="AD24" s="388"/>
      <c r="AE24" s="377"/>
      <c r="AF24" s="304"/>
      <c r="AG24" s="304"/>
      <c r="AH24" s="304"/>
      <c r="AI24" s="304"/>
      <c r="AJ24" s="307"/>
      <c r="AK24" s="288"/>
      <c r="AL24" s="262"/>
      <c r="AM24" s="268"/>
      <c r="AN24" s="265"/>
      <c r="AO24" s="265"/>
      <c r="AP24" s="268"/>
      <c r="AQ24" s="265"/>
      <c r="AR24" s="265"/>
      <c r="AS24" s="268"/>
      <c r="AT24" s="265"/>
      <c r="AU24" s="265"/>
      <c r="AV24" s="268"/>
      <c r="AW24" s="265"/>
      <c r="AX24" s="265"/>
      <c r="AY24" s="508"/>
      <c r="AZ24" s="517"/>
      <c r="BA24" s="268"/>
    </row>
    <row r="25" spans="1:53" s="3" customFormat="1" ht="56" customHeight="1" x14ac:dyDescent="0.25">
      <c r="A25" s="298"/>
      <c r="B25" s="314"/>
      <c r="C25" s="288"/>
      <c r="D25" s="288"/>
      <c r="E25" s="288"/>
      <c r="F25" s="288"/>
      <c r="G25" s="288"/>
      <c r="H25" s="317"/>
      <c r="I25" s="134" t="s">
        <v>449</v>
      </c>
      <c r="J25" s="39" t="s">
        <v>3</v>
      </c>
      <c r="K25" s="288"/>
      <c r="L25" s="288"/>
      <c r="M25" s="226" t="e">
        <f>VLOOKUP(L25,'[2]Datos Validacion'!$C$6:$D$10,2,0)</f>
        <v>#N/A</v>
      </c>
      <c r="N25" s="310"/>
      <c r="O25" s="227" t="e">
        <f>VLOOKUP(N25,'[2]Datos Validacion'!$E$6:$F$15,2,0)</f>
        <v>#N/A</v>
      </c>
      <c r="P25" s="307"/>
      <c r="Q25" s="308"/>
      <c r="R25" s="373"/>
      <c r="S25" s="368"/>
      <c r="T25" s="315"/>
      <c r="U25" s="315"/>
      <c r="V25" s="387"/>
      <c r="W25" s="368"/>
      <c r="X25" s="381"/>
      <c r="Y25" s="315"/>
      <c r="Z25" s="381"/>
      <c r="AA25" s="368"/>
      <c r="AB25" s="384"/>
      <c r="AC25" s="387"/>
      <c r="AD25" s="375"/>
      <c r="AE25" s="378"/>
      <c r="AF25" s="305"/>
      <c r="AG25" s="305"/>
      <c r="AH25" s="304"/>
      <c r="AI25" s="305"/>
      <c r="AJ25" s="307"/>
      <c r="AK25" s="288"/>
      <c r="AL25" s="262"/>
      <c r="AM25" s="268"/>
      <c r="AN25" s="265"/>
      <c r="AO25" s="265"/>
      <c r="AP25" s="268"/>
      <c r="AQ25" s="265"/>
      <c r="AR25" s="265"/>
      <c r="AS25" s="268"/>
      <c r="AT25" s="265"/>
      <c r="AU25" s="265"/>
      <c r="AV25" s="268"/>
      <c r="AW25" s="265"/>
      <c r="AX25" s="265"/>
      <c r="AY25" s="508"/>
      <c r="AZ25" s="518" t="s">
        <v>444</v>
      </c>
      <c r="BA25" s="268"/>
    </row>
    <row r="26" spans="1:53" s="3" customFormat="1" ht="56" customHeight="1" x14ac:dyDescent="0.25">
      <c r="A26" s="298"/>
      <c r="B26" s="314"/>
      <c r="C26" s="288"/>
      <c r="D26" s="288"/>
      <c r="E26" s="288"/>
      <c r="F26" s="288"/>
      <c r="G26" s="288"/>
      <c r="H26" s="317"/>
      <c r="I26" s="134" t="s">
        <v>450</v>
      </c>
      <c r="J26" s="39" t="s">
        <v>3</v>
      </c>
      <c r="K26" s="288"/>
      <c r="L26" s="288"/>
      <c r="M26" s="226" t="e">
        <f>VLOOKUP(L26,'[2]Datos Validacion'!$C$6:$D$10,2,0)</f>
        <v>#N/A</v>
      </c>
      <c r="N26" s="310"/>
      <c r="O26" s="227" t="e">
        <f>VLOOKUP(N26,'[2]Datos Validacion'!$E$6:$F$15,2,0)</f>
        <v>#N/A</v>
      </c>
      <c r="P26" s="307"/>
      <c r="Q26" s="195"/>
      <c r="R26" s="158" t="s">
        <v>457</v>
      </c>
      <c r="S26" s="147" t="s">
        <v>361</v>
      </c>
      <c r="T26" s="233" t="s">
        <v>460</v>
      </c>
      <c r="U26" s="146"/>
      <c r="V26" s="152" t="s">
        <v>365</v>
      </c>
      <c r="W26" s="147" t="s">
        <v>362</v>
      </c>
      <c r="X26" s="155">
        <f>VLOOKUP(W26,'[2]Datos Validacion'!$K$6:$L$8,2,0)</f>
        <v>0.25</v>
      </c>
      <c r="Y26" s="148" t="s">
        <v>408</v>
      </c>
      <c r="Z26" s="155">
        <f>VLOOKUP(Y26,'[2]Datos Validacion'!$M$6:$N$7,2,0)</f>
        <v>0.25</v>
      </c>
      <c r="AA26" s="38" t="s">
        <v>366</v>
      </c>
      <c r="AB26" s="158" t="s">
        <v>464</v>
      </c>
      <c r="AC26" s="38" t="s">
        <v>364</v>
      </c>
      <c r="AD26" s="253" t="s">
        <v>467</v>
      </c>
      <c r="AE26" s="219">
        <f t="shared" si="0"/>
        <v>0.5</v>
      </c>
      <c r="AF26" s="49" t="str">
        <f t="shared" si="2"/>
        <v>MUY BAJA</v>
      </c>
      <c r="AG26" s="49">
        <f t="shared" si="7"/>
        <v>0</v>
      </c>
      <c r="AH26" s="304"/>
      <c r="AI26" s="49" t="e">
        <f t="shared" si="4"/>
        <v>#N/A</v>
      </c>
      <c r="AJ26" s="307"/>
      <c r="AK26" s="288"/>
      <c r="AL26" s="262"/>
      <c r="AM26" s="268"/>
      <c r="AN26" s="265"/>
      <c r="AO26" s="265"/>
      <c r="AP26" s="268"/>
      <c r="AQ26" s="265"/>
      <c r="AR26" s="265"/>
      <c r="AS26" s="268"/>
      <c r="AT26" s="265"/>
      <c r="AU26" s="265"/>
      <c r="AV26" s="268"/>
      <c r="AW26" s="265"/>
      <c r="AX26" s="265"/>
      <c r="AY26" s="508"/>
      <c r="AZ26" s="518"/>
      <c r="BA26" s="268"/>
    </row>
    <row r="27" spans="1:53" s="3" customFormat="1" ht="56" customHeight="1" x14ac:dyDescent="0.25">
      <c r="A27" s="298"/>
      <c r="B27" s="314"/>
      <c r="C27" s="288"/>
      <c r="D27" s="288"/>
      <c r="E27" s="288"/>
      <c r="F27" s="288"/>
      <c r="G27" s="288"/>
      <c r="H27" s="317"/>
      <c r="I27" s="134" t="s">
        <v>451</v>
      </c>
      <c r="J27" s="39" t="s">
        <v>3</v>
      </c>
      <c r="K27" s="288"/>
      <c r="L27" s="288"/>
      <c r="M27" s="226" t="e">
        <f>VLOOKUP(L27,'[2]Datos Validacion'!$C$6:$D$10,2,0)</f>
        <v>#N/A</v>
      </c>
      <c r="N27" s="310"/>
      <c r="O27" s="227" t="e">
        <f>VLOOKUP(N27,'[2]Datos Validacion'!$E$6:$F$15,2,0)</f>
        <v>#N/A</v>
      </c>
      <c r="P27" s="307"/>
      <c r="Q27" s="195"/>
      <c r="R27" s="158" t="s">
        <v>458</v>
      </c>
      <c r="S27" s="147" t="s">
        <v>361</v>
      </c>
      <c r="T27" s="233" t="s">
        <v>461</v>
      </c>
      <c r="U27" s="35"/>
      <c r="V27" s="152" t="s">
        <v>365</v>
      </c>
      <c r="W27" s="147" t="s">
        <v>362</v>
      </c>
      <c r="X27" s="155">
        <f>VLOOKUP(W27,'[2]Datos Validacion'!$K$6:$L$8,2,0)</f>
        <v>0.25</v>
      </c>
      <c r="Y27" s="148" t="s">
        <v>408</v>
      </c>
      <c r="Z27" s="155">
        <f>VLOOKUP(Y27,'[2]Datos Validacion'!$M$6:$N$7,2,0)</f>
        <v>0.25</v>
      </c>
      <c r="AA27" s="38" t="s">
        <v>366</v>
      </c>
      <c r="AB27" s="158" t="s">
        <v>462</v>
      </c>
      <c r="AC27" s="38" t="s">
        <v>364</v>
      </c>
      <c r="AD27" s="253" t="s">
        <v>468</v>
      </c>
      <c r="AE27" s="219">
        <f t="shared" si="0"/>
        <v>0.5</v>
      </c>
      <c r="AF27" s="49" t="str">
        <f t="shared" si="2"/>
        <v>MUY BAJA</v>
      </c>
      <c r="AG27" s="49">
        <f t="shared" si="7"/>
        <v>0</v>
      </c>
      <c r="AH27" s="304"/>
      <c r="AI27" s="49" t="e">
        <f t="shared" si="4"/>
        <v>#N/A</v>
      </c>
      <c r="AJ27" s="307"/>
      <c r="AK27" s="288"/>
      <c r="AL27" s="262"/>
      <c r="AM27" s="268"/>
      <c r="AN27" s="265"/>
      <c r="AO27" s="265"/>
      <c r="AP27" s="268"/>
      <c r="AQ27" s="265"/>
      <c r="AR27" s="265"/>
      <c r="AS27" s="268"/>
      <c r="AT27" s="265"/>
      <c r="AU27" s="265"/>
      <c r="AV27" s="268"/>
      <c r="AW27" s="265"/>
      <c r="AX27" s="265"/>
      <c r="AY27" s="508"/>
      <c r="AZ27" s="518"/>
      <c r="BA27" s="268"/>
    </row>
    <row r="28" spans="1:53" s="3" customFormat="1" ht="56" customHeight="1" x14ac:dyDescent="0.25">
      <c r="A28" s="299"/>
      <c r="B28" s="315"/>
      <c r="C28" s="289"/>
      <c r="D28" s="289"/>
      <c r="E28" s="289"/>
      <c r="F28" s="289"/>
      <c r="G28" s="289"/>
      <c r="H28" s="318"/>
      <c r="I28" s="134" t="s">
        <v>452</v>
      </c>
      <c r="J28" s="39" t="s">
        <v>7</v>
      </c>
      <c r="K28" s="289"/>
      <c r="L28" s="289"/>
      <c r="M28" s="226" t="e">
        <f>VLOOKUP(L28,'[2]Datos Validacion'!$C$6:$D$10,2,0)</f>
        <v>#N/A</v>
      </c>
      <c r="N28" s="311"/>
      <c r="O28" s="227" t="e">
        <f>VLOOKUP(N28,'[2]Datos Validacion'!$E$6:$F$15,2,0)</f>
        <v>#N/A</v>
      </c>
      <c r="P28" s="308"/>
      <c r="Q28" s="195"/>
      <c r="R28" s="158" t="s">
        <v>459</v>
      </c>
      <c r="S28" s="147" t="s">
        <v>361</v>
      </c>
      <c r="T28" s="233" t="s">
        <v>460</v>
      </c>
      <c r="U28" s="35"/>
      <c r="V28" s="152" t="s">
        <v>365</v>
      </c>
      <c r="W28" s="147" t="s">
        <v>362</v>
      </c>
      <c r="X28" s="155">
        <f>VLOOKUP(W28,'[2]Datos Validacion'!$K$6:$L$8,2,0)</f>
        <v>0.25</v>
      </c>
      <c r="Y28" s="148" t="s">
        <v>408</v>
      </c>
      <c r="Z28" s="155">
        <f>VLOOKUP(Y28,'[2]Datos Validacion'!$M$6:$N$7,2,0)</f>
        <v>0.25</v>
      </c>
      <c r="AA28" s="38" t="s">
        <v>366</v>
      </c>
      <c r="AB28" s="158" t="s">
        <v>462</v>
      </c>
      <c r="AC28" s="38" t="s">
        <v>364</v>
      </c>
      <c r="AD28" s="253" t="s">
        <v>466</v>
      </c>
      <c r="AE28" s="219">
        <f t="shared" si="0"/>
        <v>0.5</v>
      </c>
      <c r="AF28" s="49" t="str">
        <f t="shared" si="2"/>
        <v>MUY BAJA</v>
      </c>
      <c r="AG28" s="49">
        <f t="shared" si="7"/>
        <v>0</v>
      </c>
      <c r="AH28" s="305"/>
      <c r="AI28" s="49" t="e">
        <f t="shared" si="4"/>
        <v>#N/A</v>
      </c>
      <c r="AJ28" s="308"/>
      <c r="AK28" s="289"/>
      <c r="AL28" s="263"/>
      <c r="AM28" s="269"/>
      <c r="AN28" s="266"/>
      <c r="AO28" s="266"/>
      <c r="AP28" s="269"/>
      <c r="AQ28" s="266"/>
      <c r="AR28" s="266"/>
      <c r="AS28" s="269"/>
      <c r="AT28" s="266"/>
      <c r="AU28" s="266"/>
      <c r="AV28" s="269"/>
      <c r="AW28" s="266"/>
      <c r="AX28" s="266"/>
      <c r="AY28" s="509"/>
      <c r="AZ28" s="518"/>
      <c r="BA28" s="269"/>
    </row>
    <row r="29" spans="1:53" s="44" customFormat="1" ht="117.5" customHeight="1" x14ac:dyDescent="0.35">
      <c r="A29" s="297" t="s">
        <v>331</v>
      </c>
      <c r="B29" s="313" t="s">
        <v>469</v>
      </c>
      <c r="C29" s="294" t="s">
        <v>470</v>
      </c>
      <c r="D29" s="369" t="s">
        <v>471</v>
      </c>
      <c r="E29" s="369" t="s">
        <v>472</v>
      </c>
      <c r="F29" s="287" t="s">
        <v>50</v>
      </c>
      <c r="G29" s="287" t="s">
        <v>349</v>
      </c>
      <c r="H29" s="371" t="s">
        <v>473</v>
      </c>
      <c r="I29" s="232" t="s">
        <v>474</v>
      </c>
      <c r="J29" s="39" t="s">
        <v>3</v>
      </c>
      <c r="K29" s="313" t="s">
        <v>476</v>
      </c>
      <c r="L29" s="287" t="s">
        <v>242</v>
      </c>
      <c r="M29" s="226">
        <f>VLOOKUP(L29,'[2]Datos Validacion'!$C$6:$D$10,2,0)</f>
        <v>0.6</v>
      </c>
      <c r="N29" s="309" t="s">
        <v>47</v>
      </c>
      <c r="O29" s="227">
        <f>VLOOKUP(N29,'[2]Datos Validacion'!$E$6:$F$15,2,0)</f>
        <v>0.8</v>
      </c>
      <c r="P29" s="306" t="s">
        <v>220</v>
      </c>
      <c r="Q29" s="306"/>
      <c r="R29" s="313" t="s">
        <v>477</v>
      </c>
      <c r="S29" s="366" t="s">
        <v>361</v>
      </c>
      <c r="T29" s="313" t="s">
        <v>478</v>
      </c>
      <c r="U29" s="313"/>
      <c r="V29" s="366" t="s">
        <v>365</v>
      </c>
      <c r="W29" s="366" t="s">
        <v>362</v>
      </c>
      <c r="X29" s="379">
        <f>VLOOKUP(W29,'[2]Datos Validacion'!$K$6:$L$8,2,0)</f>
        <v>0.25</v>
      </c>
      <c r="Y29" s="313" t="s">
        <v>408</v>
      </c>
      <c r="Z29" s="379">
        <f>VLOOKUP(Y29,'[2]Datos Validacion'!$M$6:$N$7,2,0)</f>
        <v>0.25</v>
      </c>
      <c r="AA29" s="366" t="s">
        <v>366</v>
      </c>
      <c r="AB29" s="382" t="s">
        <v>479</v>
      </c>
      <c r="AC29" s="366" t="s">
        <v>364</v>
      </c>
      <c r="AD29" s="374" t="s">
        <v>480</v>
      </c>
      <c r="AE29" s="376">
        <f t="shared" si="0"/>
        <v>0.5</v>
      </c>
      <c r="AF29" s="303" t="str">
        <f t="shared" si="2"/>
        <v>BAJA</v>
      </c>
      <c r="AG29" s="303">
        <f t="shared" si="3"/>
        <v>0.3</v>
      </c>
      <c r="AH29" s="303" t="str">
        <f t="shared" si="1"/>
        <v>MAYOR</v>
      </c>
      <c r="AI29" s="303">
        <f t="shared" si="4"/>
        <v>0.8</v>
      </c>
      <c r="AJ29" s="306" t="s">
        <v>220</v>
      </c>
      <c r="AK29" s="287" t="s">
        <v>210</v>
      </c>
      <c r="AL29" s="270">
        <v>45419</v>
      </c>
      <c r="AM29" s="241" t="s">
        <v>509</v>
      </c>
      <c r="AN29" s="244"/>
      <c r="AO29" s="242" t="s">
        <v>502</v>
      </c>
      <c r="AP29" s="501" t="s">
        <v>510</v>
      </c>
      <c r="AQ29" s="243" t="s">
        <v>502</v>
      </c>
      <c r="AR29" s="242"/>
      <c r="AS29" s="501" t="s">
        <v>511</v>
      </c>
      <c r="AT29" s="243"/>
      <c r="AU29" s="242" t="s">
        <v>502</v>
      </c>
      <c r="AV29" s="501" t="s">
        <v>512</v>
      </c>
      <c r="AW29" s="243"/>
      <c r="AX29" s="242" t="s">
        <v>502</v>
      </c>
      <c r="AY29" s="505" t="s">
        <v>513</v>
      </c>
      <c r="AZ29" s="503" t="s">
        <v>514</v>
      </c>
      <c r="BA29" s="254" t="s">
        <v>542</v>
      </c>
    </row>
    <row r="30" spans="1:53" s="246" customFormat="1" ht="155.5" customHeight="1" x14ac:dyDescent="0.35">
      <c r="A30" s="299"/>
      <c r="B30" s="315"/>
      <c r="C30" s="296"/>
      <c r="D30" s="370"/>
      <c r="E30" s="370"/>
      <c r="F30" s="289"/>
      <c r="G30" s="289"/>
      <c r="H30" s="372"/>
      <c r="I30" s="232" t="s">
        <v>475</v>
      </c>
      <c r="J30" s="39" t="s">
        <v>3</v>
      </c>
      <c r="K30" s="315"/>
      <c r="L30" s="289"/>
      <c r="M30" s="226" t="e">
        <f>VLOOKUP(L30,'[2]Datos Validacion'!$C$6:$D$10,2,0)</f>
        <v>#N/A</v>
      </c>
      <c r="N30" s="311"/>
      <c r="O30" s="227" t="e">
        <f>VLOOKUP(N30,'[2]Datos Validacion'!$E$6:$F$15,2,0)</f>
        <v>#N/A</v>
      </c>
      <c r="P30" s="308"/>
      <c r="Q30" s="308"/>
      <c r="R30" s="315"/>
      <c r="S30" s="368"/>
      <c r="T30" s="315"/>
      <c r="U30" s="315"/>
      <c r="V30" s="368"/>
      <c r="W30" s="368"/>
      <c r="X30" s="381"/>
      <c r="Y30" s="315"/>
      <c r="Z30" s="381"/>
      <c r="AA30" s="368"/>
      <c r="AB30" s="384"/>
      <c r="AC30" s="368"/>
      <c r="AD30" s="375"/>
      <c r="AE30" s="378"/>
      <c r="AF30" s="305"/>
      <c r="AG30" s="305"/>
      <c r="AH30" s="305"/>
      <c r="AI30" s="305"/>
      <c r="AJ30" s="308"/>
      <c r="AK30" s="289"/>
      <c r="AL30" s="271"/>
      <c r="AM30" s="241" t="s">
        <v>509</v>
      </c>
      <c r="AN30" s="244"/>
      <c r="AO30" s="244" t="s">
        <v>502</v>
      </c>
      <c r="AP30" s="502" t="s">
        <v>515</v>
      </c>
      <c r="AQ30" s="244" t="s">
        <v>502</v>
      </c>
      <c r="AR30" s="244"/>
      <c r="AS30" s="504" t="s">
        <v>516</v>
      </c>
      <c r="AT30" s="244"/>
      <c r="AU30" s="244" t="s">
        <v>502</v>
      </c>
      <c r="AV30" s="502" t="s">
        <v>517</v>
      </c>
      <c r="AW30" s="244"/>
      <c r="AX30" s="244" t="s">
        <v>502</v>
      </c>
      <c r="AY30" s="502" t="s">
        <v>518</v>
      </c>
      <c r="AZ30" s="506" t="s">
        <v>519</v>
      </c>
      <c r="BA30" s="255"/>
    </row>
    <row r="31" spans="1:53" ht="150" customHeight="1" x14ac:dyDescent="0.3">
      <c r="A31" s="38" t="s">
        <v>331</v>
      </c>
      <c r="B31" s="154" t="s">
        <v>481</v>
      </c>
      <c r="C31" s="154" t="s">
        <v>482</v>
      </c>
      <c r="D31" s="154" t="s">
        <v>483</v>
      </c>
      <c r="E31" s="154" t="s">
        <v>367</v>
      </c>
      <c r="F31" s="39" t="s">
        <v>50</v>
      </c>
      <c r="G31" s="39" t="s">
        <v>349</v>
      </c>
      <c r="H31" s="160" t="s">
        <v>484</v>
      </c>
      <c r="I31" s="160" t="s">
        <v>485</v>
      </c>
      <c r="J31" s="39" t="s">
        <v>6</v>
      </c>
      <c r="K31" s="149" t="s">
        <v>486</v>
      </c>
      <c r="L31" s="228" t="s">
        <v>240</v>
      </c>
      <c r="M31" s="226">
        <f>VLOOKUP(L31,'[2]Datos Validacion'!$C$6:$D$10,2,0)</f>
        <v>0.2</v>
      </c>
      <c r="N31" s="224" t="s">
        <v>48</v>
      </c>
      <c r="O31" s="227">
        <f>VLOOKUP(N31,'[2]Datos Validacion'!$E$6:$F$15,2,0)</f>
        <v>1</v>
      </c>
      <c r="P31" s="225" t="s">
        <v>249</v>
      </c>
      <c r="Q31" s="86" t="s">
        <v>487</v>
      </c>
      <c r="R31" s="145" t="s">
        <v>488</v>
      </c>
      <c r="S31" s="147" t="s">
        <v>361</v>
      </c>
      <c r="T31" s="148" t="s">
        <v>489</v>
      </c>
      <c r="U31" s="148" t="s">
        <v>490</v>
      </c>
      <c r="V31" s="147" t="s">
        <v>491</v>
      </c>
      <c r="W31" s="147" t="s">
        <v>492</v>
      </c>
      <c r="X31" s="155">
        <f>VLOOKUP(W31,'[2]Datos Validacion'!$K$6:$L$8,2,0)</f>
        <v>0.1</v>
      </c>
      <c r="Y31" s="148" t="s">
        <v>363</v>
      </c>
      <c r="Z31" s="155">
        <f>VLOOKUP(Y31,'[2]Datos Validacion'!$M$6:$N$7,2,0)</f>
        <v>0.15</v>
      </c>
      <c r="AA31" s="38" t="s">
        <v>366</v>
      </c>
      <c r="AB31" s="234" t="s">
        <v>493</v>
      </c>
      <c r="AC31" s="147" t="s">
        <v>364</v>
      </c>
      <c r="AD31" s="253" t="s">
        <v>494</v>
      </c>
      <c r="AE31" s="219">
        <f t="shared" si="0"/>
        <v>0.25</v>
      </c>
      <c r="AF31" s="49" t="str">
        <f t="shared" si="2"/>
        <v>MUY BAJA</v>
      </c>
      <c r="AG31" s="49">
        <f t="shared" si="3"/>
        <v>0.2</v>
      </c>
      <c r="AH31" s="49" t="str">
        <f t="shared" si="1"/>
        <v>MAYOR</v>
      </c>
      <c r="AI31" s="49">
        <f t="shared" si="4"/>
        <v>0.75</v>
      </c>
      <c r="AJ31" s="225" t="s">
        <v>220</v>
      </c>
      <c r="AK31" s="228" t="s">
        <v>210</v>
      </c>
      <c r="AL31" s="245">
        <v>45415</v>
      </c>
      <c r="AM31" s="239" t="s">
        <v>520</v>
      </c>
      <c r="AN31" s="244"/>
      <c r="AO31" s="244" t="s">
        <v>502</v>
      </c>
      <c r="AP31" s="503" t="s">
        <v>521</v>
      </c>
      <c r="AQ31" s="244" t="s">
        <v>502</v>
      </c>
      <c r="AR31" s="244"/>
      <c r="AS31" s="503" t="s">
        <v>522</v>
      </c>
      <c r="AT31" s="244"/>
      <c r="AU31" s="244" t="s">
        <v>502</v>
      </c>
      <c r="AV31" s="503" t="s">
        <v>523</v>
      </c>
      <c r="AW31" s="244"/>
      <c r="AX31" s="242" t="s">
        <v>502</v>
      </c>
      <c r="AY31" s="501" t="s">
        <v>524</v>
      </c>
      <c r="AZ31" s="507" t="s">
        <v>543</v>
      </c>
      <c r="BA31" s="121" t="s">
        <v>544</v>
      </c>
    </row>
    <row r="32" spans="1:53" s="44" customFormat="1" ht="56" hidden="1" customHeight="1" x14ac:dyDescent="0.35">
      <c r="A32" s="38"/>
      <c r="B32" s="38"/>
      <c r="C32" s="39"/>
      <c r="D32" s="39"/>
      <c r="E32" s="39"/>
      <c r="F32" s="39"/>
      <c r="G32" s="39"/>
      <c r="H32" s="39"/>
      <c r="I32" s="39"/>
      <c r="J32" s="39"/>
      <c r="K32" s="39"/>
      <c r="L32" s="228"/>
      <c r="M32" s="226" t="e">
        <f>VLOOKUP(L32,'[2]Datos Validacion'!$C$6:$D$10,2,0)</f>
        <v>#N/A</v>
      </c>
      <c r="N32" s="224"/>
      <c r="O32" s="227" t="e">
        <f>VLOOKUP(N32,'[2]Datos Validacion'!$E$6:$F$15,2,0)</f>
        <v>#N/A</v>
      </c>
      <c r="P32" s="225"/>
      <c r="Q32" s="86"/>
      <c r="R32" s="36"/>
      <c r="S32" s="38"/>
      <c r="T32" s="38"/>
      <c r="U32" s="38"/>
      <c r="V32" s="38"/>
      <c r="W32" s="38"/>
      <c r="X32" s="155" t="e">
        <f>VLOOKUP(W32,'[2]Datos Validacion'!$K$6:$L$8,2,0)</f>
        <v>#N/A</v>
      </c>
      <c r="Y32" s="40"/>
      <c r="Z32" s="155" t="e">
        <f>VLOOKUP(Y32,'[2]Datos Validacion'!$M$6:$N$7,2,0)</f>
        <v>#N/A</v>
      </c>
      <c r="AA32" s="38"/>
      <c r="AB32" s="150"/>
      <c r="AC32" s="38"/>
      <c r="AD32" s="40"/>
      <c r="AE32" s="219" t="e">
        <f t="shared" si="0"/>
        <v>#N/A</v>
      </c>
      <c r="AF32" s="49" t="e">
        <f t="shared" si="2"/>
        <v>#N/A</v>
      </c>
      <c r="AG32" s="49" t="e">
        <f t="shared" si="3"/>
        <v>#N/A</v>
      </c>
      <c r="AH32" s="49" t="e">
        <f t="shared" si="1"/>
        <v>#N/A</v>
      </c>
      <c r="AI32" s="49" t="e">
        <f t="shared" si="4"/>
        <v>#N/A</v>
      </c>
      <c r="AJ32" s="225"/>
      <c r="AK32" s="228"/>
      <c r="AL32" s="184"/>
      <c r="AM32" s="157"/>
      <c r="AN32" s="183"/>
      <c r="AO32" s="183"/>
      <c r="AP32" s="162"/>
      <c r="AQ32" s="183"/>
      <c r="AR32" s="183"/>
      <c r="AS32" s="162"/>
      <c r="AT32" s="183"/>
      <c r="AU32" s="183"/>
      <c r="AV32" s="162"/>
      <c r="AW32" s="183"/>
      <c r="AX32" s="183"/>
      <c r="AY32" s="149"/>
      <c r="AZ32" s="149"/>
      <c r="BA32" s="33"/>
    </row>
    <row r="33" spans="1:53" ht="56" hidden="1" customHeight="1" x14ac:dyDescent="0.3">
      <c r="A33" s="38"/>
      <c r="B33" s="34"/>
      <c r="C33" s="34"/>
      <c r="D33" s="34"/>
      <c r="E33" s="39"/>
      <c r="F33" s="39"/>
      <c r="G33" s="39"/>
      <c r="H33" s="34"/>
      <c r="I33" s="34"/>
      <c r="J33" s="39"/>
      <c r="K33" s="34"/>
      <c r="L33" s="228"/>
      <c r="M33" s="226" t="e">
        <f>VLOOKUP(L33,'[2]Datos Validacion'!$C$6:$D$10,2,0)</f>
        <v>#N/A</v>
      </c>
      <c r="N33" s="224"/>
      <c r="O33" s="227" t="e">
        <f>VLOOKUP(N33,'[2]Datos Validacion'!$E$6:$F$15,2,0)</f>
        <v>#N/A</v>
      </c>
      <c r="P33" s="225"/>
      <c r="Q33" s="195"/>
      <c r="R33" s="36"/>
      <c r="S33" s="38"/>
      <c r="T33" s="38"/>
      <c r="U33" s="38"/>
      <c r="V33" s="38"/>
      <c r="W33" s="38"/>
      <c r="X33" s="155" t="e">
        <f>VLOOKUP(W33,'[2]Datos Validacion'!$K$6:$L$8,2,0)</f>
        <v>#N/A</v>
      </c>
      <c r="Y33" s="40"/>
      <c r="Z33" s="155" t="e">
        <f>VLOOKUP(Y33,'[2]Datos Validacion'!$M$6:$N$7,2,0)</f>
        <v>#N/A</v>
      </c>
      <c r="AA33" s="38"/>
      <c r="AB33" s="150"/>
      <c r="AC33" s="38"/>
      <c r="AD33" s="40"/>
      <c r="AE33" s="219" t="e">
        <f t="shared" si="0"/>
        <v>#N/A</v>
      </c>
      <c r="AF33" s="49" t="e">
        <f t="shared" si="2"/>
        <v>#N/A</v>
      </c>
      <c r="AG33" s="49" t="e">
        <f t="shared" si="3"/>
        <v>#N/A</v>
      </c>
      <c r="AH33" s="49" t="e">
        <f t="shared" si="1"/>
        <v>#N/A</v>
      </c>
      <c r="AI33" s="49" t="e">
        <f t="shared" si="4"/>
        <v>#N/A</v>
      </c>
      <c r="AJ33" s="225"/>
      <c r="AK33" s="228"/>
      <c r="AL33" s="197"/>
      <c r="AM33" s="200"/>
      <c r="AN33" s="184"/>
      <c r="AO33" s="184"/>
      <c r="AP33" s="143"/>
      <c r="AQ33" s="184"/>
      <c r="AR33" s="184"/>
      <c r="AS33" s="200"/>
      <c r="AT33" s="184"/>
      <c r="AU33" s="184"/>
      <c r="AV33" s="200"/>
      <c r="AW33" s="184"/>
      <c r="AX33" s="184"/>
      <c r="AY33" s="197"/>
      <c r="AZ33" s="149"/>
      <c r="BA33" s="32"/>
    </row>
    <row r="34" spans="1:53" ht="56" hidden="1" customHeight="1" x14ac:dyDescent="0.3">
      <c r="A34" s="38"/>
      <c r="B34" s="34"/>
      <c r="C34" s="34"/>
      <c r="D34" s="34"/>
      <c r="E34" s="39"/>
      <c r="F34" s="39"/>
      <c r="G34" s="39"/>
      <c r="H34" s="34"/>
      <c r="I34" s="34"/>
      <c r="J34" s="39"/>
      <c r="K34" s="34"/>
      <c r="L34" s="228"/>
      <c r="M34" s="226" t="e">
        <f>VLOOKUP(L34,'[2]Datos Validacion'!$C$6:$D$10,2,0)</f>
        <v>#N/A</v>
      </c>
      <c r="N34" s="224"/>
      <c r="O34" s="227" t="e">
        <f>VLOOKUP(N34,'[2]Datos Validacion'!$E$6:$F$15,2,0)</f>
        <v>#N/A</v>
      </c>
      <c r="P34" s="225"/>
      <c r="Q34" s="195"/>
      <c r="R34" s="36"/>
      <c r="S34" s="38"/>
      <c r="T34" s="38"/>
      <c r="U34" s="38"/>
      <c r="V34" s="38"/>
      <c r="W34" s="38"/>
      <c r="X34" s="155" t="e">
        <f>VLOOKUP(W34,'[2]Datos Validacion'!$K$6:$L$8,2,0)</f>
        <v>#N/A</v>
      </c>
      <c r="Y34" s="40"/>
      <c r="Z34" s="155" t="e">
        <f>VLOOKUP(Y34,'[2]Datos Validacion'!$M$6:$N$7,2,0)</f>
        <v>#N/A</v>
      </c>
      <c r="AA34" s="38"/>
      <c r="AB34" s="150"/>
      <c r="AC34" s="38"/>
      <c r="AD34" s="40"/>
      <c r="AE34" s="219" t="e">
        <f t="shared" si="0"/>
        <v>#N/A</v>
      </c>
      <c r="AF34" s="49" t="e">
        <f t="shared" si="2"/>
        <v>#N/A</v>
      </c>
      <c r="AG34" s="49" t="e">
        <f t="shared" si="3"/>
        <v>#N/A</v>
      </c>
      <c r="AH34" s="49" t="e">
        <f t="shared" si="1"/>
        <v>#N/A</v>
      </c>
      <c r="AI34" s="49" t="e">
        <f t="shared" si="4"/>
        <v>#N/A</v>
      </c>
      <c r="AJ34" s="225"/>
      <c r="AK34" s="228"/>
      <c r="AL34" s="197"/>
      <c r="AM34" s="200"/>
      <c r="AN34" s="184"/>
      <c r="AO34" s="184"/>
      <c r="AP34" s="143"/>
      <c r="AQ34" s="184"/>
      <c r="AR34" s="184"/>
      <c r="AS34" s="200"/>
      <c r="AT34" s="184"/>
      <c r="AU34" s="184"/>
      <c r="AV34" s="200"/>
      <c r="AW34" s="184"/>
      <c r="AX34" s="184"/>
      <c r="AY34" s="197"/>
      <c r="AZ34" s="149"/>
      <c r="BA34" s="32"/>
    </row>
    <row r="35" spans="1:53" ht="56" hidden="1" customHeight="1" x14ac:dyDescent="0.3">
      <c r="A35" s="38"/>
      <c r="B35" s="34"/>
      <c r="C35" s="34"/>
      <c r="D35" s="34"/>
      <c r="E35" s="39"/>
      <c r="F35" s="39"/>
      <c r="G35" s="39"/>
      <c r="H35" s="34"/>
      <c r="I35" s="34"/>
      <c r="J35" s="39"/>
      <c r="K35" s="157"/>
      <c r="L35" s="228"/>
      <c r="M35" s="226" t="e">
        <f>VLOOKUP(L35,'[2]Datos Validacion'!$C$6:$D$10,2,0)</f>
        <v>#N/A</v>
      </c>
      <c r="N35" s="224"/>
      <c r="O35" s="227" t="e">
        <f>VLOOKUP(N35,'[2]Datos Validacion'!$E$6:$F$15,2,0)</f>
        <v>#N/A</v>
      </c>
      <c r="P35" s="225"/>
      <c r="Q35" s="195"/>
      <c r="R35" s="36"/>
      <c r="S35" s="38"/>
      <c r="T35" s="38"/>
      <c r="U35" s="38"/>
      <c r="V35" s="38"/>
      <c r="W35" s="38"/>
      <c r="X35" s="155" t="e">
        <f>VLOOKUP(W35,'[2]Datos Validacion'!$K$6:$L$8,2,0)</f>
        <v>#N/A</v>
      </c>
      <c r="Y35" s="40"/>
      <c r="Z35" s="155" t="e">
        <f>VLOOKUP(Y35,'[2]Datos Validacion'!$M$6:$N$7,2,0)</f>
        <v>#N/A</v>
      </c>
      <c r="AA35" s="38"/>
      <c r="AB35" s="150"/>
      <c r="AC35" s="38"/>
      <c r="AD35" s="40"/>
      <c r="AE35" s="219" t="e">
        <f t="shared" si="0"/>
        <v>#N/A</v>
      </c>
      <c r="AF35" s="49" t="e">
        <f t="shared" si="2"/>
        <v>#N/A</v>
      </c>
      <c r="AG35" s="49" t="e">
        <f t="shared" si="3"/>
        <v>#N/A</v>
      </c>
      <c r="AH35" s="49" t="e">
        <f t="shared" si="1"/>
        <v>#N/A</v>
      </c>
      <c r="AI35" s="49" t="e">
        <f t="shared" si="4"/>
        <v>#N/A</v>
      </c>
      <c r="AJ35" s="225"/>
      <c r="AK35" s="228"/>
      <c r="AL35" s="197"/>
      <c r="AM35" s="157"/>
      <c r="AN35" s="183"/>
      <c r="AO35" s="183"/>
      <c r="AP35" s="157"/>
      <c r="AQ35" s="149"/>
      <c r="AR35" s="149"/>
      <c r="AS35" s="157"/>
      <c r="AT35" s="149"/>
      <c r="AU35" s="149"/>
      <c r="AV35" s="157"/>
      <c r="AW35" s="149"/>
      <c r="AX35" s="149"/>
      <c r="AY35" s="157"/>
      <c r="AZ35" s="149"/>
      <c r="BA35" s="32"/>
    </row>
    <row r="36" spans="1:53" ht="56" hidden="1" customHeight="1" x14ac:dyDescent="0.3">
      <c r="A36" s="38"/>
      <c r="B36" s="34"/>
      <c r="C36" s="34"/>
      <c r="D36" s="34"/>
      <c r="E36" s="39"/>
      <c r="F36" s="39"/>
      <c r="G36" s="39"/>
      <c r="H36" s="34"/>
      <c r="I36" s="34"/>
      <c r="J36" s="39"/>
      <c r="K36" s="157"/>
      <c r="L36" s="228"/>
      <c r="M36" s="226" t="e">
        <f>VLOOKUP(L36,'[2]Datos Validacion'!$C$6:$D$10,2,0)</f>
        <v>#N/A</v>
      </c>
      <c r="N36" s="224"/>
      <c r="O36" s="227" t="e">
        <f>VLOOKUP(N36,'[2]Datos Validacion'!$E$6:$F$15,2,0)</f>
        <v>#N/A</v>
      </c>
      <c r="P36" s="225"/>
      <c r="Q36" s="195"/>
      <c r="R36" s="36"/>
      <c r="S36" s="38"/>
      <c r="T36" s="38"/>
      <c r="U36" s="38"/>
      <c r="V36" s="38"/>
      <c r="W36" s="38"/>
      <c r="X36" s="155" t="e">
        <f>VLOOKUP(W36,'[2]Datos Validacion'!$K$6:$L$8,2,0)</f>
        <v>#N/A</v>
      </c>
      <c r="Y36" s="40"/>
      <c r="Z36" s="155" t="e">
        <f>VLOOKUP(Y36,'[2]Datos Validacion'!$M$6:$N$7,2,0)</f>
        <v>#N/A</v>
      </c>
      <c r="AA36" s="38"/>
      <c r="AB36" s="150"/>
      <c r="AC36" s="38"/>
      <c r="AD36" s="40"/>
      <c r="AE36" s="219" t="e">
        <f t="shared" si="0"/>
        <v>#N/A</v>
      </c>
      <c r="AF36" s="49" t="e">
        <f t="shared" si="2"/>
        <v>#N/A</v>
      </c>
      <c r="AG36" s="49" t="e">
        <f t="shared" si="3"/>
        <v>#N/A</v>
      </c>
      <c r="AH36" s="49" t="e">
        <f t="shared" si="1"/>
        <v>#N/A</v>
      </c>
      <c r="AI36" s="49" t="e">
        <f t="shared" si="4"/>
        <v>#N/A</v>
      </c>
      <c r="AJ36" s="225"/>
      <c r="AK36" s="228"/>
      <c r="AL36" s="197"/>
      <c r="AM36" s="157"/>
      <c r="AN36" s="183"/>
      <c r="AO36" s="183"/>
      <c r="AP36" s="157"/>
      <c r="AQ36" s="149"/>
      <c r="AR36" s="149"/>
      <c r="AS36" s="157"/>
      <c r="AT36" s="149"/>
      <c r="AU36" s="149"/>
      <c r="AV36" s="157"/>
      <c r="AW36" s="149"/>
      <c r="AX36" s="149"/>
      <c r="AY36" s="157"/>
      <c r="AZ36" s="149"/>
      <c r="BA36" s="32"/>
    </row>
    <row r="37" spans="1:53" ht="56" hidden="1" customHeight="1" x14ac:dyDescent="0.3">
      <c r="A37" s="38"/>
      <c r="B37" s="34"/>
      <c r="C37" s="34"/>
      <c r="D37" s="34"/>
      <c r="E37" s="39"/>
      <c r="F37" s="39"/>
      <c r="G37" s="39"/>
      <c r="H37" s="34"/>
      <c r="I37" s="34"/>
      <c r="J37" s="39"/>
      <c r="K37" s="157"/>
      <c r="L37" s="228"/>
      <c r="M37" s="226" t="e">
        <f>VLOOKUP(L37,'[2]Datos Validacion'!$C$6:$D$10,2,0)</f>
        <v>#N/A</v>
      </c>
      <c r="N37" s="224"/>
      <c r="O37" s="227" t="e">
        <f>VLOOKUP(N37,'[2]Datos Validacion'!$E$6:$F$15,2,0)</f>
        <v>#N/A</v>
      </c>
      <c r="P37" s="225"/>
      <c r="Q37" s="195"/>
      <c r="R37" s="36"/>
      <c r="S37" s="38"/>
      <c r="T37" s="38"/>
      <c r="U37" s="38"/>
      <c r="V37" s="38"/>
      <c r="W37" s="38"/>
      <c r="X37" s="155" t="e">
        <f>VLOOKUP(W37,'[2]Datos Validacion'!$K$6:$L$8,2,0)</f>
        <v>#N/A</v>
      </c>
      <c r="Y37" s="40"/>
      <c r="Z37" s="155" t="e">
        <f>VLOOKUP(Y37,'[2]Datos Validacion'!$M$6:$N$7,2,0)</f>
        <v>#N/A</v>
      </c>
      <c r="AA37" s="38"/>
      <c r="AB37" s="150"/>
      <c r="AC37" s="38"/>
      <c r="AD37" s="40"/>
      <c r="AE37" s="219" t="e">
        <f t="shared" si="0"/>
        <v>#N/A</v>
      </c>
      <c r="AF37" s="49" t="e">
        <f t="shared" si="2"/>
        <v>#N/A</v>
      </c>
      <c r="AG37" s="49" t="e">
        <f t="shared" si="3"/>
        <v>#N/A</v>
      </c>
      <c r="AH37" s="49" t="e">
        <f t="shared" si="1"/>
        <v>#N/A</v>
      </c>
      <c r="AI37" s="49" t="e">
        <f t="shared" si="4"/>
        <v>#N/A</v>
      </c>
      <c r="AJ37" s="225"/>
      <c r="AK37" s="228"/>
      <c r="AL37" s="197"/>
      <c r="AM37" s="157"/>
      <c r="AN37" s="183"/>
      <c r="AO37" s="183"/>
      <c r="AP37" s="157"/>
      <c r="AQ37" s="149"/>
      <c r="AR37" s="149"/>
      <c r="AS37" s="157"/>
      <c r="AT37" s="149"/>
      <c r="AU37" s="149"/>
      <c r="AV37" s="157"/>
      <c r="AW37" s="149"/>
      <c r="AX37" s="149"/>
      <c r="AY37" s="157"/>
      <c r="AZ37" s="149"/>
      <c r="BA37" s="32"/>
    </row>
    <row r="38" spans="1:53" ht="56" hidden="1" customHeight="1" x14ac:dyDescent="0.3">
      <c r="A38" s="38"/>
      <c r="B38" s="134"/>
      <c r="C38" s="34"/>
      <c r="D38" s="34"/>
      <c r="E38" s="39"/>
      <c r="F38" s="39"/>
      <c r="G38" s="39"/>
      <c r="H38" s="34"/>
      <c r="I38" s="34"/>
      <c r="J38" s="39"/>
      <c r="K38" s="35"/>
      <c r="L38" s="228"/>
      <c r="M38" s="226" t="e">
        <f>VLOOKUP(L38,'[2]Datos Validacion'!$C$6:$D$10,2,0)</f>
        <v>#N/A</v>
      </c>
      <c r="N38" s="224"/>
      <c r="O38" s="227" t="e">
        <f>VLOOKUP(N38,'[2]Datos Validacion'!$E$6:$F$15,2,0)</f>
        <v>#N/A</v>
      </c>
      <c r="P38" s="225"/>
      <c r="Q38" s="195"/>
      <c r="R38" s="35"/>
      <c r="S38" s="38"/>
      <c r="T38" s="40"/>
      <c r="U38" s="40"/>
      <c r="V38" s="38"/>
      <c r="W38" s="38"/>
      <c r="X38" s="155" t="e">
        <f>VLOOKUP(W38,'[2]Datos Validacion'!$K$6:$L$8,2,0)</f>
        <v>#N/A</v>
      </c>
      <c r="Y38" s="40"/>
      <c r="Z38" s="155" t="e">
        <f>VLOOKUP(Y38,'[2]Datos Validacion'!$M$6:$N$7,2,0)</f>
        <v>#N/A</v>
      </c>
      <c r="AA38" s="38"/>
      <c r="AB38" s="150"/>
      <c r="AC38" s="38"/>
      <c r="AD38" s="40"/>
      <c r="AE38" s="219" t="e">
        <f t="shared" si="0"/>
        <v>#N/A</v>
      </c>
      <c r="AF38" s="49" t="e">
        <f t="shared" si="2"/>
        <v>#N/A</v>
      </c>
      <c r="AG38" s="49" t="e">
        <f t="shared" si="3"/>
        <v>#N/A</v>
      </c>
      <c r="AH38" s="49" t="e">
        <f t="shared" si="1"/>
        <v>#N/A</v>
      </c>
      <c r="AI38" s="49" t="e">
        <f t="shared" si="4"/>
        <v>#N/A</v>
      </c>
      <c r="AJ38" s="225"/>
      <c r="AK38" s="228"/>
      <c r="AL38" s="194"/>
      <c r="AM38" s="34"/>
      <c r="AN38" s="248"/>
      <c r="AO38" s="156"/>
      <c r="AP38" s="34"/>
      <c r="AQ38" s="156"/>
      <c r="AR38" s="156"/>
      <c r="AS38" s="34"/>
      <c r="AT38" s="156"/>
      <c r="AU38" s="156"/>
      <c r="AV38" s="34"/>
      <c r="AW38" s="156"/>
      <c r="AX38" s="156"/>
      <c r="AY38" s="34"/>
      <c r="AZ38" s="206"/>
      <c r="BA38" s="32"/>
    </row>
    <row r="39" spans="1:53" ht="56" hidden="1" customHeight="1" x14ac:dyDescent="0.3">
      <c r="A39" s="38"/>
      <c r="B39" s="134"/>
      <c r="C39" s="34"/>
      <c r="D39" s="34"/>
      <c r="E39" s="39"/>
      <c r="F39" s="39"/>
      <c r="G39" s="39"/>
      <c r="H39" s="34"/>
      <c r="I39" s="34"/>
      <c r="J39" s="39"/>
      <c r="K39" s="35"/>
      <c r="L39" s="228"/>
      <c r="M39" s="226" t="e">
        <f>VLOOKUP(L39,'[2]Datos Validacion'!$C$6:$D$10,2,0)</f>
        <v>#N/A</v>
      </c>
      <c r="N39" s="224"/>
      <c r="O39" s="227" t="e">
        <f>VLOOKUP(N39,'[2]Datos Validacion'!$E$6:$F$15,2,0)</f>
        <v>#N/A</v>
      </c>
      <c r="P39" s="225"/>
      <c r="Q39" s="195"/>
      <c r="R39" s="35"/>
      <c r="S39" s="38"/>
      <c r="T39" s="40"/>
      <c r="U39" s="40"/>
      <c r="V39" s="38"/>
      <c r="W39" s="38"/>
      <c r="X39" s="155" t="e">
        <f>VLOOKUP(W39,'[2]Datos Validacion'!$K$6:$L$8,2,0)</f>
        <v>#N/A</v>
      </c>
      <c r="Y39" s="40"/>
      <c r="Z39" s="155" t="e">
        <f>VLOOKUP(Y39,'[2]Datos Validacion'!$M$6:$N$7,2,0)</f>
        <v>#N/A</v>
      </c>
      <c r="AA39" s="38"/>
      <c r="AB39" s="150"/>
      <c r="AC39" s="38"/>
      <c r="AD39" s="40"/>
      <c r="AE39" s="219" t="e">
        <f t="shared" si="0"/>
        <v>#N/A</v>
      </c>
      <c r="AF39" s="49" t="e">
        <f t="shared" si="2"/>
        <v>#N/A</v>
      </c>
      <c r="AG39" s="49" t="e">
        <f t="shared" si="3"/>
        <v>#N/A</v>
      </c>
      <c r="AH39" s="49" t="e">
        <f t="shared" si="1"/>
        <v>#N/A</v>
      </c>
      <c r="AI39" s="49" t="e">
        <f t="shared" si="4"/>
        <v>#N/A</v>
      </c>
      <c r="AJ39" s="225"/>
      <c r="AK39" s="228"/>
      <c r="AL39" s="194"/>
      <c r="AM39" s="34"/>
      <c r="AN39" s="248"/>
      <c r="AO39" s="156"/>
      <c r="AP39" s="34"/>
      <c r="AQ39" s="156"/>
      <c r="AR39" s="156"/>
      <c r="AS39" s="34"/>
      <c r="AT39" s="156"/>
      <c r="AU39" s="156"/>
      <c r="AV39" s="34"/>
      <c r="AW39" s="156"/>
      <c r="AX39" s="156"/>
      <c r="AY39" s="37"/>
      <c r="AZ39" s="207"/>
      <c r="BA39" s="32"/>
    </row>
    <row r="40" spans="1:53" ht="56" hidden="1" customHeight="1" x14ac:dyDescent="0.3">
      <c r="A40" s="38"/>
      <c r="B40" s="134"/>
      <c r="C40" s="34"/>
      <c r="D40" s="34"/>
      <c r="E40" s="39"/>
      <c r="F40" s="39"/>
      <c r="G40" s="39"/>
      <c r="H40" s="34"/>
      <c r="I40" s="34"/>
      <c r="J40" s="39"/>
      <c r="K40" s="35"/>
      <c r="L40" s="228"/>
      <c r="M40" s="226" t="e">
        <f>VLOOKUP(L40,'[2]Datos Validacion'!$C$6:$D$10,2,0)</f>
        <v>#N/A</v>
      </c>
      <c r="N40" s="224"/>
      <c r="O40" s="227" t="e">
        <f>VLOOKUP(N40,'[2]Datos Validacion'!$E$6:$F$15,2,0)</f>
        <v>#N/A</v>
      </c>
      <c r="P40" s="225"/>
      <c r="Q40" s="195"/>
      <c r="R40" s="146"/>
      <c r="S40" s="38"/>
      <c r="T40" s="40"/>
      <c r="U40" s="40"/>
      <c r="V40" s="38"/>
      <c r="W40" s="38"/>
      <c r="X40" s="155" t="e">
        <f>VLOOKUP(W40,'[2]Datos Validacion'!$K$6:$L$8,2,0)</f>
        <v>#N/A</v>
      </c>
      <c r="Y40" s="40"/>
      <c r="Z40" s="155" t="e">
        <f>VLOOKUP(Y40,'[2]Datos Validacion'!$M$6:$N$7,2,0)</f>
        <v>#N/A</v>
      </c>
      <c r="AA40" s="38"/>
      <c r="AB40" s="150"/>
      <c r="AC40" s="38"/>
      <c r="AD40" s="40"/>
      <c r="AE40" s="219" t="e">
        <f t="shared" si="0"/>
        <v>#N/A</v>
      </c>
      <c r="AF40" s="49" t="e">
        <f t="shared" si="2"/>
        <v>#N/A</v>
      </c>
      <c r="AG40" s="49" t="e">
        <f t="shared" si="3"/>
        <v>#N/A</v>
      </c>
      <c r="AH40" s="49" t="e">
        <f t="shared" si="1"/>
        <v>#N/A</v>
      </c>
      <c r="AI40" s="49" t="e">
        <f t="shared" si="4"/>
        <v>#N/A</v>
      </c>
      <c r="AJ40" s="225"/>
      <c r="AK40" s="228"/>
      <c r="AL40" s="194"/>
      <c r="AM40" s="34"/>
      <c r="AN40" s="248"/>
      <c r="AO40" s="156"/>
      <c r="AP40" s="34"/>
      <c r="AQ40" s="156"/>
      <c r="AR40" s="156"/>
      <c r="AS40" s="34"/>
      <c r="AT40" s="156"/>
      <c r="AU40" s="156"/>
      <c r="AV40" s="34"/>
      <c r="AW40" s="156"/>
      <c r="AX40" s="156"/>
      <c r="AY40" s="37"/>
      <c r="AZ40" s="207"/>
      <c r="BA40" s="32"/>
    </row>
    <row r="41" spans="1:53" ht="56" hidden="1" customHeight="1" x14ac:dyDescent="0.3">
      <c r="A41" s="38"/>
      <c r="B41" s="134"/>
      <c r="C41" s="34"/>
      <c r="D41" s="34"/>
      <c r="E41" s="39"/>
      <c r="F41" s="39"/>
      <c r="G41" s="39"/>
      <c r="H41" s="34"/>
      <c r="I41" s="34"/>
      <c r="J41" s="39"/>
      <c r="K41" s="35"/>
      <c r="L41" s="228"/>
      <c r="M41" s="226" t="e">
        <f>VLOOKUP(L41,'[2]Datos Validacion'!$C$6:$D$10,2,0)</f>
        <v>#N/A</v>
      </c>
      <c r="N41" s="224"/>
      <c r="O41" s="227" t="e">
        <f>VLOOKUP(N41,'[2]Datos Validacion'!$E$6:$F$15,2,0)</f>
        <v>#N/A</v>
      </c>
      <c r="P41" s="225"/>
      <c r="Q41" s="195"/>
      <c r="R41" s="146"/>
      <c r="S41" s="38"/>
      <c r="T41" s="40"/>
      <c r="U41" s="40"/>
      <c r="V41" s="38"/>
      <c r="W41" s="38"/>
      <c r="X41" s="155" t="e">
        <f>VLOOKUP(W41,'[2]Datos Validacion'!$K$6:$L$8,2,0)</f>
        <v>#N/A</v>
      </c>
      <c r="Y41" s="40"/>
      <c r="Z41" s="155" t="e">
        <f>VLOOKUP(Y41,'[2]Datos Validacion'!$M$6:$N$7,2,0)</f>
        <v>#N/A</v>
      </c>
      <c r="AA41" s="38"/>
      <c r="AB41" s="150"/>
      <c r="AC41" s="38"/>
      <c r="AD41" s="40"/>
      <c r="AE41" s="219" t="e">
        <f t="shared" si="0"/>
        <v>#N/A</v>
      </c>
      <c r="AF41" s="49" t="e">
        <f t="shared" si="2"/>
        <v>#N/A</v>
      </c>
      <c r="AG41" s="49" t="e">
        <f t="shared" ref="AG41:AG72" si="8">IF(OR(W41="prevenir",W41="detectar"),(M41-(M41*AE41)), M41)</f>
        <v>#N/A</v>
      </c>
      <c r="AH41" s="49" t="e">
        <f t="shared" si="1"/>
        <v>#N/A</v>
      </c>
      <c r="AI41" s="49" t="e">
        <f t="shared" ref="AI41:AI72" si="9">IF(W41="corregir",(O41-(O41*AE41)), O41)</f>
        <v>#N/A</v>
      </c>
      <c r="AJ41" s="225"/>
      <c r="AK41" s="228"/>
      <c r="AL41" s="194"/>
      <c r="AM41" s="34"/>
      <c r="AN41" s="248"/>
      <c r="AO41" s="156"/>
      <c r="AP41" s="34"/>
      <c r="AQ41" s="156"/>
      <c r="AR41" s="156"/>
      <c r="AS41" s="34"/>
      <c r="AT41" s="156"/>
      <c r="AU41" s="156"/>
      <c r="AV41" s="34"/>
      <c r="AW41" s="156"/>
      <c r="AX41" s="156"/>
      <c r="AY41" s="37"/>
      <c r="AZ41" s="207"/>
      <c r="BA41" s="32"/>
    </row>
    <row r="42" spans="1:53" ht="56" hidden="1" customHeight="1" x14ac:dyDescent="0.3">
      <c r="A42" s="38"/>
      <c r="B42" s="134"/>
      <c r="C42" s="34"/>
      <c r="D42" s="34"/>
      <c r="E42" s="39"/>
      <c r="F42" s="39"/>
      <c r="G42" s="39"/>
      <c r="H42" s="34"/>
      <c r="I42" s="34"/>
      <c r="J42" s="39"/>
      <c r="K42" s="35"/>
      <c r="L42" s="228"/>
      <c r="M42" s="226" t="e">
        <f>VLOOKUP(L42,'[2]Datos Validacion'!$C$6:$D$10,2,0)</f>
        <v>#N/A</v>
      </c>
      <c r="N42" s="224"/>
      <c r="O42" s="227" t="e">
        <f>VLOOKUP(N42,'[2]Datos Validacion'!$E$6:$F$15,2,0)</f>
        <v>#N/A</v>
      </c>
      <c r="P42" s="225"/>
      <c r="Q42" s="195"/>
      <c r="R42" s="146"/>
      <c r="S42" s="38"/>
      <c r="T42" s="40"/>
      <c r="U42" s="40"/>
      <c r="V42" s="38"/>
      <c r="W42" s="38"/>
      <c r="X42" s="155" t="e">
        <f>VLOOKUP(W42,'[2]Datos Validacion'!$K$6:$L$8,2,0)</f>
        <v>#N/A</v>
      </c>
      <c r="Y42" s="40"/>
      <c r="Z42" s="155" t="e">
        <f>VLOOKUP(Y42,'[2]Datos Validacion'!$M$6:$N$7,2,0)</f>
        <v>#N/A</v>
      </c>
      <c r="AA42" s="38"/>
      <c r="AB42" s="150"/>
      <c r="AC42" s="38"/>
      <c r="AD42" s="40"/>
      <c r="AE42" s="219" t="e">
        <f t="shared" si="0"/>
        <v>#N/A</v>
      </c>
      <c r="AF42" s="49" t="e">
        <f t="shared" si="2"/>
        <v>#N/A</v>
      </c>
      <c r="AG42" s="49" t="e">
        <f t="shared" si="8"/>
        <v>#N/A</v>
      </c>
      <c r="AH42" s="49" t="e">
        <f t="shared" si="1"/>
        <v>#N/A</v>
      </c>
      <c r="AI42" s="49" t="e">
        <f t="shared" si="9"/>
        <v>#N/A</v>
      </c>
      <c r="AJ42" s="225"/>
      <c r="AK42" s="228"/>
      <c r="AL42" s="194"/>
      <c r="AM42" s="34"/>
      <c r="AN42" s="248"/>
      <c r="AO42" s="156"/>
      <c r="AP42" s="34"/>
      <c r="AQ42" s="156"/>
      <c r="AR42" s="156"/>
      <c r="AS42" s="34"/>
      <c r="AT42" s="156"/>
      <c r="AU42" s="156"/>
      <c r="AV42" s="34"/>
      <c r="AW42" s="156"/>
      <c r="AX42" s="156"/>
      <c r="AY42" s="37"/>
      <c r="AZ42" s="207"/>
      <c r="BA42" s="32"/>
    </row>
    <row r="43" spans="1:53" ht="56" hidden="1" customHeight="1" x14ac:dyDescent="0.3">
      <c r="A43" s="38"/>
      <c r="B43" s="134"/>
      <c r="C43" s="34"/>
      <c r="D43" s="34"/>
      <c r="E43" s="39"/>
      <c r="F43" s="39"/>
      <c r="G43" s="39"/>
      <c r="H43" s="34"/>
      <c r="I43" s="34"/>
      <c r="J43" s="39"/>
      <c r="K43" s="35"/>
      <c r="L43" s="228"/>
      <c r="M43" s="226" t="e">
        <f>VLOOKUP(L43,'[2]Datos Validacion'!$C$6:$D$10,2,0)</f>
        <v>#N/A</v>
      </c>
      <c r="N43" s="224"/>
      <c r="O43" s="227" t="e">
        <f>VLOOKUP(N43,'[2]Datos Validacion'!$E$6:$F$15,2,0)</f>
        <v>#N/A</v>
      </c>
      <c r="P43" s="225"/>
      <c r="Q43" s="195"/>
      <c r="R43" s="146"/>
      <c r="S43" s="38"/>
      <c r="T43" s="40"/>
      <c r="U43" s="40"/>
      <c r="V43" s="38"/>
      <c r="W43" s="38"/>
      <c r="X43" s="155" t="e">
        <f>VLOOKUP(W43,'[2]Datos Validacion'!$K$6:$L$8,2,0)</f>
        <v>#N/A</v>
      </c>
      <c r="Y43" s="40"/>
      <c r="Z43" s="155" t="e">
        <f>VLOOKUP(Y43,'[2]Datos Validacion'!$M$6:$N$7,2,0)</f>
        <v>#N/A</v>
      </c>
      <c r="AA43" s="38"/>
      <c r="AB43" s="150"/>
      <c r="AC43" s="38"/>
      <c r="AD43" s="40"/>
      <c r="AE43" s="219" t="e">
        <f t="shared" si="0"/>
        <v>#N/A</v>
      </c>
      <c r="AF43" s="49" t="e">
        <f t="shared" si="2"/>
        <v>#N/A</v>
      </c>
      <c r="AG43" s="49" t="e">
        <f t="shared" si="8"/>
        <v>#N/A</v>
      </c>
      <c r="AH43" s="49" t="e">
        <f t="shared" si="1"/>
        <v>#N/A</v>
      </c>
      <c r="AI43" s="49" t="e">
        <f t="shared" si="9"/>
        <v>#N/A</v>
      </c>
      <c r="AJ43" s="225"/>
      <c r="AK43" s="228"/>
      <c r="AL43" s="194"/>
      <c r="AM43" s="34"/>
      <c r="AN43" s="248"/>
      <c r="AO43" s="156"/>
      <c r="AP43" s="34"/>
      <c r="AQ43" s="156"/>
      <c r="AR43" s="156"/>
      <c r="AS43" s="34"/>
      <c r="AT43" s="156"/>
      <c r="AU43" s="156"/>
      <c r="AV43" s="34"/>
      <c r="AW43" s="156"/>
      <c r="AX43" s="156"/>
      <c r="AY43" s="37"/>
      <c r="AZ43" s="207"/>
      <c r="BA43" s="32"/>
    </row>
    <row r="44" spans="1:53" ht="56" hidden="1" customHeight="1" x14ac:dyDescent="0.3">
      <c r="A44" s="38"/>
      <c r="B44" s="134"/>
      <c r="C44" s="34"/>
      <c r="D44" s="34"/>
      <c r="E44" s="39"/>
      <c r="F44" s="39"/>
      <c r="G44" s="39"/>
      <c r="H44" s="34"/>
      <c r="I44" s="34"/>
      <c r="J44" s="39"/>
      <c r="K44" s="35"/>
      <c r="L44" s="228"/>
      <c r="M44" s="226" t="e">
        <f>VLOOKUP(L44,'[2]Datos Validacion'!$C$6:$D$10,2,0)</f>
        <v>#N/A</v>
      </c>
      <c r="N44" s="224"/>
      <c r="O44" s="227" t="e">
        <f>VLOOKUP(N44,'[2]Datos Validacion'!$E$6:$F$15,2,0)</f>
        <v>#N/A</v>
      </c>
      <c r="P44" s="225"/>
      <c r="Q44" s="195"/>
      <c r="R44" s="146"/>
      <c r="S44" s="38"/>
      <c r="T44" s="40"/>
      <c r="U44" s="40"/>
      <c r="V44" s="38"/>
      <c r="W44" s="38"/>
      <c r="X44" s="155" t="e">
        <f>VLOOKUP(W44,'[2]Datos Validacion'!$K$6:$L$8,2,0)</f>
        <v>#N/A</v>
      </c>
      <c r="Y44" s="40"/>
      <c r="Z44" s="155" t="e">
        <f>VLOOKUP(Y44,'[2]Datos Validacion'!$M$6:$N$7,2,0)</f>
        <v>#N/A</v>
      </c>
      <c r="AA44" s="38"/>
      <c r="AB44" s="150"/>
      <c r="AC44" s="38"/>
      <c r="AD44" s="40"/>
      <c r="AE44" s="219" t="e">
        <f t="shared" si="0"/>
        <v>#N/A</v>
      </c>
      <c r="AF44" s="49" t="e">
        <f t="shared" si="2"/>
        <v>#N/A</v>
      </c>
      <c r="AG44" s="49" t="e">
        <f t="shared" si="8"/>
        <v>#N/A</v>
      </c>
      <c r="AH44" s="49" t="e">
        <f t="shared" si="1"/>
        <v>#N/A</v>
      </c>
      <c r="AI44" s="49" t="e">
        <f t="shared" si="9"/>
        <v>#N/A</v>
      </c>
      <c r="AJ44" s="225"/>
      <c r="AK44" s="228"/>
      <c r="AL44" s="194"/>
      <c r="AM44" s="34"/>
      <c r="AN44" s="248"/>
      <c r="AO44" s="156"/>
      <c r="AP44" s="34"/>
      <c r="AQ44" s="156"/>
      <c r="AR44" s="156"/>
      <c r="AS44" s="34"/>
      <c r="AT44" s="156"/>
      <c r="AU44" s="156"/>
      <c r="AV44" s="34"/>
      <c r="AW44" s="156"/>
      <c r="AX44" s="156"/>
      <c r="AY44" s="37"/>
      <c r="AZ44" s="207"/>
      <c r="BA44" s="32"/>
    </row>
    <row r="45" spans="1:53" ht="56" hidden="1" customHeight="1" x14ac:dyDescent="0.3">
      <c r="A45" s="38"/>
      <c r="B45" s="134"/>
      <c r="C45" s="34"/>
      <c r="D45" s="34"/>
      <c r="E45" s="39"/>
      <c r="F45" s="39"/>
      <c r="G45" s="39"/>
      <c r="H45" s="34"/>
      <c r="I45" s="34"/>
      <c r="J45" s="39"/>
      <c r="K45" s="35"/>
      <c r="L45" s="228"/>
      <c r="M45" s="226" t="e">
        <f>VLOOKUP(L45,'[2]Datos Validacion'!$C$6:$D$10,2,0)</f>
        <v>#N/A</v>
      </c>
      <c r="N45" s="224"/>
      <c r="O45" s="227" t="e">
        <f>VLOOKUP(N45,'[2]Datos Validacion'!$E$6:$F$15,2,0)</f>
        <v>#N/A</v>
      </c>
      <c r="P45" s="225"/>
      <c r="Q45" s="195"/>
      <c r="R45" s="146"/>
      <c r="S45" s="38"/>
      <c r="T45" s="40"/>
      <c r="U45" s="40"/>
      <c r="V45" s="38"/>
      <c r="W45" s="38"/>
      <c r="X45" s="155" t="e">
        <f>VLOOKUP(W45,'[2]Datos Validacion'!$K$6:$L$8,2,0)</f>
        <v>#N/A</v>
      </c>
      <c r="Y45" s="40"/>
      <c r="Z45" s="155" t="e">
        <f>VLOOKUP(Y45,'[2]Datos Validacion'!$M$6:$N$7,2,0)</f>
        <v>#N/A</v>
      </c>
      <c r="AA45" s="38"/>
      <c r="AB45" s="150"/>
      <c r="AC45" s="38"/>
      <c r="AD45" s="40"/>
      <c r="AE45" s="219" t="e">
        <f t="shared" si="0"/>
        <v>#N/A</v>
      </c>
      <c r="AF45" s="49" t="e">
        <f t="shared" si="2"/>
        <v>#N/A</v>
      </c>
      <c r="AG45" s="49" t="e">
        <f t="shared" si="8"/>
        <v>#N/A</v>
      </c>
      <c r="AH45" s="49" t="e">
        <f t="shared" si="1"/>
        <v>#N/A</v>
      </c>
      <c r="AI45" s="49" t="e">
        <f t="shared" si="9"/>
        <v>#N/A</v>
      </c>
      <c r="AJ45" s="225"/>
      <c r="AK45" s="228"/>
      <c r="AL45" s="194"/>
      <c r="AM45" s="34"/>
      <c r="AN45" s="156"/>
      <c r="AO45" s="156"/>
      <c r="AP45" s="186"/>
      <c r="AQ45" s="156"/>
      <c r="AR45" s="156"/>
      <c r="AS45" s="186"/>
      <c r="AT45" s="156"/>
      <c r="AU45" s="156"/>
      <c r="AV45" s="186"/>
      <c r="AW45" s="156"/>
      <c r="AX45" s="39"/>
      <c r="AY45" s="186"/>
      <c r="AZ45" s="206"/>
      <c r="BA45" s="32"/>
    </row>
    <row r="46" spans="1:53" ht="56" hidden="1" customHeight="1" x14ac:dyDescent="0.3">
      <c r="A46" s="38"/>
      <c r="B46" s="134"/>
      <c r="C46" s="134"/>
      <c r="D46" s="33"/>
      <c r="E46" s="38"/>
      <c r="F46" s="39"/>
      <c r="G46" s="39"/>
      <c r="H46" s="33"/>
      <c r="I46" s="33"/>
      <c r="J46" s="39"/>
      <c r="K46" s="34"/>
      <c r="L46" s="228"/>
      <c r="M46" s="226" t="e">
        <f>VLOOKUP(L46,'[2]Datos Validacion'!$C$6:$D$10,2,0)</f>
        <v>#N/A</v>
      </c>
      <c r="N46" s="224"/>
      <c r="O46" s="227" t="e">
        <f>VLOOKUP(N46,'[2]Datos Validacion'!$E$6:$F$15,2,0)</f>
        <v>#N/A</v>
      </c>
      <c r="P46" s="225"/>
      <c r="Q46" s="195"/>
      <c r="R46" s="162"/>
      <c r="S46" s="38"/>
      <c r="T46" s="40"/>
      <c r="U46" s="40"/>
      <c r="V46" s="38"/>
      <c r="W46" s="38"/>
      <c r="X46" s="155" t="e">
        <f>VLOOKUP(W46,'[2]Datos Validacion'!$K$6:$L$8,2,0)</f>
        <v>#N/A</v>
      </c>
      <c r="Y46" s="40"/>
      <c r="Z46" s="155" t="e">
        <f>VLOOKUP(Y46,'[2]Datos Validacion'!$M$6:$N$7,2,0)</f>
        <v>#N/A</v>
      </c>
      <c r="AA46" s="38"/>
      <c r="AB46" s="150"/>
      <c r="AC46" s="38"/>
      <c r="AD46" s="40"/>
      <c r="AE46" s="219" t="e">
        <f t="shared" ref="AE46:AE109" si="10">+X46+Z46</f>
        <v>#N/A</v>
      </c>
      <c r="AF46" s="49" t="e">
        <f t="shared" si="2"/>
        <v>#N/A</v>
      </c>
      <c r="AG46" s="49" t="e">
        <f t="shared" si="8"/>
        <v>#N/A</v>
      </c>
      <c r="AH46" s="49" t="e">
        <f t="shared" ref="AH46:AH109" si="11">IF(AI46&lt;=20%,"LEVE",IF(AI46&lt;=40%,"MENOR",IF(AI46&lt;=60%,"MODERADO",IF(AI46&lt;=80%,"MAYOR","CATASTROFICO"))))</f>
        <v>#N/A</v>
      </c>
      <c r="AI46" s="49" t="e">
        <f t="shared" si="9"/>
        <v>#N/A</v>
      </c>
      <c r="AJ46" s="225"/>
      <c r="AK46" s="228"/>
      <c r="AL46" s="157"/>
      <c r="AM46" s="157"/>
      <c r="AN46" s="149"/>
      <c r="AO46" s="149"/>
      <c r="AP46" s="157"/>
      <c r="AQ46" s="149"/>
      <c r="AR46" s="149"/>
      <c r="AS46" s="157"/>
      <c r="AT46" s="149"/>
      <c r="AU46" s="149"/>
      <c r="AV46" s="157"/>
      <c r="AW46" s="149"/>
      <c r="AX46" s="149"/>
      <c r="AY46" s="157"/>
      <c r="AZ46" s="157"/>
      <c r="BA46" s="32"/>
    </row>
    <row r="47" spans="1:53" ht="56" hidden="1" customHeight="1" x14ac:dyDescent="0.3">
      <c r="A47" s="38"/>
      <c r="B47" s="134"/>
      <c r="C47" s="134"/>
      <c r="D47" s="33"/>
      <c r="E47" s="38"/>
      <c r="F47" s="39"/>
      <c r="G47" s="39"/>
      <c r="H47" s="33"/>
      <c r="I47" s="33"/>
      <c r="J47" s="39"/>
      <c r="K47" s="34"/>
      <c r="L47" s="228"/>
      <c r="M47" s="226" t="e">
        <f>VLOOKUP(L47,'[2]Datos Validacion'!$C$6:$D$10,2,0)</f>
        <v>#N/A</v>
      </c>
      <c r="N47" s="224"/>
      <c r="O47" s="227" t="e">
        <f>VLOOKUP(N47,'[2]Datos Validacion'!$E$6:$F$15,2,0)</f>
        <v>#N/A</v>
      </c>
      <c r="P47" s="225"/>
      <c r="Q47" s="195"/>
      <c r="R47" s="160"/>
      <c r="S47" s="38"/>
      <c r="T47" s="40"/>
      <c r="U47" s="40"/>
      <c r="V47" s="38"/>
      <c r="W47" s="38"/>
      <c r="X47" s="155" t="e">
        <f>VLOOKUP(W47,'[2]Datos Validacion'!$K$6:$L$8,2,0)</f>
        <v>#N/A</v>
      </c>
      <c r="Y47" s="40"/>
      <c r="Z47" s="155" t="e">
        <f>VLOOKUP(Y47,'[2]Datos Validacion'!$M$6:$N$7,2,0)</f>
        <v>#N/A</v>
      </c>
      <c r="AA47" s="38"/>
      <c r="AB47" s="150"/>
      <c r="AC47" s="38"/>
      <c r="AD47" s="40"/>
      <c r="AE47" s="219" t="e">
        <f t="shared" si="10"/>
        <v>#N/A</v>
      </c>
      <c r="AF47" s="49" t="e">
        <f t="shared" si="2"/>
        <v>#N/A</v>
      </c>
      <c r="AG47" s="49" t="e">
        <f t="shared" si="8"/>
        <v>#N/A</v>
      </c>
      <c r="AH47" s="49" t="e">
        <f t="shared" si="11"/>
        <v>#N/A</v>
      </c>
      <c r="AI47" s="49" t="e">
        <f t="shared" si="9"/>
        <v>#N/A</v>
      </c>
      <c r="AJ47" s="225"/>
      <c r="AK47" s="228"/>
      <c r="AL47" s="157"/>
      <c r="AM47" s="157"/>
      <c r="AN47" s="149"/>
      <c r="AO47" s="149"/>
      <c r="AP47" s="157"/>
      <c r="AQ47" s="149"/>
      <c r="AR47" s="149"/>
      <c r="AS47" s="157"/>
      <c r="AT47" s="149"/>
      <c r="AU47" s="149"/>
      <c r="AV47" s="157"/>
      <c r="AW47" s="149"/>
      <c r="AX47" s="149"/>
      <c r="AY47" s="157"/>
      <c r="AZ47" s="157"/>
      <c r="BA47" s="32"/>
    </row>
    <row r="48" spans="1:53" ht="56" hidden="1" customHeight="1" x14ac:dyDescent="0.3">
      <c r="A48" s="38"/>
      <c r="B48" s="143"/>
      <c r="C48" s="157"/>
      <c r="D48" s="157"/>
      <c r="E48" s="149"/>
      <c r="F48" s="39"/>
      <c r="G48" s="39"/>
      <c r="H48" s="157"/>
      <c r="I48" s="157"/>
      <c r="J48" s="39"/>
      <c r="K48" s="34"/>
      <c r="L48" s="228"/>
      <c r="M48" s="226" t="e">
        <f>VLOOKUP(L48,'[2]Datos Validacion'!$C$6:$D$10,2,0)</f>
        <v>#N/A</v>
      </c>
      <c r="N48" s="224"/>
      <c r="O48" s="227" t="e">
        <f>VLOOKUP(N48,'[2]Datos Validacion'!$E$6:$F$15,2,0)</f>
        <v>#N/A</v>
      </c>
      <c r="P48" s="225"/>
      <c r="Q48" s="195"/>
      <c r="R48" s="34"/>
      <c r="S48" s="147"/>
      <c r="T48" s="147"/>
      <c r="U48" s="147"/>
      <c r="V48" s="147"/>
      <c r="W48" s="147"/>
      <c r="X48" s="155" t="e">
        <f>VLOOKUP(W48,'[2]Datos Validacion'!$K$6:$L$8,2,0)</f>
        <v>#N/A</v>
      </c>
      <c r="Y48" s="148"/>
      <c r="Z48" s="155" t="e">
        <f>VLOOKUP(Y48,'[2]Datos Validacion'!$M$6:$N$7,2,0)</f>
        <v>#N/A</v>
      </c>
      <c r="AA48" s="147"/>
      <c r="AB48" s="150"/>
      <c r="AC48" s="147"/>
      <c r="AD48" s="148"/>
      <c r="AE48" s="219" t="e">
        <f t="shared" si="10"/>
        <v>#N/A</v>
      </c>
      <c r="AF48" s="49" t="e">
        <f t="shared" si="2"/>
        <v>#N/A</v>
      </c>
      <c r="AG48" s="49" t="e">
        <f t="shared" si="8"/>
        <v>#N/A</v>
      </c>
      <c r="AH48" s="49" t="e">
        <f t="shared" si="11"/>
        <v>#N/A</v>
      </c>
      <c r="AI48" s="49" t="e">
        <f t="shared" si="9"/>
        <v>#N/A</v>
      </c>
      <c r="AJ48" s="225"/>
      <c r="AK48" s="228"/>
      <c r="AL48" s="194"/>
      <c r="AM48" s="143"/>
      <c r="AN48" s="156"/>
      <c r="AO48" s="156"/>
      <c r="AP48" s="34"/>
      <c r="AQ48" s="156"/>
      <c r="AR48" s="156"/>
      <c r="AS48" s="34"/>
      <c r="AT48" s="156"/>
      <c r="AU48" s="156"/>
      <c r="AV48" s="34"/>
      <c r="AW48" s="156"/>
      <c r="AX48" s="156"/>
      <c r="AY48" s="34"/>
      <c r="AZ48" s="34"/>
      <c r="BA48" s="32"/>
    </row>
    <row r="49" spans="1:53" ht="56" hidden="1" customHeight="1" x14ac:dyDescent="0.3">
      <c r="A49" s="38"/>
      <c r="B49" s="143"/>
      <c r="C49" s="157"/>
      <c r="D49" s="157"/>
      <c r="E49" s="149"/>
      <c r="F49" s="39"/>
      <c r="G49" s="39"/>
      <c r="H49" s="157"/>
      <c r="I49" s="157"/>
      <c r="J49" s="39"/>
      <c r="K49" s="34"/>
      <c r="L49" s="228"/>
      <c r="M49" s="226" t="e">
        <f>VLOOKUP(L49,'[2]Datos Validacion'!$C$6:$D$10,2,0)</f>
        <v>#N/A</v>
      </c>
      <c r="N49" s="224"/>
      <c r="O49" s="227" t="e">
        <f>VLOOKUP(N49,'[2]Datos Validacion'!$E$6:$F$15,2,0)</f>
        <v>#N/A</v>
      </c>
      <c r="P49" s="225"/>
      <c r="Q49" s="195"/>
      <c r="R49" s="157"/>
      <c r="S49" s="147"/>
      <c r="T49" s="147"/>
      <c r="U49" s="147"/>
      <c r="V49" s="147"/>
      <c r="W49" s="147"/>
      <c r="X49" s="155" t="e">
        <f>VLOOKUP(W49,'[2]Datos Validacion'!$K$6:$L$8,2,0)</f>
        <v>#N/A</v>
      </c>
      <c r="Y49" s="148"/>
      <c r="Z49" s="155" t="e">
        <f>VLOOKUP(Y49,'[2]Datos Validacion'!$M$6:$N$7,2,0)</f>
        <v>#N/A</v>
      </c>
      <c r="AA49" s="147"/>
      <c r="AB49" s="150"/>
      <c r="AC49" s="147"/>
      <c r="AD49" s="148"/>
      <c r="AE49" s="219" t="e">
        <f t="shared" si="10"/>
        <v>#N/A</v>
      </c>
      <c r="AF49" s="49" t="e">
        <f t="shared" si="2"/>
        <v>#N/A</v>
      </c>
      <c r="AG49" s="49" t="e">
        <f t="shared" si="8"/>
        <v>#N/A</v>
      </c>
      <c r="AH49" s="49" t="e">
        <f t="shared" si="11"/>
        <v>#N/A</v>
      </c>
      <c r="AI49" s="49" t="e">
        <f t="shared" si="9"/>
        <v>#N/A</v>
      </c>
      <c r="AJ49" s="225"/>
      <c r="AK49" s="228"/>
      <c r="AL49" s="194"/>
      <c r="AM49" s="143"/>
      <c r="AN49" s="156"/>
      <c r="AO49" s="156"/>
      <c r="AP49" s="34"/>
      <c r="AQ49" s="156"/>
      <c r="AR49" s="156"/>
      <c r="AS49" s="34"/>
      <c r="AT49" s="156"/>
      <c r="AU49" s="156"/>
      <c r="AV49" s="37"/>
      <c r="AW49" s="156"/>
      <c r="AX49" s="156"/>
      <c r="AY49" s="34"/>
      <c r="AZ49" s="34"/>
      <c r="BA49" s="32"/>
    </row>
    <row r="50" spans="1:53" ht="56" hidden="1" customHeight="1" x14ac:dyDescent="0.3">
      <c r="A50" s="38"/>
      <c r="B50" s="68"/>
      <c r="C50" s="157"/>
      <c r="D50" s="157"/>
      <c r="E50" s="149"/>
      <c r="F50" s="39"/>
      <c r="G50" s="39"/>
      <c r="H50" s="157"/>
      <c r="I50" s="157"/>
      <c r="J50" s="39"/>
      <c r="K50" s="35"/>
      <c r="L50" s="228"/>
      <c r="M50" s="226" t="e">
        <f>VLOOKUP(L50,'[2]Datos Validacion'!$C$6:$D$10,2,0)</f>
        <v>#N/A</v>
      </c>
      <c r="N50" s="224"/>
      <c r="O50" s="227" t="e">
        <f>VLOOKUP(N50,'[2]Datos Validacion'!$E$6:$F$15,2,0)</f>
        <v>#N/A</v>
      </c>
      <c r="P50" s="225"/>
      <c r="Q50" s="195"/>
      <c r="R50" s="153"/>
      <c r="S50" s="38"/>
      <c r="T50" s="40"/>
      <c r="U50" s="40"/>
      <c r="V50" s="38"/>
      <c r="W50" s="38"/>
      <c r="X50" s="155" t="e">
        <f>VLOOKUP(W50,'[2]Datos Validacion'!$K$6:$L$8,2,0)</f>
        <v>#N/A</v>
      </c>
      <c r="Y50" s="40"/>
      <c r="Z50" s="155" t="e">
        <f>VLOOKUP(Y50,'[2]Datos Validacion'!$M$6:$N$7,2,0)</f>
        <v>#N/A</v>
      </c>
      <c r="AA50" s="38"/>
      <c r="AB50" s="150"/>
      <c r="AC50" s="38"/>
      <c r="AD50" s="38"/>
      <c r="AE50" s="219" t="e">
        <f t="shared" si="10"/>
        <v>#N/A</v>
      </c>
      <c r="AF50" s="49" t="e">
        <f t="shared" si="2"/>
        <v>#N/A</v>
      </c>
      <c r="AG50" s="49" t="e">
        <f t="shared" si="8"/>
        <v>#N/A</v>
      </c>
      <c r="AH50" s="49" t="e">
        <f t="shared" si="11"/>
        <v>#N/A</v>
      </c>
      <c r="AI50" s="49" t="e">
        <f t="shared" si="9"/>
        <v>#N/A</v>
      </c>
      <c r="AJ50" s="225"/>
      <c r="AK50" s="228"/>
      <c r="AL50" s="194"/>
      <c r="AM50" s="194"/>
      <c r="AN50" s="156"/>
      <c r="AO50" s="156"/>
      <c r="AP50" s="34"/>
      <c r="AQ50" s="156"/>
      <c r="AR50" s="156"/>
      <c r="AS50" s="34"/>
      <c r="AT50" s="156"/>
      <c r="AU50" s="156"/>
      <c r="AV50" s="34"/>
      <c r="AW50" s="156"/>
      <c r="AX50" s="156"/>
      <c r="AY50" s="34"/>
      <c r="AZ50" s="34"/>
      <c r="BA50" s="32"/>
    </row>
    <row r="51" spans="1:53" s="44" customFormat="1" ht="56" hidden="1" customHeight="1" x14ac:dyDescent="0.35">
      <c r="A51" s="38"/>
      <c r="B51" s="143"/>
      <c r="C51" s="157"/>
      <c r="D51" s="157"/>
      <c r="E51" s="149"/>
      <c r="F51" s="39"/>
      <c r="G51" s="39"/>
      <c r="H51" s="157"/>
      <c r="I51" s="157"/>
      <c r="J51" s="39"/>
      <c r="K51" s="34"/>
      <c r="L51" s="228"/>
      <c r="M51" s="226" t="e">
        <f>VLOOKUP(L51,'[2]Datos Validacion'!$C$6:$D$10,2,0)</f>
        <v>#N/A</v>
      </c>
      <c r="N51" s="224"/>
      <c r="O51" s="227" t="e">
        <f>VLOOKUP(N51,'[2]Datos Validacion'!$E$6:$F$15,2,0)</f>
        <v>#N/A</v>
      </c>
      <c r="P51" s="225"/>
      <c r="Q51" s="195"/>
      <c r="R51" s="157"/>
      <c r="S51" s="33"/>
      <c r="T51" s="134"/>
      <c r="U51" s="134"/>
      <c r="V51" s="38"/>
      <c r="W51" s="38"/>
      <c r="X51" s="155" t="e">
        <f>VLOOKUP(W51,'[2]Datos Validacion'!$K$6:$L$8,2,0)</f>
        <v>#N/A</v>
      </c>
      <c r="Y51" s="40"/>
      <c r="Z51" s="155" t="e">
        <f>VLOOKUP(Y51,'[2]Datos Validacion'!$M$6:$N$7,2,0)</f>
        <v>#N/A</v>
      </c>
      <c r="AA51" s="33"/>
      <c r="AB51" s="134"/>
      <c r="AC51" s="33"/>
      <c r="AD51" s="134"/>
      <c r="AE51" s="219" t="e">
        <f t="shared" si="10"/>
        <v>#N/A</v>
      </c>
      <c r="AF51" s="49" t="e">
        <f t="shared" si="2"/>
        <v>#N/A</v>
      </c>
      <c r="AG51" s="49" t="e">
        <f t="shared" si="8"/>
        <v>#N/A</v>
      </c>
      <c r="AH51" s="49" t="e">
        <f t="shared" si="11"/>
        <v>#N/A</v>
      </c>
      <c r="AI51" s="49" t="e">
        <f t="shared" si="9"/>
        <v>#N/A</v>
      </c>
      <c r="AJ51" s="225"/>
      <c r="AK51" s="228"/>
      <c r="AL51" s="197"/>
      <c r="AM51" s="200"/>
      <c r="AN51" s="149"/>
      <c r="AO51" s="249"/>
      <c r="AP51" s="205"/>
      <c r="AQ51" s="249"/>
      <c r="AR51" s="249"/>
      <c r="AS51" s="168"/>
      <c r="AT51" s="249"/>
      <c r="AU51" s="80"/>
      <c r="AV51" s="168"/>
      <c r="AW51" s="149"/>
      <c r="AX51" s="249"/>
      <c r="AY51" s="168"/>
      <c r="AZ51" s="34"/>
      <c r="BA51" s="33"/>
    </row>
    <row r="52" spans="1:53" s="44" customFormat="1" ht="56" hidden="1" customHeight="1" x14ac:dyDescent="0.35">
      <c r="A52" s="38"/>
      <c r="B52" s="143"/>
      <c r="C52" s="157"/>
      <c r="D52" s="157"/>
      <c r="E52" s="149"/>
      <c r="F52" s="39"/>
      <c r="G52" s="39"/>
      <c r="H52" s="157"/>
      <c r="I52" s="157"/>
      <c r="J52" s="39"/>
      <c r="K52" s="34"/>
      <c r="L52" s="228"/>
      <c r="M52" s="226" t="e">
        <f>VLOOKUP(L52,'[2]Datos Validacion'!$C$6:$D$10,2,0)</f>
        <v>#N/A</v>
      </c>
      <c r="N52" s="224"/>
      <c r="O52" s="227" t="e">
        <f>VLOOKUP(N52,'[2]Datos Validacion'!$E$6:$F$15,2,0)</f>
        <v>#N/A</v>
      </c>
      <c r="P52" s="225"/>
      <c r="Q52" s="195"/>
      <c r="R52" s="34"/>
      <c r="S52" s="33"/>
      <c r="T52" s="134"/>
      <c r="U52" s="134"/>
      <c r="V52" s="38"/>
      <c r="W52" s="38"/>
      <c r="X52" s="155" t="e">
        <f>VLOOKUP(W52,'[2]Datos Validacion'!$K$6:$L$8,2,0)</f>
        <v>#N/A</v>
      </c>
      <c r="Y52" s="40"/>
      <c r="Z52" s="155" t="e">
        <f>VLOOKUP(Y52,'[2]Datos Validacion'!$M$6:$N$7,2,0)</f>
        <v>#N/A</v>
      </c>
      <c r="AA52" s="33"/>
      <c r="AB52" s="134"/>
      <c r="AC52" s="33"/>
      <c r="AD52" s="134"/>
      <c r="AE52" s="219" t="e">
        <f t="shared" si="10"/>
        <v>#N/A</v>
      </c>
      <c r="AF52" s="49" t="e">
        <f t="shared" si="2"/>
        <v>#N/A</v>
      </c>
      <c r="AG52" s="49" t="e">
        <f t="shared" si="8"/>
        <v>#N/A</v>
      </c>
      <c r="AH52" s="49" t="e">
        <f t="shared" si="11"/>
        <v>#N/A</v>
      </c>
      <c r="AI52" s="49" t="e">
        <f t="shared" si="9"/>
        <v>#N/A</v>
      </c>
      <c r="AJ52" s="225"/>
      <c r="AK52" s="228"/>
      <c r="AL52" s="197"/>
      <c r="AM52" s="200"/>
      <c r="AN52" s="149"/>
      <c r="AO52" s="249"/>
      <c r="AP52" s="205"/>
      <c r="AQ52" s="149"/>
      <c r="AR52" s="249"/>
      <c r="AS52" s="168"/>
      <c r="AT52" s="149"/>
      <c r="AU52" s="249"/>
      <c r="AV52" s="168"/>
      <c r="AW52" s="149"/>
      <c r="AX52" s="249"/>
      <c r="AY52" s="168"/>
      <c r="AZ52" s="34"/>
      <c r="BA52" s="33"/>
    </row>
    <row r="53" spans="1:53" ht="56" hidden="1" customHeight="1" x14ac:dyDescent="0.3">
      <c r="A53" s="38"/>
      <c r="B53" s="143"/>
      <c r="C53" s="157"/>
      <c r="D53" s="157"/>
      <c r="E53" s="149"/>
      <c r="F53" s="39"/>
      <c r="G53" s="39"/>
      <c r="H53" s="157"/>
      <c r="I53" s="157"/>
      <c r="J53" s="39"/>
      <c r="K53" s="34"/>
      <c r="L53" s="228"/>
      <c r="M53" s="226" t="e">
        <f>VLOOKUP(L53,'[2]Datos Validacion'!$C$6:$D$10,2,0)</f>
        <v>#N/A</v>
      </c>
      <c r="N53" s="224"/>
      <c r="O53" s="227" t="e">
        <f>VLOOKUP(N53,'[2]Datos Validacion'!$E$6:$F$15,2,0)</f>
        <v>#N/A</v>
      </c>
      <c r="P53" s="225"/>
      <c r="Q53" s="195"/>
      <c r="R53" s="157"/>
      <c r="S53" s="147"/>
      <c r="T53" s="148"/>
      <c r="U53" s="148"/>
      <c r="V53" s="147"/>
      <c r="W53" s="147"/>
      <c r="X53" s="155" t="e">
        <f>VLOOKUP(W53,'[2]Datos Validacion'!$K$6:$L$8,2,0)</f>
        <v>#N/A</v>
      </c>
      <c r="Y53" s="148"/>
      <c r="Z53" s="155" t="e">
        <f>VLOOKUP(Y53,'[2]Datos Validacion'!$M$6:$N$7,2,0)</f>
        <v>#N/A</v>
      </c>
      <c r="AA53" s="147"/>
      <c r="AB53" s="150"/>
      <c r="AC53" s="147"/>
      <c r="AD53" s="40"/>
      <c r="AE53" s="219" t="e">
        <f t="shared" si="10"/>
        <v>#N/A</v>
      </c>
      <c r="AF53" s="49" t="e">
        <f t="shared" si="2"/>
        <v>#N/A</v>
      </c>
      <c r="AG53" s="49" t="e">
        <f t="shared" si="8"/>
        <v>#N/A</v>
      </c>
      <c r="AH53" s="49" t="e">
        <f t="shared" si="11"/>
        <v>#N/A</v>
      </c>
      <c r="AI53" s="49" t="e">
        <f t="shared" si="9"/>
        <v>#N/A</v>
      </c>
      <c r="AJ53" s="225"/>
      <c r="AK53" s="228"/>
      <c r="AL53" s="197"/>
      <c r="AM53" s="200"/>
      <c r="AN53" s="183"/>
      <c r="AO53" s="249"/>
      <c r="AP53" s="205"/>
      <c r="AQ53" s="183"/>
      <c r="AR53" s="247"/>
      <c r="AS53" s="168"/>
      <c r="AT53" s="183"/>
      <c r="AU53" s="247"/>
      <c r="AV53" s="168"/>
      <c r="AW53" s="149"/>
      <c r="AX53" s="247"/>
      <c r="AY53" s="168"/>
      <c r="AZ53" s="34"/>
      <c r="BA53" s="32"/>
    </row>
    <row r="54" spans="1:53" ht="56" hidden="1" customHeight="1" x14ac:dyDescent="0.3">
      <c r="A54" s="38"/>
      <c r="B54" s="143"/>
      <c r="C54" s="157"/>
      <c r="D54" s="157"/>
      <c r="E54" s="149"/>
      <c r="F54" s="39"/>
      <c r="G54" s="39"/>
      <c r="H54" s="157"/>
      <c r="I54" s="157"/>
      <c r="J54" s="39"/>
      <c r="K54" s="34"/>
      <c r="L54" s="228"/>
      <c r="M54" s="226" t="e">
        <f>VLOOKUP(L54,'[2]Datos Validacion'!$C$6:$D$10,2,0)</f>
        <v>#N/A</v>
      </c>
      <c r="N54" s="224"/>
      <c r="O54" s="227" t="e">
        <f>VLOOKUP(N54,'[2]Datos Validacion'!$E$6:$F$15,2,0)</f>
        <v>#N/A</v>
      </c>
      <c r="P54" s="225"/>
      <c r="Q54" s="195"/>
      <c r="R54" s="157"/>
      <c r="S54" s="163"/>
      <c r="T54" s="134"/>
      <c r="U54" s="134"/>
      <c r="V54" s="147"/>
      <c r="W54" s="147"/>
      <c r="X54" s="155" t="e">
        <f>VLOOKUP(W54,'[2]Datos Validacion'!$K$6:$L$8,2,0)</f>
        <v>#N/A</v>
      </c>
      <c r="Y54" s="148"/>
      <c r="Z54" s="155" t="e">
        <f>VLOOKUP(Y54,'[2]Datos Validacion'!$M$6:$N$7,2,0)</f>
        <v>#N/A</v>
      </c>
      <c r="AA54" s="163"/>
      <c r="AB54" s="134"/>
      <c r="AC54" s="163"/>
      <c r="AD54" s="134"/>
      <c r="AE54" s="219" t="e">
        <f t="shared" si="10"/>
        <v>#N/A</v>
      </c>
      <c r="AF54" s="49" t="e">
        <f t="shared" si="2"/>
        <v>#N/A</v>
      </c>
      <c r="AG54" s="49" t="e">
        <f t="shared" si="8"/>
        <v>#N/A</v>
      </c>
      <c r="AH54" s="49" t="e">
        <f t="shared" si="11"/>
        <v>#N/A</v>
      </c>
      <c r="AI54" s="49" t="e">
        <f t="shared" si="9"/>
        <v>#N/A</v>
      </c>
      <c r="AJ54" s="225"/>
      <c r="AK54" s="228"/>
      <c r="AL54" s="197"/>
      <c r="AM54" s="200"/>
      <c r="AN54" s="183"/>
      <c r="AO54" s="249"/>
      <c r="AP54" s="205"/>
      <c r="AQ54" s="183"/>
      <c r="AR54" s="247"/>
      <c r="AS54" s="168"/>
      <c r="AT54" s="183"/>
      <c r="AU54" s="247"/>
      <c r="AV54" s="168"/>
      <c r="AW54" s="149"/>
      <c r="AX54" s="247"/>
      <c r="AY54" s="168"/>
      <c r="AZ54" s="34"/>
      <c r="BA54" s="32"/>
    </row>
    <row r="55" spans="1:53" s="44" customFormat="1" ht="56" hidden="1" customHeight="1" x14ac:dyDescent="0.35">
      <c r="A55" s="38"/>
      <c r="B55" s="35"/>
      <c r="C55" s="34"/>
      <c r="D55" s="34"/>
      <c r="E55" s="39"/>
      <c r="F55" s="39"/>
      <c r="G55" s="39"/>
      <c r="H55" s="34"/>
      <c r="I55" s="34"/>
      <c r="J55" s="39"/>
      <c r="K55" s="34"/>
      <c r="L55" s="228"/>
      <c r="M55" s="226" t="e">
        <f>VLOOKUP(L55,'[2]Datos Validacion'!$C$6:$D$10,2,0)</f>
        <v>#N/A</v>
      </c>
      <c r="N55" s="224"/>
      <c r="O55" s="227" t="e">
        <f>VLOOKUP(N55,'[2]Datos Validacion'!$E$6:$F$15,2,0)</f>
        <v>#N/A</v>
      </c>
      <c r="P55" s="225"/>
      <c r="Q55" s="195"/>
      <c r="R55" s="34"/>
      <c r="S55" s="163"/>
      <c r="T55" s="35"/>
      <c r="U55" s="35"/>
      <c r="V55" s="147"/>
      <c r="W55" s="147"/>
      <c r="X55" s="155" t="e">
        <f>VLOOKUP(W55,'[2]Datos Validacion'!$K$6:$L$8,2,0)</f>
        <v>#N/A</v>
      </c>
      <c r="Y55" s="148"/>
      <c r="Z55" s="155" t="e">
        <f>VLOOKUP(Y55,'[2]Datos Validacion'!$M$6:$N$7,2,0)</f>
        <v>#N/A</v>
      </c>
      <c r="AA55" s="163"/>
      <c r="AB55" s="35"/>
      <c r="AC55" s="163"/>
      <c r="AD55" s="35"/>
      <c r="AE55" s="219" t="e">
        <f t="shared" si="10"/>
        <v>#N/A</v>
      </c>
      <c r="AF55" s="49" t="e">
        <f t="shared" si="2"/>
        <v>#N/A</v>
      </c>
      <c r="AG55" s="49" t="e">
        <f t="shared" si="8"/>
        <v>#N/A</v>
      </c>
      <c r="AH55" s="49" t="e">
        <f t="shared" si="11"/>
        <v>#N/A</v>
      </c>
      <c r="AI55" s="49" t="e">
        <f t="shared" si="9"/>
        <v>#N/A</v>
      </c>
      <c r="AJ55" s="225"/>
      <c r="AK55" s="228"/>
      <c r="AL55" s="204"/>
      <c r="AM55" s="204"/>
      <c r="AN55" s="179"/>
      <c r="AO55" s="179"/>
      <c r="AP55" s="204"/>
      <c r="AQ55" s="179"/>
      <c r="AR55" s="179"/>
      <c r="AS55" s="204"/>
      <c r="AT55" s="179"/>
      <c r="AU55" s="179"/>
      <c r="AV55" s="204"/>
      <c r="AW55" s="179"/>
      <c r="AX55" s="179"/>
      <c r="AY55" s="204"/>
      <c r="AZ55" s="204"/>
      <c r="BA55" s="33"/>
    </row>
    <row r="56" spans="1:53" ht="56" hidden="1" customHeight="1" x14ac:dyDescent="0.3">
      <c r="A56" s="38"/>
      <c r="B56" s="35"/>
      <c r="C56" s="34"/>
      <c r="D56" s="34"/>
      <c r="E56" s="39"/>
      <c r="F56" s="39"/>
      <c r="G56" s="39"/>
      <c r="H56" s="34"/>
      <c r="I56" s="34"/>
      <c r="J56" s="39"/>
      <c r="K56" s="34"/>
      <c r="L56" s="228"/>
      <c r="M56" s="226" t="e">
        <f>VLOOKUP(L56,'[2]Datos Validacion'!$C$6:$D$10,2,0)</f>
        <v>#N/A</v>
      </c>
      <c r="N56" s="224"/>
      <c r="O56" s="227" t="e">
        <f>VLOOKUP(N56,'[2]Datos Validacion'!$E$6:$F$15,2,0)</f>
        <v>#N/A</v>
      </c>
      <c r="P56" s="225"/>
      <c r="Q56" s="195"/>
      <c r="R56" s="34"/>
      <c r="S56" s="163"/>
      <c r="T56" s="35"/>
      <c r="U56" s="35"/>
      <c r="V56" s="147"/>
      <c r="W56" s="147"/>
      <c r="X56" s="155" t="e">
        <f>VLOOKUP(W56,'[2]Datos Validacion'!$K$6:$L$8,2,0)</f>
        <v>#N/A</v>
      </c>
      <c r="Y56" s="148"/>
      <c r="Z56" s="155" t="e">
        <f>VLOOKUP(Y56,'[2]Datos Validacion'!$M$6:$N$7,2,0)</f>
        <v>#N/A</v>
      </c>
      <c r="AA56" s="163"/>
      <c r="AB56" s="35"/>
      <c r="AC56" s="163"/>
      <c r="AD56" s="35"/>
      <c r="AE56" s="219" t="e">
        <f t="shared" si="10"/>
        <v>#N/A</v>
      </c>
      <c r="AF56" s="49" t="e">
        <f t="shared" si="2"/>
        <v>#N/A</v>
      </c>
      <c r="AG56" s="49" t="e">
        <f t="shared" si="8"/>
        <v>#N/A</v>
      </c>
      <c r="AH56" s="49" t="e">
        <f t="shared" si="11"/>
        <v>#N/A</v>
      </c>
      <c r="AI56" s="49" t="e">
        <f t="shared" si="9"/>
        <v>#N/A</v>
      </c>
      <c r="AJ56" s="225"/>
      <c r="AK56" s="228"/>
      <c r="AL56" s="204"/>
      <c r="AM56" s="204"/>
      <c r="AN56" s="179"/>
      <c r="AO56" s="179"/>
      <c r="AP56" s="204"/>
      <c r="AQ56" s="179"/>
      <c r="AR56" s="179"/>
      <c r="AS56" s="204"/>
      <c r="AT56" s="179"/>
      <c r="AU56" s="179"/>
      <c r="AV56" s="204"/>
      <c r="AW56" s="179"/>
      <c r="AX56" s="179"/>
      <c r="AY56" s="204"/>
      <c r="AZ56" s="204"/>
      <c r="BA56" s="32"/>
    </row>
    <row r="57" spans="1:53" ht="56" hidden="1" customHeight="1" x14ac:dyDescent="0.3">
      <c r="A57" s="38"/>
      <c r="B57" s="35"/>
      <c r="C57" s="34"/>
      <c r="D57" s="34"/>
      <c r="E57" s="39"/>
      <c r="F57" s="39"/>
      <c r="G57" s="39"/>
      <c r="H57" s="34"/>
      <c r="I57" s="34"/>
      <c r="J57" s="39"/>
      <c r="K57" s="34"/>
      <c r="L57" s="228"/>
      <c r="M57" s="226" t="e">
        <f>VLOOKUP(L57,'[2]Datos Validacion'!$C$6:$D$10,2,0)</f>
        <v>#N/A</v>
      </c>
      <c r="N57" s="224"/>
      <c r="O57" s="227" t="e">
        <f>VLOOKUP(N57,'[2]Datos Validacion'!$E$6:$F$15,2,0)</f>
        <v>#N/A</v>
      </c>
      <c r="P57" s="225"/>
      <c r="Q57" s="195"/>
      <c r="R57" s="145"/>
      <c r="S57" s="147"/>
      <c r="T57" s="148"/>
      <c r="U57" s="148"/>
      <c r="V57" s="147"/>
      <c r="W57" s="147"/>
      <c r="X57" s="155" t="e">
        <f>VLOOKUP(W57,'[2]Datos Validacion'!$K$6:$L$8,2,0)</f>
        <v>#N/A</v>
      </c>
      <c r="Y57" s="148"/>
      <c r="Z57" s="155" t="e">
        <f>VLOOKUP(Y57,'[2]Datos Validacion'!$M$6:$N$7,2,0)</f>
        <v>#N/A</v>
      </c>
      <c r="AA57" s="147"/>
      <c r="AB57" s="146"/>
      <c r="AC57" s="147"/>
      <c r="AD57" s="148"/>
      <c r="AE57" s="219" t="e">
        <f t="shared" si="10"/>
        <v>#N/A</v>
      </c>
      <c r="AF57" s="49" t="e">
        <f t="shared" si="2"/>
        <v>#N/A</v>
      </c>
      <c r="AG57" s="49" t="e">
        <f t="shared" si="8"/>
        <v>#N/A</v>
      </c>
      <c r="AH57" s="49" t="e">
        <f t="shared" si="11"/>
        <v>#N/A</v>
      </c>
      <c r="AI57" s="49" t="e">
        <f t="shared" si="9"/>
        <v>#N/A</v>
      </c>
      <c r="AJ57" s="225"/>
      <c r="AK57" s="228"/>
      <c r="AL57" s="204"/>
      <c r="AM57" s="204"/>
      <c r="AN57" s="179"/>
      <c r="AO57" s="179"/>
      <c r="AP57" s="204"/>
      <c r="AQ57" s="179"/>
      <c r="AR57" s="179"/>
      <c r="AS57" s="204"/>
      <c r="AT57" s="179"/>
      <c r="AU57" s="179"/>
      <c r="AV57" s="204"/>
      <c r="AW57" s="179"/>
      <c r="AX57" s="179"/>
      <c r="AY57" s="204"/>
      <c r="AZ57" s="204"/>
      <c r="BA57" s="32"/>
    </row>
    <row r="58" spans="1:53" ht="56" hidden="1" customHeight="1" x14ac:dyDescent="0.3">
      <c r="A58" s="38"/>
      <c r="B58" s="35"/>
      <c r="C58" s="34"/>
      <c r="D58" s="34"/>
      <c r="E58" s="39"/>
      <c r="F58" s="39"/>
      <c r="G58" s="39"/>
      <c r="H58" s="34"/>
      <c r="I58" s="34"/>
      <c r="J58" s="39"/>
      <c r="K58" s="34"/>
      <c r="L58" s="228"/>
      <c r="M58" s="226" t="e">
        <f>VLOOKUP(L58,'[2]Datos Validacion'!$C$6:$D$10,2,0)</f>
        <v>#N/A</v>
      </c>
      <c r="N58" s="224"/>
      <c r="O58" s="227" t="e">
        <f>VLOOKUP(N58,'[2]Datos Validacion'!$E$6:$F$15,2,0)</f>
        <v>#N/A</v>
      </c>
      <c r="P58" s="225"/>
      <c r="Q58" s="195"/>
      <c r="R58" s="145"/>
      <c r="S58" s="147"/>
      <c r="T58" s="146"/>
      <c r="U58" s="146"/>
      <c r="V58" s="147"/>
      <c r="W58" s="147"/>
      <c r="X58" s="155" t="e">
        <f>VLOOKUP(W58,'[2]Datos Validacion'!$K$6:$L$8,2,0)</f>
        <v>#N/A</v>
      </c>
      <c r="Y58" s="148"/>
      <c r="Z58" s="155" t="e">
        <f>VLOOKUP(Y58,'[2]Datos Validacion'!$M$6:$N$7,2,0)</f>
        <v>#N/A</v>
      </c>
      <c r="AA58" s="147"/>
      <c r="AB58" s="146"/>
      <c r="AC58" s="147"/>
      <c r="AD58" s="148"/>
      <c r="AE58" s="219" t="e">
        <f t="shared" si="10"/>
        <v>#N/A</v>
      </c>
      <c r="AF58" s="49" t="e">
        <f t="shared" si="2"/>
        <v>#N/A</v>
      </c>
      <c r="AG58" s="49" t="e">
        <f t="shared" si="8"/>
        <v>#N/A</v>
      </c>
      <c r="AH58" s="49" t="e">
        <f t="shared" si="11"/>
        <v>#N/A</v>
      </c>
      <c r="AI58" s="49" t="e">
        <f t="shared" si="9"/>
        <v>#N/A</v>
      </c>
      <c r="AJ58" s="225"/>
      <c r="AK58" s="228"/>
      <c r="AL58" s="204"/>
      <c r="AM58" s="204"/>
      <c r="AN58" s="179"/>
      <c r="AO58" s="179"/>
      <c r="AP58" s="204"/>
      <c r="AQ58" s="179"/>
      <c r="AR58" s="179"/>
      <c r="AS58" s="204"/>
      <c r="AT58" s="179"/>
      <c r="AU58" s="179"/>
      <c r="AV58" s="204"/>
      <c r="AW58" s="179"/>
      <c r="AX58" s="179"/>
      <c r="AY58" s="204"/>
      <c r="AZ58" s="204"/>
      <c r="BA58" s="32"/>
    </row>
    <row r="59" spans="1:53" ht="56" hidden="1" customHeight="1" x14ac:dyDescent="0.3">
      <c r="A59" s="38"/>
      <c r="B59" s="35"/>
      <c r="C59" s="34"/>
      <c r="D59" s="34"/>
      <c r="E59" s="39"/>
      <c r="F59" s="39"/>
      <c r="G59" s="39"/>
      <c r="H59" s="34"/>
      <c r="I59" s="34"/>
      <c r="J59" s="39"/>
      <c r="K59" s="34"/>
      <c r="L59" s="228"/>
      <c r="M59" s="226" t="e">
        <f>VLOOKUP(L59,'[2]Datos Validacion'!$C$6:$D$10,2,0)</f>
        <v>#N/A</v>
      </c>
      <c r="N59" s="224"/>
      <c r="O59" s="227" t="e">
        <f>VLOOKUP(N59,'[2]Datos Validacion'!$E$6:$F$15,2,0)</f>
        <v>#N/A</v>
      </c>
      <c r="P59" s="225"/>
      <c r="Q59" s="195"/>
      <c r="R59" s="145"/>
      <c r="S59" s="147"/>
      <c r="T59" s="146"/>
      <c r="U59" s="146"/>
      <c r="V59" s="147"/>
      <c r="W59" s="147"/>
      <c r="X59" s="155" t="e">
        <f>VLOOKUP(W59,'[2]Datos Validacion'!$K$6:$L$8,2,0)</f>
        <v>#N/A</v>
      </c>
      <c r="Y59" s="148"/>
      <c r="Z59" s="155" t="e">
        <f>VLOOKUP(Y59,'[2]Datos Validacion'!$M$6:$N$7,2,0)</f>
        <v>#N/A</v>
      </c>
      <c r="AA59" s="147"/>
      <c r="AB59" s="146"/>
      <c r="AC59" s="147"/>
      <c r="AD59" s="148"/>
      <c r="AE59" s="219" t="e">
        <f t="shared" si="10"/>
        <v>#N/A</v>
      </c>
      <c r="AF59" s="49" t="e">
        <f t="shared" si="2"/>
        <v>#N/A</v>
      </c>
      <c r="AG59" s="49" t="e">
        <f t="shared" si="8"/>
        <v>#N/A</v>
      </c>
      <c r="AH59" s="49" t="e">
        <f t="shared" si="11"/>
        <v>#N/A</v>
      </c>
      <c r="AI59" s="49" t="e">
        <f t="shared" si="9"/>
        <v>#N/A</v>
      </c>
      <c r="AJ59" s="225"/>
      <c r="AK59" s="228"/>
      <c r="AL59" s="204"/>
      <c r="AM59" s="204"/>
      <c r="AN59" s="179"/>
      <c r="AO59" s="179"/>
      <c r="AP59" s="204"/>
      <c r="AQ59" s="179"/>
      <c r="AR59" s="179"/>
      <c r="AS59" s="204"/>
      <c r="AT59" s="179"/>
      <c r="AU59" s="179"/>
      <c r="AV59" s="204"/>
      <c r="AW59" s="179"/>
      <c r="AX59" s="179"/>
      <c r="AY59" s="204"/>
      <c r="AZ59" s="204"/>
      <c r="BA59" s="32"/>
    </row>
    <row r="60" spans="1:53" ht="56" hidden="1" customHeight="1" x14ac:dyDescent="0.3">
      <c r="A60" s="38"/>
      <c r="B60" s="35"/>
      <c r="C60" s="34"/>
      <c r="D60" s="34"/>
      <c r="E60" s="39"/>
      <c r="F60" s="39"/>
      <c r="G60" s="39"/>
      <c r="H60" s="34"/>
      <c r="I60" s="34"/>
      <c r="J60" s="39"/>
      <c r="K60" s="34"/>
      <c r="L60" s="228"/>
      <c r="M60" s="226" t="e">
        <f>VLOOKUP(L60,'[2]Datos Validacion'!$C$6:$D$10,2,0)</f>
        <v>#N/A</v>
      </c>
      <c r="N60" s="224"/>
      <c r="O60" s="227" t="e">
        <f>VLOOKUP(N60,'[2]Datos Validacion'!$E$6:$F$15,2,0)</f>
        <v>#N/A</v>
      </c>
      <c r="P60" s="225"/>
      <c r="Q60" s="195"/>
      <c r="R60" s="145"/>
      <c r="S60" s="147"/>
      <c r="T60" s="146"/>
      <c r="U60" s="146"/>
      <c r="V60" s="147"/>
      <c r="W60" s="147"/>
      <c r="X60" s="155" t="e">
        <f>VLOOKUP(W60,'[2]Datos Validacion'!$K$6:$L$8,2,0)</f>
        <v>#N/A</v>
      </c>
      <c r="Y60" s="148"/>
      <c r="Z60" s="155" t="e">
        <f>VLOOKUP(Y60,'[2]Datos Validacion'!$M$6:$N$7,2,0)</f>
        <v>#N/A</v>
      </c>
      <c r="AA60" s="147"/>
      <c r="AB60" s="146"/>
      <c r="AC60" s="147"/>
      <c r="AD60" s="148"/>
      <c r="AE60" s="219" t="e">
        <f t="shared" si="10"/>
        <v>#N/A</v>
      </c>
      <c r="AF60" s="49" t="e">
        <f t="shared" si="2"/>
        <v>#N/A</v>
      </c>
      <c r="AG60" s="49" t="e">
        <f t="shared" si="8"/>
        <v>#N/A</v>
      </c>
      <c r="AH60" s="49" t="e">
        <f t="shared" si="11"/>
        <v>#N/A</v>
      </c>
      <c r="AI60" s="49" t="e">
        <f t="shared" si="9"/>
        <v>#N/A</v>
      </c>
      <c r="AJ60" s="225"/>
      <c r="AK60" s="228"/>
      <c r="AL60" s="204"/>
      <c r="AM60" s="204"/>
      <c r="AN60" s="179"/>
      <c r="AO60" s="179"/>
      <c r="AP60" s="204"/>
      <c r="AQ60" s="179"/>
      <c r="AR60" s="179"/>
      <c r="AS60" s="204"/>
      <c r="AT60" s="179"/>
      <c r="AU60" s="179"/>
      <c r="AV60" s="204"/>
      <c r="AW60" s="179"/>
      <c r="AX60" s="179"/>
      <c r="AY60" s="204"/>
      <c r="AZ60" s="204"/>
      <c r="BA60" s="32"/>
    </row>
    <row r="61" spans="1:53" ht="56" hidden="1" customHeight="1" x14ac:dyDescent="0.3">
      <c r="A61" s="38"/>
      <c r="B61" s="35"/>
      <c r="C61" s="34"/>
      <c r="D61" s="34"/>
      <c r="E61" s="39"/>
      <c r="F61" s="39"/>
      <c r="G61" s="39"/>
      <c r="H61" s="34"/>
      <c r="I61" s="34"/>
      <c r="J61" s="39"/>
      <c r="K61" s="34"/>
      <c r="L61" s="228"/>
      <c r="M61" s="226" t="e">
        <f>VLOOKUP(L61,'[2]Datos Validacion'!$C$6:$D$10,2,0)</f>
        <v>#N/A</v>
      </c>
      <c r="N61" s="224"/>
      <c r="O61" s="227" t="e">
        <f>VLOOKUP(N61,'[2]Datos Validacion'!$E$6:$F$15,2,0)</f>
        <v>#N/A</v>
      </c>
      <c r="P61" s="225"/>
      <c r="Q61" s="195"/>
      <c r="R61" s="145"/>
      <c r="S61" s="147"/>
      <c r="T61" s="146"/>
      <c r="U61" s="146"/>
      <c r="V61" s="147"/>
      <c r="W61" s="147"/>
      <c r="X61" s="155" t="e">
        <f>VLOOKUP(W61,'[2]Datos Validacion'!$K$6:$L$8,2,0)</f>
        <v>#N/A</v>
      </c>
      <c r="Y61" s="148"/>
      <c r="Z61" s="155" t="e">
        <f>VLOOKUP(Y61,'[2]Datos Validacion'!$M$6:$N$7,2,0)</f>
        <v>#N/A</v>
      </c>
      <c r="AA61" s="147"/>
      <c r="AB61" s="146"/>
      <c r="AC61" s="147"/>
      <c r="AD61" s="148"/>
      <c r="AE61" s="219" t="e">
        <f t="shared" si="10"/>
        <v>#N/A</v>
      </c>
      <c r="AF61" s="49" t="e">
        <f t="shared" si="2"/>
        <v>#N/A</v>
      </c>
      <c r="AG61" s="49" t="e">
        <f t="shared" si="8"/>
        <v>#N/A</v>
      </c>
      <c r="AH61" s="49" t="e">
        <f t="shared" si="11"/>
        <v>#N/A</v>
      </c>
      <c r="AI61" s="49" t="e">
        <f t="shared" si="9"/>
        <v>#N/A</v>
      </c>
      <c r="AJ61" s="225"/>
      <c r="AK61" s="228"/>
      <c r="AL61" s="204"/>
      <c r="AM61" s="204"/>
      <c r="AN61" s="179"/>
      <c r="AO61" s="179"/>
      <c r="AP61" s="204"/>
      <c r="AQ61" s="179"/>
      <c r="AR61" s="179"/>
      <c r="AS61" s="204"/>
      <c r="AT61" s="179"/>
      <c r="AU61" s="179"/>
      <c r="AV61" s="204"/>
      <c r="AW61" s="179"/>
      <c r="AX61" s="179"/>
      <c r="AY61" s="204"/>
      <c r="AZ61" s="204"/>
      <c r="BA61" s="32"/>
    </row>
    <row r="62" spans="1:53" ht="56" hidden="1" customHeight="1" x14ac:dyDescent="0.3">
      <c r="A62" s="38"/>
      <c r="B62" s="35"/>
      <c r="C62" s="34"/>
      <c r="D62" s="34"/>
      <c r="E62" s="39"/>
      <c r="F62" s="39"/>
      <c r="G62" s="39"/>
      <c r="H62" s="34"/>
      <c r="I62" s="34"/>
      <c r="J62" s="39"/>
      <c r="K62" s="34"/>
      <c r="L62" s="228"/>
      <c r="M62" s="226" t="e">
        <f>VLOOKUP(L62,'[2]Datos Validacion'!$C$6:$D$10,2,0)</f>
        <v>#N/A</v>
      </c>
      <c r="N62" s="224"/>
      <c r="O62" s="227" t="e">
        <f>VLOOKUP(N62,'[2]Datos Validacion'!$E$6:$F$15,2,0)</f>
        <v>#N/A</v>
      </c>
      <c r="P62" s="225"/>
      <c r="Q62" s="195"/>
      <c r="R62" s="145"/>
      <c r="S62" s="147"/>
      <c r="T62" s="148"/>
      <c r="U62" s="148"/>
      <c r="V62" s="147"/>
      <c r="W62" s="147"/>
      <c r="X62" s="155" t="e">
        <f>VLOOKUP(W62,'[2]Datos Validacion'!$K$6:$L$8,2,0)</f>
        <v>#N/A</v>
      </c>
      <c r="Y62" s="148"/>
      <c r="Z62" s="155" t="e">
        <f>VLOOKUP(Y62,'[2]Datos Validacion'!$M$6:$N$7,2,0)</f>
        <v>#N/A</v>
      </c>
      <c r="AA62" s="147"/>
      <c r="AB62" s="146"/>
      <c r="AC62" s="147"/>
      <c r="AD62" s="148"/>
      <c r="AE62" s="219" t="e">
        <f t="shared" si="10"/>
        <v>#N/A</v>
      </c>
      <c r="AF62" s="49" t="e">
        <f t="shared" si="2"/>
        <v>#N/A</v>
      </c>
      <c r="AG62" s="49" t="e">
        <f t="shared" si="8"/>
        <v>#N/A</v>
      </c>
      <c r="AH62" s="49" t="e">
        <f t="shared" si="11"/>
        <v>#N/A</v>
      </c>
      <c r="AI62" s="49" t="e">
        <f t="shared" si="9"/>
        <v>#N/A</v>
      </c>
      <c r="AJ62" s="225"/>
      <c r="AK62" s="228"/>
      <c r="AL62" s="204"/>
      <c r="AM62" s="204"/>
      <c r="AN62" s="179"/>
      <c r="AO62" s="179"/>
      <c r="AP62" s="204"/>
      <c r="AQ62" s="179"/>
      <c r="AR62" s="179"/>
      <c r="AS62" s="204"/>
      <c r="AT62" s="179"/>
      <c r="AU62" s="179"/>
      <c r="AV62" s="204"/>
      <c r="AW62" s="179"/>
      <c r="AX62" s="179"/>
      <c r="AY62" s="204"/>
      <c r="AZ62" s="204"/>
      <c r="BA62" s="32"/>
    </row>
    <row r="63" spans="1:53" ht="56" hidden="1" customHeight="1" x14ac:dyDescent="0.3">
      <c r="A63" s="38"/>
      <c r="B63" s="35"/>
      <c r="C63" s="34"/>
      <c r="D63" s="34"/>
      <c r="E63" s="39"/>
      <c r="F63" s="39"/>
      <c r="G63" s="39"/>
      <c r="H63" s="34"/>
      <c r="I63" s="34"/>
      <c r="J63" s="39"/>
      <c r="K63" s="34"/>
      <c r="L63" s="228"/>
      <c r="M63" s="226" t="e">
        <f>VLOOKUP(L63,'[2]Datos Validacion'!$C$6:$D$10,2,0)</f>
        <v>#N/A</v>
      </c>
      <c r="N63" s="224"/>
      <c r="O63" s="227" t="e">
        <f>VLOOKUP(N63,'[2]Datos Validacion'!$E$6:$F$15,2,0)</f>
        <v>#N/A</v>
      </c>
      <c r="P63" s="225"/>
      <c r="Q63" s="195"/>
      <c r="R63" s="145"/>
      <c r="S63" s="147"/>
      <c r="T63" s="148"/>
      <c r="U63" s="148"/>
      <c r="V63" s="147"/>
      <c r="W63" s="147"/>
      <c r="X63" s="155" t="e">
        <f>VLOOKUP(W63,'[2]Datos Validacion'!$K$6:$L$8,2,0)</f>
        <v>#N/A</v>
      </c>
      <c r="Y63" s="148"/>
      <c r="Z63" s="155" t="e">
        <f>VLOOKUP(Y63,'[2]Datos Validacion'!$M$6:$N$7,2,0)</f>
        <v>#N/A</v>
      </c>
      <c r="AA63" s="147"/>
      <c r="AB63" s="146"/>
      <c r="AC63" s="147"/>
      <c r="AD63" s="148"/>
      <c r="AE63" s="219" t="e">
        <f t="shared" si="10"/>
        <v>#N/A</v>
      </c>
      <c r="AF63" s="49" t="e">
        <f t="shared" si="2"/>
        <v>#N/A</v>
      </c>
      <c r="AG63" s="49" t="e">
        <f t="shared" si="8"/>
        <v>#N/A</v>
      </c>
      <c r="AH63" s="49" t="e">
        <f t="shared" si="11"/>
        <v>#N/A</v>
      </c>
      <c r="AI63" s="49" t="e">
        <f t="shared" si="9"/>
        <v>#N/A</v>
      </c>
      <c r="AJ63" s="225"/>
      <c r="AK63" s="228"/>
      <c r="AL63" s="204"/>
      <c r="AM63" s="204"/>
      <c r="AN63" s="179"/>
      <c r="AO63" s="179"/>
      <c r="AP63" s="204"/>
      <c r="AQ63" s="179"/>
      <c r="AR63" s="179"/>
      <c r="AS63" s="204"/>
      <c r="AT63" s="179"/>
      <c r="AU63" s="179"/>
      <c r="AV63" s="204"/>
      <c r="AW63" s="179"/>
      <c r="AX63" s="179"/>
      <c r="AY63" s="204"/>
      <c r="AZ63" s="204"/>
      <c r="BA63" s="32"/>
    </row>
    <row r="64" spans="1:53" ht="56" hidden="1" customHeight="1" x14ac:dyDescent="0.3">
      <c r="A64" s="38"/>
      <c r="B64" s="35"/>
      <c r="C64" s="34"/>
      <c r="D64" s="34"/>
      <c r="E64" s="39"/>
      <c r="F64" s="39"/>
      <c r="G64" s="39"/>
      <c r="H64" s="34"/>
      <c r="I64" s="34"/>
      <c r="J64" s="39"/>
      <c r="K64" s="34"/>
      <c r="L64" s="228"/>
      <c r="M64" s="226" t="e">
        <f>VLOOKUP(L64,'[2]Datos Validacion'!$C$6:$D$10,2,0)</f>
        <v>#N/A</v>
      </c>
      <c r="N64" s="224"/>
      <c r="O64" s="227" t="e">
        <f>VLOOKUP(N64,'[2]Datos Validacion'!$E$6:$F$15,2,0)</f>
        <v>#N/A</v>
      </c>
      <c r="P64" s="225"/>
      <c r="Q64" s="195"/>
      <c r="R64" s="145"/>
      <c r="S64" s="147"/>
      <c r="T64" s="148"/>
      <c r="U64" s="148"/>
      <c r="V64" s="147"/>
      <c r="W64" s="147"/>
      <c r="X64" s="155" t="e">
        <f>VLOOKUP(W64,'[2]Datos Validacion'!$K$6:$L$8,2,0)</f>
        <v>#N/A</v>
      </c>
      <c r="Y64" s="148"/>
      <c r="Z64" s="155" t="e">
        <f>VLOOKUP(Y64,'[2]Datos Validacion'!$M$6:$N$7,2,0)</f>
        <v>#N/A</v>
      </c>
      <c r="AA64" s="147"/>
      <c r="AB64" s="146"/>
      <c r="AC64" s="147"/>
      <c r="AD64" s="148"/>
      <c r="AE64" s="219" t="e">
        <f t="shared" si="10"/>
        <v>#N/A</v>
      </c>
      <c r="AF64" s="49" t="e">
        <f t="shared" si="2"/>
        <v>#N/A</v>
      </c>
      <c r="AG64" s="49" t="e">
        <f t="shared" si="8"/>
        <v>#N/A</v>
      </c>
      <c r="AH64" s="49" t="e">
        <f t="shared" si="11"/>
        <v>#N/A</v>
      </c>
      <c r="AI64" s="49" t="e">
        <f t="shared" si="9"/>
        <v>#N/A</v>
      </c>
      <c r="AJ64" s="225"/>
      <c r="AK64" s="228"/>
      <c r="AL64" s="204"/>
      <c r="AM64" s="204"/>
      <c r="AN64" s="179"/>
      <c r="AO64" s="179"/>
      <c r="AP64" s="204"/>
      <c r="AQ64" s="179"/>
      <c r="AR64" s="179"/>
      <c r="AS64" s="204"/>
      <c r="AT64" s="179"/>
      <c r="AU64" s="179"/>
      <c r="AV64" s="204"/>
      <c r="AW64" s="179"/>
      <c r="AX64" s="179"/>
      <c r="AY64" s="204"/>
      <c r="AZ64" s="204"/>
      <c r="BA64" s="32"/>
    </row>
    <row r="65" spans="1:53" ht="56" hidden="1" customHeight="1" x14ac:dyDescent="0.3">
      <c r="A65" s="38"/>
      <c r="B65" s="35"/>
      <c r="C65" s="34"/>
      <c r="D65" s="34"/>
      <c r="E65" s="39"/>
      <c r="F65" s="39"/>
      <c r="G65" s="39"/>
      <c r="H65" s="34"/>
      <c r="I65" s="34"/>
      <c r="J65" s="39"/>
      <c r="K65" s="34"/>
      <c r="L65" s="228"/>
      <c r="M65" s="226" t="e">
        <f>VLOOKUP(L65,'[2]Datos Validacion'!$C$6:$D$10,2,0)</f>
        <v>#N/A</v>
      </c>
      <c r="N65" s="224"/>
      <c r="O65" s="227" t="e">
        <f>VLOOKUP(N65,'[2]Datos Validacion'!$E$6:$F$15,2,0)</f>
        <v>#N/A</v>
      </c>
      <c r="P65" s="225"/>
      <c r="Q65" s="195"/>
      <c r="R65" s="145"/>
      <c r="S65" s="147"/>
      <c r="T65" s="148"/>
      <c r="U65" s="148"/>
      <c r="V65" s="147"/>
      <c r="W65" s="147"/>
      <c r="X65" s="155" t="e">
        <f>VLOOKUP(W65,'[2]Datos Validacion'!$K$6:$L$8,2,0)</f>
        <v>#N/A</v>
      </c>
      <c r="Y65" s="148"/>
      <c r="Z65" s="155" t="e">
        <f>VLOOKUP(Y65,'[2]Datos Validacion'!$M$6:$N$7,2,0)</f>
        <v>#N/A</v>
      </c>
      <c r="AA65" s="147"/>
      <c r="AB65" s="146"/>
      <c r="AC65" s="147"/>
      <c r="AD65" s="148"/>
      <c r="AE65" s="219" t="e">
        <f t="shared" si="10"/>
        <v>#N/A</v>
      </c>
      <c r="AF65" s="49" t="e">
        <f t="shared" si="2"/>
        <v>#N/A</v>
      </c>
      <c r="AG65" s="49" t="e">
        <f t="shared" si="8"/>
        <v>#N/A</v>
      </c>
      <c r="AH65" s="49" t="e">
        <f t="shared" si="11"/>
        <v>#N/A</v>
      </c>
      <c r="AI65" s="49" t="e">
        <f t="shared" si="9"/>
        <v>#N/A</v>
      </c>
      <c r="AJ65" s="225"/>
      <c r="AK65" s="228"/>
      <c r="AL65" s="204"/>
      <c r="AM65" s="204"/>
      <c r="AN65" s="179"/>
      <c r="AO65" s="179"/>
      <c r="AP65" s="204"/>
      <c r="AQ65" s="179"/>
      <c r="AR65" s="179"/>
      <c r="AS65" s="204"/>
      <c r="AT65" s="179"/>
      <c r="AU65" s="179"/>
      <c r="AV65" s="204"/>
      <c r="AW65" s="179"/>
      <c r="AX65" s="179"/>
      <c r="AY65" s="204"/>
      <c r="AZ65" s="204"/>
      <c r="BA65" s="32"/>
    </row>
    <row r="66" spans="1:53" ht="56" hidden="1" customHeight="1" x14ac:dyDescent="0.3">
      <c r="A66" s="38"/>
      <c r="B66" s="35"/>
      <c r="C66" s="34"/>
      <c r="D66" s="34"/>
      <c r="E66" s="39"/>
      <c r="F66" s="39"/>
      <c r="G66" s="39"/>
      <c r="H66" s="34"/>
      <c r="I66" s="34"/>
      <c r="J66" s="39"/>
      <c r="K66" s="34"/>
      <c r="L66" s="228"/>
      <c r="M66" s="226" t="e">
        <f>VLOOKUP(L66,'[2]Datos Validacion'!$C$6:$D$10,2,0)</f>
        <v>#N/A</v>
      </c>
      <c r="N66" s="224"/>
      <c r="O66" s="227" t="e">
        <f>VLOOKUP(N66,'[2]Datos Validacion'!$E$6:$F$15,2,0)</f>
        <v>#N/A</v>
      </c>
      <c r="P66" s="225"/>
      <c r="Q66" s="195"/>
      <c r="R66" s="145"/>
      <c r="S66" s="147"/>
      <c r="T66" s="164"/>
      <c r="U66" s="164"/>
      <c r="V66" s="147"/>
      <c r="W66" s="147"/>
      <c r="X66" s="155" t="e">
        <f>VLOOKUP(W66,'[2]Datos Validacion'!$K$6:$L$8,2,0)</f>
        <v>#N/A</v>
      </c>
      <c r="Y66" s="148"/>
      <c r="Z66" s="155" t="e">
        <f>VLOOKUP(Y66,'[2]Datos Validacion'!$M$6:$N$7,2,0)</f>
        <v>#N/A</v>
      </c>
      <c r="AA66" s="147"/>
      <c r="AB66" s="146"/>
      <c r="AC66" s="147"/>
      <c r="AD66" s="148"/>
      <c r="AE66" s="219" t="e">
        <f t="shared" si="10"/>
        <v>#N/A</v>
      </c>
      <c r="AF66" s="49" t="e">
        <f t="shared" si="2"/>
        <v>#N/A</v>
      </c>
      <c r="AG66" s="49" t="e">
        <f t="shared" si="8"/>
        <v>#N/A</v>
      </c>
      <c r="AH66" s="49" t="e">
        <f t="shared" si="11"/>
        <v>#N/A</v>
      </c>
      <c r="AI66" s="49" t="e">
        <f t="shared" si="9"/>
        <v>#N/A</v>
      </c>
      <c r="AJ66" s="225"/>
      <c r="AK66" s="228"/>
      <c r="AL66" s="204"/>
      <c r="AM66" s="204"/>
      <c r="AN66" s="179"/>
      <c r="AO66" s="179"/>
      <c r="AP66" s="204"/>
      <c r="AQ66" s="179"/>
      <c r="AR66" s="179"/>
      <c r="AS66" s="204"/>
      <c r="AT66" s="179"/>
      <c r="AU66" s="179"/>
      <c r="AV66" s="204"/>
      <c r="AW66" s="179"/>
      <c r="AX66" s="179"/>
      <c r="AY66" s="204"/>
      <c r="AZ66" s="204"/>
      <c r="BA66" s="32"/>
    </row>
    <row r="67" spans="1:53" ht="56" hidden="1" customHeight="1" x14ac:dyDescent="0.3">
      <c r="A67" s="38"/>
      <c r="B67" s="35"/>
      <c r="C67" s="34"/>
      <c r="D67" s="34"/>
      <c r="E67" s="39"/>
      <c r="F67" s="39"/>
      <c r="G67" s="39"/>
      <c r="H67" s="34"/>
      <c r="I67" s="34"/>
      <c r="J67" s="39"/>
      <c r="K67" s="34"/>
      <c r="L67" s="228"/>
      <c r="M67" s="226" t="e">
        <f>VLOOKUP(L67,'[2]Datos Validacion'!$C$6:$D$10,2,0)</f>
        <v>#N/A</v>
      </c>
      <c r="N67" s="224"/>
      <c r="O67" s="227" t="e">
        <f>VLOOKUP(N67,'[2]Datos Validacion'!$E$6:$F$15,2,0)</f>
        <v>#N/A</v>
      </c>
      <c r="P67" s="225"/>
      <c r="Q67" s="195"/>
      <c r="R67" s="145"/>
      <c r="S67" s="147"/>
      <c r="T67" s="164"/>
      <c r="U67" s="164"/>
      <c r="V67" s="147"/>
      <c r="W67" s="147"/>
      <c r="X67" s="155" t="e">
        <f>VLOOKUP(W67,'[2]Datos Validacion'!$K$6:$L$8,2,0)</f>
        <v>#N/A</v>
      </c>
      <c r="Y67" s="148"/>
      <c r="Z67" s="155" t="e">
        <f>VLOOKUP(Y67,'[2]Datos Validacion'!$M$6:$N$7,2,0)</f>
        <v>#N/A</v>
      </c>
      <c r="AA67" s="147"/>
      <c r="AB67" s="146"/>
      <c r="AC67" s="147"/>
      <c r="AD67" s="148"/>
      <c r="AE67" s="219" t="e">
        <f t="shared" si="10"/>
        <v>#N/A</v>
      </c>
      <c r="AF67" s="49" t="e">
        <f t="shared" si="2"/>
        <v>#N/A</v>
      </c>
      <c r="AG67" s="49" t="e">
        <f t="shared" si="8"/>
        <v>#N/A</v>
      </c>
      <c r="AH67" s="49" t="e">
        <f t="shared" si="11"/>
        <v>#N/A</v>
      </c>
      <c r="AI67" s="49" t="e">
        <f t="shared" si="9"/>
        <v>#N/A</v>
      </c>
      <c r="AJ67" s="225"/>
      <c r="AK67" s="228"/>
      <c r="AL67" s="204"/>
      <c r="AM67" s="204"/>
      <c r="AN67" s="179"/>
      <c r="AO67" s="179"/>
      <c r="AP67" s="204"/>
      <c r="AQ67" s="179"/>
      <c r="AR67" s="179"/>
      <c r="AS67" s="204"/>
      <c r="AT67" s="179"/>
      <c r="AU67" s="179"/>
      <c r="AV67" s="204"/>
      <c r="AW67" s="179"/>
      <c r="AX67" s="179"/>
      <c r="AY67" s="204"/>
      <c r="AZ67" s="204"/>
      <c r="BA67" s="32"/>
    </row>
    <row r="68" spans="1:53" ht="56" hidden="1" customHeight="1" x14ac:dyDescent="0.3">
      <c r="A68" s="38"/>
      <c r="B68" s="35"/>
      <c r="C68" s="34"/>
      <c r="D68" s="34"/>
      <c r="E68" s="39"/>
      <c r="F68" s="39"/>
      <c r="G68" s="39"/>
      <c r="H68" s="34"/>
      <c r="I68" s="34"/>
      <c r="J68" s="39"/>
      <c r="K68" s="34"/>
      <c r="L68" s="228"/>
      <c r="M68" s="226" t="e">
        <f>VLOOKUP(L68,'[2]Datos Validacion'!$C$6:$D$10,2,0)</f>
        <v>#N/A</v>
      </c>
      <c r="N68" s="224"/>
      <c r="O68" s="227" t="e">
        <f>VLOOKUP(N68,'[2]Datos Validacion'!$E$6:$F$15,2,0)</f>
        <v>#N/A</v>
      </c>
      <c r="P68" s="225"/>
      <c r="Q68" s="195"/>
      <c r="R68" s="145"/>
      <c r="S68" s="147"/>
      <c r="T68" s="164"/>
      <c r="U68" s="164"/>
      <c r="V68" s="147"/>
      <c r="W68" s="147"/>
      <c r="X68" s="155" t="e">
        <f>VLOOKUP(W68,'[2]Datos Validacion'!$K$6:$L$8,2,0)</f>
        <v>#N/A</v>
      </c>
      <c r="Y68" s="148"/>
      <c r="Z68" s="155" t="e">
        <f>VLOOKUP(Y68,'[2]Datos Validacion'!$M$6:$N$7,2,0)</f>
        <v>#N/A</v>
      </c>
      <c r="AA68" s="147"/>
      <c r="AB68" s="146"/>
      <c r="AC68" s="147"/>
      <c r="AD68" s="148"/>
      <c r="AE68" s="219" t="e">
        <f t="shared" si="10"/>
        <v>#N/A</v>
      </c>
      <c r="AF68" s="49" t="e">
        <f t="shared" si="2"/>
        <v>#N/A</v>
      </c>
      <c r="AG68" s="49" t="e">
        <f t="shared" si="8"/>
        <v>#N/A</v>
      </c>
      <c r="AH68" s="49" t="e">
        <f t="shared" si="11"/>
        <v>#N/A</v>
      </c>
      <c r="AI68" s="49" t="e">
        <f t="shared" si="9"/>
        <v>#N/A</v>
      </c>
      <c r="AJ68" s="225"/>
      <c r="AK68" s="228"/>
      <c r="AL68" s="204"/>
      <c r="AM68" s="204"/>
      <c r="AN68" s="179"/>
      <c r="AO68" s="179"/>
      <c r="AP68" s="204"/>
      <c r="AQ68" s="179"/>
      <c r="AR68" s="179"/>
      <c r="AS68" s="204"/>
      <c r="AT68" s="179"/>
      <c r="AU68" s="179"/>
      <c r="AV68" s="204"/>
      <c r="AW68" s="179"/>
      <c r="AX68" s="179"/>
      <c r="AY68" s="204"/>
      <c r="AZ68" s="204"/>
      <c r="BA68" s="32"/>
    </row>
    <row r="69" spans="1:53" ht="56" hidden="1" customHeight="1" x14ac:dyDescent="0.3">
      <c r="A69" s="38"/>
      <c r="B69" s="35"/>
      <c r="C69" s="34"/>
      <c r="D69" s="34"/>
      <c r="E69" s="39"/>
      <c r="F69" s="39"/>
      <c r="G69" s="39"/>
      <c r="H69" s="34"/>
      <c r="I69" s="34"/>
      <c r="J69" s="39"/>
      <c r="K69" s="34"/>
      <c r="L69" s="228"/>
      <c r="M69" s="226" t="e">
        <f>VLOOKUP(L69,'[2]Datos Validacion'!$C$6:$D$10,2,0)</f>
        <v>#N/A</v>
      </c>
      <c r="N69" s="224"/>
      <c r="O69" s="227" t="e">
        <f>VLOOKUP(N69,'[2]Datos Validacion'!$E$6:$F$15,2,0)</f>
        <v>#N/A</v>
      </c>
      <c r="P69" s="225"/>
      <c r="Q69" s="195"/>
      <c r="R69" s="145"/>
      <c r="S69" s="147"/>
      <c r="T69" s="165"/>
      <c r="U69" s="165"/>
      <c r="V69" s="147"/>
      <c r="W69" s="147"/>
      <c r="X69" s="155" t="e">
        <f>VLOOKUP(W69,'[2]Datos Validacion'!$K$6:$L$8,2,0)</f>
        <v>#N/A</v>
      </c>
      <c r="Y69" s="148"/>
      <c r="Z69" s="155" t="e">
        <f>VLOOKUP(Y69,'[2]Datos Validacion'!$M$6:$N$7,2,0)</f>
        <v>#N/A</v>
      </c>
      <c r="AA69" s="147"/>
      <c r="AB69" s="146"/>
      <c r="AC69" s="147"/>
      <c r="AD69" s="148"/>
      <c r="AE69" s="219" t="e">
        <f t="shared" si="10"/>
        <v>#N/A</v>
      </c>
      <c r="AF69" s="49" t="e">
        <f t="shared" si="2"/>
        <v>#N/A</v>
      </c>
      <c r="AG69" s="49" t="e">
        <f t="shared" si="8"/>
        <v>#N/A</v>
      </c>
      <c r="AH69" s="49" t="e">
        <f t="shared" si="11"/>
        <v>#N/A</v>
      </c>
      <c r="AI69" s="49" t="e">
        <f t="shared" si="9"/>
        <v>#N/A</v>
      </c>
      <c r="AJ69" s="225"/>
      <c r="AK69" s="228"/>
      <c r="AL69" s="204"/>
      <c r="AM69" s="204"/>
      <c r="AN69" s="179"/>
      <c r="AO69" s="179"/>
      <c r="AP69" s="204"/>
      <c r="AQ69" s="179"/>
      <c r="AR69" s="179"/>
      <c r="AS69" s="204"/>
      <c r="AT69" s="179"/>
      <c r="AU69" s="179"/>
      <c r="AV69" s="204"/>
      <c r="AW69" s="179"/>
      <c r="AX69" s="179"/>
      <c r="AY69" s="204"/>
      <c r="AZ69" s="204"/>
      <c r="BA69" s="32"/>
    </row>
    <row r="70" spans="1:53" ht="56" hidden="1" customHeight="1" x14ac:dyDescent="0.3">
      <c r="A70" s="38"/>
      <c r="B70" s="35"/>
      <c r="C70" s="34"/>
      <c r="D70" s="34"/>
      <c r="E70" s="39"/>
      <c r="F70" s="39"/>
      <c r="G70" s="39"/>
      <c r="H70" s="34"/>
      <c r="I70" s="34"/>
      <c r="J70" s="39"/>
      <c r="K70" s="34"/>
      <c r="L70" s="228"/>
      <c r="M70" s="226" t="e">
        <f>VLOOKUP(L70,'[2]Datos Validacion'!$C$6:$D$10,2,0)</f>
        <v>#N/A</v>
      </c>
      <c r="N70" s="224"/>
      <c r="O70" s="227" t="e">
        <f>VLOOKUP(N70,'[2]Datos Validacion'!$E$6:$F$15,2,0)</f>
        <v>#N/A</v>
      </c>
      <c r="P70" s="225"/>
      <c r="Q70" s="195"/>
      <c r="R70" s="166"/>
      <c r="S70" s="147"/>
      <c r="T70" s="148"/>
      <c r="U70" s="148"/>
      <c r="V70" s="147"/>
      <c r="W70" s="147"/>
      <c r="X70" s="155" t="e">
        <f>VLOOKUP(W70,'[2]Datos Validacion'!$K$6:$L$8,2,0)</f>
        <v>#N/A</v>
      </c>
      <c r="Y70" s="148"/>
      <c r="Z70" s="155" t="e">
        <f>VLOOKUP(Y70,'[2]Datos Validacion'!$M$6:$N$7,2,0)</f>
        <v>#N/A</v>
      </c>
      <c r="AA70" s="147"/>
      <c r="AB70" s="146"/>
      <c r="AC70" s="147"/>
      <c r="AD70" s="148"/>
      <c r="AE70" s="219" t="e">
        <f t="shared" si="10"/>
        <v>#N/A</v>
      </c>
      <c r="AF70" s="49" t="e">
        <f t="shared" si="2"/>
        <v>#N/A</v>
      </c>
      <c r="AG70" s="49" t="e">
        <f t="shared" si="8"/>
        <v>#N/A</v>
      </c>
      <c r="AH70" s="49" t="e">
        <f t="shared" si="11"/>
        <v>#N/A</v>
      </c>
      <c r="AI70" s="49" t="e">
        <f t="shared" si="9"/>
        <v>#N/A</v>
      </c>
      <c r="AJ70" s="225"/>
      <c r="AK70" s="228"/>
      <c r="AL70" s="204"/>
      <c r="AM70" s="204"/>
      <c r="AN70" s="179"/>
      <c r="AO70" s="179"/>
      <c r="AP70" s="204"/>
      <c r="AQ70" s="179"/>
      <c r="AR70" s="179"/>
      <c r="AS70" s="204"/>
      <c r="AT70" s="179"/>
      <c r="AU70" s="179"/>
      <c r="AV70" s="204"/>
      <c r="AW70" s="179"/>
      <c r="AX70" s="179"/>
      <c r="AY70" s="204"/>
      <c r="AZ70" s="204"/>
      <c r="BA70" s="32"/>
    </row>
    <row r="71" spans="1:53" ht="56" hidden="1" customHeight="1" x14ac:dyDescent="0.3">
      <c r="A71" s="38"/>
      <c r="B71" s="35"/>
      <c r="C71" s="34"/>
      <c r="D71" s="34"/>
      <c r="E71" s="39"/>
      <c r="F71" s="39"/>
      <c r="G71" s="39"/>
      <c r="H71" s="34"/>
      <c r="I71" s="34"/>
      <c r="J71" s="39"/>
      <c r="K71" s="34"/>
      <c r="L71" s="228"/>
      <c r="M71" s="226" t="e">
        <f>VLOOKUP(L71,'[2]Datos Validacion'!$C$6:$D$10,2,0)</f>
        <v>#N/A</v>
      </c>
      <c r="N71" s="224"/>
      <c r="O71" s="227" t="e">
        <f>VLOOKUP(N71,'[2]Datos Validacion'!$E$6:$F$15,2,0)</f>
        <v>#N/A</v>
      </c>
      <c r="P71" s="225"/>
      <c r="Q71" s="195"/>
      <c r="R71" s="166"/>
      <c r="S71" s="147"/>
      <c r="T71" s="165"/>
      <c r="U71" s="165"/>
      <c r="V71" s="147"/>
      <c r="W71" s="147"/>
      <c r="X71" s="155" t="e">
        <f>VLOOKUP(W71,'[2]Datos Validacion'!$K$6:$L$8,2,0)</f>
        <v>#N/A</v>
      </c>
      <c r="Y71" s="148"/>
      <c r="Z71" s="155" t="e">
        <f>VLOOKUP(Y71,'[2]Datos Validacion'!$M$6:$N$7,2,0)</f>
        <v>#N/A</v>
      </c>
      <c r="AA71" s="147"/>
      <c r="AB71" s="146"/>
      <c r="AC71" s="147"/>
      <c r="AD71" s="167"/>
      <c r="AE71" s="219" t="e">
        <f t="shared" si="10"/>
        <v>#N/A</v>
      </c>
      <c r="AF71" s="49" t="e">
        <f t="shared" si="2"/>
        <v>#N/A</v>
      </c>
      <c r="AG71" s="49" t="e">
        <f t="shared" si="8"/>
        <v>#N/A</v>
      </c>
      <c r="AH71" s="49" t="e">
        <f t="shared" si="11"/>
        <v>#N/A</v>
      </c>
      <c r="AI71" s="49" t="e">
        <f t="shared" si="9"/>
        <v>#N/A</v>
      </c>
      <c r="AJ71" s="225"/>
      <c r="AK71" s="228"/>
      <c r="AL71" s="204"/>
      <c r="AM71" s="204"/>
      <c r="AN71" s="179"/>
      <c r="AO71" s="179"/>
      <c r="AP71" s="204"/>
      <c r="AQ71" s="179"/>
      <c r="AR71" s="179"/>
      <c r="AS71" s="204"/>
      <c r="AT71" s="179"/>
      <c r="AU71" s="179"/>
      <c r="AV71" s="204"/>
      <c r="AW71" s="179"/>
      <c r="AX71" s="179"/>
      <c r="AY71" s="204"/>
      <c r="AZ71" s="204"/>
      <c r="BA71" s="32"/>
    </row>
    <row r="72" spans="1:53" ht="56" hidden="1" customHeight="1" x14ac:dyDescent="0.3">
      <c r="A72" s="38"/>
      <c r="B72" s="35"/>
      <c r="C72" s="34"/>
      <c r="D72" s="34"/>
      <c r="E72" s="39"/>
      <c r="F72" s="39"/>
      <c r="G72" s="39"/>
      <c r="H72" s="34"/>
      <c r="I72" s="34"/>
      <c r="J72" s="39"/>
      <c r="K72" s="34"/>
      <c r="L72" s="228"/>
      <c r="M72" s="226" t="e">
        <f>VLOOKUP(L72,'[2]Datos Validacion'!$C$6:$D$10,2,0)</f>
        <v>#N/A</v>
      </c>
      <c r="N72" s="224"/>
      <c r="O72" s="227" t="e">
        <f>VLOOKUP(N72,'[2]Datos Validacion'!$E$6:$F$15,2,0)</f>
        <v>#N/A</v>
      </c>
      <c r="P72" s="225"/>
      <c r="Q72" s="195"/>
      <c r="R72" s="166"/>
      <c r="S72" s="147"/>
      <c r="T72" s="148"/>
      <c r="U72" s="148"/>
      <c r="V72" s="147"/>
      <c r="W72" s="147"/>
      <c r="X72" s="155" t="e">
        <f>VLOOKUP(W72,'[2]Datos Validacion'!$K$6:$L$8,2,0)</f>
        <v>#N/A</v>
      </c>
      <c r="Y72" s="148"/>
      <c r="Z72" s="155" t="e">
        <f>VLOOKUP(Y72,'[2]Datos Validacion'!$M$6:$N$7,2,0)</f>
        <v>#N/A</v>
      </c>
      <c r="AA72" s="147"/>
      <c r="AB72" s="146"/>
      <c r="AC72" s="147"/>
      <c r="AD72" s="167"/>
      <c r="AE72" s="219" t="e">
        <f t="shared" si="10"/>
        <v>#N/A</v>
      </c>
      <c r="AF72" s="49" t="e">
        <f t="shared" si="2"/>
        <v>#N/A</v>
      </c>
      <c r="AG72" s="49" t="e">
        <f t="shared" si="8"/>
        <v>#N/A</v>
      </c>
      <c r="AH72" s="49" t="e">
        <f t="shared" si="11"/>
        <v>#N/A</v>
      </c>
      <c r="AI72" s="49" t="e">
        <f t="shared" si="9"/>
        <v>#N/A</v>
      </c>
      <c r="AJ72" s="225"/>
      <c r="AK72" s="228"/>
      <c r="AL72" s="204"/>
      <c r="AM72" s="204"/>
      <c r="AN72" s="179"/>
      <c r="AO72" s="179"/>
      <c r="AP72" s="204"/>
      <c r="AQ72" s="179"/>
      <c r="AR72" s="179"/>
      <c r="AS72" s="204"/>
      <c r="AT72" s="179"/>
      <c r="AU72" s="179"/>
      <c r="AV72" s="204"/>
      <c r="AW72" s="179"/>
      <c r="AX72" s="179"/>
      <c r="AY72" s="204"/>
      <c r="AZ72" s="204"/>
      <c r="BA72" s="32"/>
    </row>
    <row r="73" spans="1:53" ht="56" hidden="1" customHeight="1" x14ac:dyDescent="0.3">
      <c r="A73" s="38"/>
      <c r="B73" s="35"/>
      <c r="C73" s="34"/>
      <c r="D73" s="34"/>
      <c r="E73" s="39"/>
      <c r="F73" s="39"/>
      <c r="G73" s="39"/>
      <c r="H73" s="34"/>
      <c r="I73" s="34"/>
      <c r="J73" s="39"/>
      <c r="K73" s="34"/>
      <c r="L73" s="228"/>
      <c r="M73" s="226" t="e">
        <f>VLOOKUP(L73,'[2]Datos Validacion'!$C$6:$D$10,2,0)</f>
        <v>#N/A</v>
      </c>
      <c r="N73" s="224"/>
      <c r="O73" s="227" t="e">
        <f>VLOOKUP(N73,'[2]Datos Validacion'!$E$6:$F$15,2,0)</f>
        <v>#N/A</v>
      </c>
      <c r="P73" s="225"/>
      <c r="Q73" s="195"/>
      <c r="R73" s="166"/>
      <c r="S73" s="147"/>
      <c r="T73" s="148"/>
      <c r="U73" s="148"/>
      <c r="V73" s="147"/>
      <c r="W73" s="147"/>
      <c r="X73" s="155" t="e">
        <f>VLOOKUP(W73,'[2]Datos Validacion'!$K$6:$L$8,2,0)</f>
        <v>#N/A</v>
      </c>
      <c r="Y73" s="148"/>
      <c r="Z73" s="155" t="e">
        <f>VLOOKUP(Y73,'[2]Datos Validacion'!$M$6:$N$7,2,0)</f>
        <v>#N/A</v>
      </c>
      <c r="AA73" s="147"/>
      <c r="AB73" s="146"/>
      <c r="AC73" s="147"/>
      <c r="AD73" s="167"/>
      <c r="AE73" s="219" t="e">
        <f t="shared" si="10"/>
        <v>#N/A</v>
      </c>
      <c r="AF73" s="49" t="e">
        <f t="shared" ref="AF73:AF136" si="12">IF(AG73&lt;=20%,"MUY BAJA",IF(AG73&lt;=40%,"BAJA",IF(AG73&lt;=60%,"MEDIA",IF(AG73&lt;=80%,"ALTA","MUY ALTA"))))</f>
        <v>#N/A</v>
      </c>
      <c r="AG73" s="49" t="e">
        <f t="shared" ref="AG73:AG104" si="13">IF(OR(W73="prevenir",W73="detectar"),(M73-(M73*AE73)), M73)</f>
        <v>#N/A</v>
      </c>
      <c r="AH73" s="49" t="e">
        <f t="shared" si="11"/>
        <v>#N/A</v>
      </c>
      <c r="AI73" s="49" t="e">
        <f t="shared" ref="AI73:AI104" si="14">IF(W73="corregir",(O73-(O73*AE73)), O73)</f>
        <v>#N/A</v>
      </c>
      <c r="AJ73" s="225"/>
      <c r="AK73" s="228"/>
      <c r="AL73" s="204"/>
      <c r="AM73" s="204"/>
      <c r="AN73" s="179"/>
      <c r="AO73" s="179"/>
      <c r="AP73" s="204"/>
      <c r="AQ73" s="179"/>
      <c r="AR73" s="179"/>
      <c r="AS73" s="204"/>
      <c r="AT73" s="179"/>
      <c r="AU73" s="179"/>
      <c r="AV73" s="204"/>
      <c r="AW73" s="179"/>
      <c r="AX73" s="179"/>
      <c r="AY73" s="204"/>
      <c r="AZ73" s="204"/>
      <c r="BA73" s="32"/>
    </row>
    <row r="74" spans="1:53" ht="56" hidden="1" customHeight="1" x14ac:dyDescent="0.3">
      <c r="A74" s="38"/>
      <c r="B74" s="35"/>
      <c r="C74" s="34"/>
      <c r="D74" s="34"/>
      <c r="E74" s="39"/>
      <c r="F74" s="39"/>
      <c r="G74" s="39"/>
      <c r="H74" s="34"/>
      <c r="I74" s="34"/>
      <c r="J74" s="39"/>
      <c r="K74" s="34"/>
      <c r="L74" s="228"/>
      <c r="M74" s="226" t="e">
        <f>VLOOKUP(L74,'[2]Datos Validacion'!$C$6:$D$10,2,0)</f>
        <v>#N/A</v>
      </c>
      <c r="N74" s="224"/>
      <c r="O74" s="227" t="e">
        <f>VLOOKUP(N74,'[2]Datos Validacion'!$E$6:$F$15,2,0)</f>
        <v>#N/A</v>
      </c>
      <c r="P74" s="225"/>
      <c r="Q74" s="195"/>
      <c r="R74" s="166"/>
      <c r="S74" s="147"/>
      <c r="T74" s="148"/>
      <c r="U74" s="148"/>
      <c r="V74" s="147"/>
      <c r="W74" s="147"/>
      <c r="X74" s="155" t="e">
        <f>VLOOKUP(W74,'[2]Datos Validacion'!$K$6:$L$8,2,0)</f>
        <v>#N/A</v>
      </c>
      <c r="Y74" s="148"/>
      <c r="Z74" s="155" t="e">
        <f>VLOOKUP(Y74,'[2]Datos Validacion'!$M$6:$N$7,2,0)</f>
        <v>#N/A</v>
      </c>
      <c r="AA74" s="147"/>
      <c r="AB74" s="146"/>
      <c r="AC74" s="147"/>
      <c r="AD74" s="167"/>
      <c r="AE74" s="219" t="e">
        <f t="shared" si="10"/>
        <v>#N/A</v>
      </c>
      <c r="AF74" s="49" t="e">
        <f t="shared" si="12"/>
        <v>#N/A</v>
      </c>
      <c r="AG74" s="49" t="e">
        <f t="shared" si="13"/>
        <v>#N/A</v>
      </c>
      <c r="AH74" s="49" t="e">
        <f t="shared" si="11"/>
        <v>#N/A</v>
      </c>
      <c r="AI74" s="49" t="e">
        <f t="shared" si="14"/>
        <v>#N/A</v>
      </c>
      <c r="AJ74" s="225"/>
      <c r="AK74" s="228"/>
      <c r="AL74" s="204"/>
      <c r="AM74" s="204"/>
      <c r="AN74" s="179"/>
      <c r="AO74" s="179"/>
      <c r="AP74" s="204"/>
      <c r="AQ74" s="179"/>
      <c r="AR74" s="179"/>
      <c r="AS74" s="204"/>
      <c r="AT74" s="179"/>
      <c r="AU74" s="179"/>
      <c r="AV74" s="204"/>
      <c r="AW74" s="179"/>
      <c r="AX74" s="179"/>
      <c r="AY74" s="204"/>
      <c r="AZ74" s="204"/>
      <c r="BA74" s="32"/>
    </row>
    <row r="75" spans="1:53" ht="56" hidden="1" customHeight="1" x14ac:dyDescent="0.3">
      <c r="A75" s="38"/>
      <c r="B75" s="35"/>
      <c r="C75" s="34"/>
      <c r="D75" s="34"/>
      <c r="E75" s="39"/>
      <c r="F75" s="39"/>
      <c r="G75" s="39"/>
      <c r="H75" s="34"/>
      <c r="I75" s="34"/>
      <c r="J75" s="39"/>
      <c r="K75" s="34"/>
      <c r="L75" s="228"/>
      <c r="M75" s="226" t="e">
        <f>VLOOKUP(L75,'[2]Datos Validacion'!$C$6:$D$10,2,0)</f>
        <v>#N/A</v>
      </c>
      <c r="N75" s="224"/>
      <c r="O75" s="227" t="e">
        <f>VLOOKUP(N75,'[2]Datos Validacion'!$E$6:$F$15,2,0)</f>
        <v>#N/A</v>
      </c>
      <c r="P75" s="225"/>
      <c r="Q75" s="195"/>
      <c r="R75" s="145"/>
      <c r="S75" s="147"/>
      <c r="T75" s="148"/>
      <c r="U75" s="148"/>
      <c r="V75" s="147"/>
      <c r="W75" s="147"/>
      <c r="X75" s="155" t="e">
        <f>VLOOKUP(W75,'[2]Datos Validacion'!$K$6:$L$8,2,0)</f>
        <v>#N/A</v>
      </c>
      <c r="Y75" s="148"/>
      <c r="Z75" s="155" t="e">
        <f>VLOOKUP(Y75,'[2]Datos Validacion'!$M$6:$N$7,2,0)</f>
        <v>#N/A</v>
      </c>
      <c r="AA75" s="147"/>
      <c r="AB75" s="146"/>
      <c r="AC75" s="147"/>
      <c r="AD75" s="148"/>
      <c r="AE75" s="219" t="e">
        <f t="shared" si="10"/>
        <v>#N/A</v>
      </c>
      <c r="AF75" s="49" t="e">
        <f t="shared" si="12"/>
        <v>#N/A</v>
      </c>
      <c r="AG75" s="49" t="e">
        <f t="shared" si="13"/>
        <v>#N/A</v>
      </c>
      <c r="AH75" s="49" t="e">
        <f t="shared" si="11"/>
        <v>#N/A</v>
      </c>
      <c r="AI75" s="49" t="e">
        <f t="shared" si="14"/>
        <v>#N/A</v>
      </c>
      <c r="AJ75" s="225"/>
      <c r="AK75" s="228"/>
      <c r="AL75" s="204"/>
      <c r="AM75" s="204"/>
      <c r="AN75" s="179"/>
      <c r="AO75" s="179"/>
      <c r="AP75" s="204"/>
      <c r="AQ75" s="179"/>
      <c r="AR75" s="179"/>
      <c r="AS75" s="204"/>
      <c r="AT75" s="179"/>
      <c r="AU75" s="179"/>
      <c r="AV75" s="204"/>
      <c r="AW75" s="179"/>
      <c r="AX75" s="179"/>
      <c r="AY75" s="204"/>
      <c r="AZ75" s="204"/>
      <c r="BA75" s="32"/>
    </row>
    <row r="76" spans="1:53" ht="56" hidden="1" customHeight="1" x14ac:dyDescent="0.3">
      <c r="A76" s="38"/>
      <c r="B76" s="35"/>
      <c r="C76" s="34"/>
      <c r="D76" s="34"/>
      <c r="E76" s="39"/>
      <c r="F76" s="39"/>
      <c r="G76" s="39"/>
      <c r="H76" s="34"/>
      <c r="I76" s="34"/>
      <c r="J76" s="39"/>
      <c r="K76" s="34"/>
      <c r="L76" s="228"/>
      <c r="M76" s="226" t="e">
        <f>VLOOKUP(L76,'[2]Datos Validacion'!$C$6:$D$10,2,0)</f>
        <v>#N/A</v>
      </c>
      <c r="N76" s="224"/>
      <c r="O76" s="227" t="e">
        <f>VLOOKUP(N76,'[2]Datos Validacion'!$E$6:$F$15,2,0)</f>
        <v>#N/A</v>
      </c>
      <c r="P76" s="225"/>
      <c r="Q76" s="195"/>
      <c r="R76" s="145"/>
      <c r="S76" s="147"/>
      <c r="T76" s="148"/>
      <c r="U76" s="148"/>
      <c r="V76" s="147"/>
      <c r="W76" s="147"/>
      <c r="X76" s="155" t="e">
        <f>VLOOKUP(W76,'[2]Datos Validacion'!$K$6:$L$8,2,0)</f>
        <v>#N/A</v>
      </c>
      <c r="Y76" s="148"/>
      <c r="Z76" s="155" t="e">
        <f>VLOOKUP(Y76,'[2]Datos Validacion'!$M$6:$N$7,2,0)</f>
        <v>#N/A</v>
      </c>
      <c r="AA76" s="147"/>
      <c r="AB76" s="146"/>
      <c r="AC76" s="147"/>
      <c r="AD76" s="148"/>
      <c r="AE76" s="219" t="e">
        <f t="shared" si="10"/>
        <v>#N/A</v>
      </c>
      <c r="AF76" s="49" t="e">
        <f t="shared" si="12"/>
        <v>#N/A</v>
      </c>
      <c r="AG76" s="49" t="e">
        <f t="shared" si="13"/>
        <v>#N/A</v>
      </c>
      <c r="AH76" s="49" t="e">
        <f t="shared" si="11"/>
        <v>#N/A</v>
      </c>
      <c r="AI76" s="49" t="e">
        <f t="shared" si="14"/>
        <v>#N/A</v>
      </c>
      <c r="AJ76" s="225"/>
      <c r="AK76" s="228"/>
      <c r="AL76" s="204"/>
      <c r="AM76" s="204"/>
      <c r="AN76" s="179"/>
      <c r="AO76" s="179"/>
      <c r="AP76" s="204"/>
      <c r="AQ76" s="179"/>
      <c r="AR76" s="179"/>
      <c r="AS76" s="204"/>
      <c r="AT76" s="179"/>
      <c r="AU76" s="179"/>
      <c r="AV76" s="204"/>
      <c r="AW76" s="179"/>
      <c r="AX76" s="179"/>
      <c r="AY76" s="204"/>
      <c r="AZ76" s="204"/>
      <c r="BA76" s="32"/>
    </row>
    <row r="77" spans="1:53" ht="56" hidden="1" customHeight="1" x14ac:dyDescent="0.3">
      <c r="A77" s="38"/>
      <c r="B77" s="35"/>
      <c r="C77" s="34"/>
      <c r="D77" s="34"/>
      <c r="E77" s="39"/>
      <c r="F77" s="39"/>
      <c r="G77" s="39"/>
      <c r="H77" s="34"/>
      <c r="I77" s="34"/>
      <c r="J77" s="39"/>
      <c r="K77" s="34"/>
      <c r="L77" s="228"/>
      <c r="M77" s="226" t="e">
        <f>VLOOKUP(L77,'[2]Datos Validacion'!$C$6:$D$10,2,0)</f>
        <v>#N/A</v>
      </c>
      <c r="N77" s="224"/>
      <c r="O77" s="227" t="e">
        <f>VLOOKUP(N77,'[2]Datos Validacion'!$E$6:$F$15,2,0)</f>
        <v>#N/A</v>
      </c>
      <c r="P77" s="225"/>
      <c r="Q77" s="195"/>
      <c r="R77" s="145"/>
      <c r="S77" s="147"/>
      <c r="T77" s="148"/>
      <c r="U77" s="148"/>
      <c r="V77" s="147"/>
      <c r="W77" s="147"/>
      <c r="X77" s="155" t="e">
        <f>VLOOKUP(W77,'[2]Datos Validacion'!$K$6:$L$8,2,0)</f>
        <v>#N/A</v>
      </c>
      <c r="Y77" s="148"/>
      <c r="Z77" s="155" t="e">
        <f>VLOOKUP(Y77,'[2]Datos Validacion'!$M$6:$N$7,2,0)</f>
        <v>#N/A</v>
      </c>
      <c r="AA77" s="147"/>
      <c r="AB77" s="146"/>
      <c r="AC77" s="147"/>
      <c r="AD77" s="148"/>
      <c r="AE77" s="219" t="e">
        <f t="shared" si="10"/>
        <v>#N/A</v>
      </c>
      <c r="AF77" s="49" t="e">
        <f t="shared" si="12"/>
        <v>#N/A</v>
      </c>
      <c r="AG77" s="49" t="e">
        <f t="shared" si="13"/>
        <v>#N/A</v>
      </c>
      <c r="AH77" s="49" t="e">
        <f t="shared" si="11"/>
        <v>#N/A</v>
      </c>
      <c r="AI77" s="49" t="e">
        <f t="shared" si="14"/>
        <v>#N/A</v>
      </c>
      <c r="AJ77" s="225"/>
      <c r="AK77" s="228"/>
      <c r="AL77" s="204"/>
      <c r="AM77" s="204"/>
      <c r="AN77" s="179"/>
      <c r="AO77" s="179"/>
      <c r="AP77" s="204"/>
      <c r="AQ77" s="179"/>
      <c r="AR77" s="179"/>
      <c r="AS77" s="204"/>
      <c r="AT77" s="179"/>
      <c r="AU77" s="179"/>
      <c r="AV77" s="204"/>
      <c r="AW77" s="179"/>
      <c r="AX77" s="179"/>
      <c r="AY77" s="204"/>
      <c r="AZ77" s="204"/>
      <c r="BA77" s="32"/>
    </row>
    <row r="78" spans="1:53" ht="56" hidden="1" customHeight="1" x14ac:dyDescent="0.3">
      <c r="A78" s="38"/>
      <c r="B78" s="35"/>
      <c r="C78" s="34"/>
      <c r="D78" s="34"/>
      <c r="E78" s="39"/>
      <c r="F78" s="39"/>
      <c r="G78" s="39"/>
      <c r="H78" s="34"/>
      <c r="I78" s="34"/>
      <c r="J78" s="39"/>
      <c r="K78" s="34"/>
      <c r="L78" s="228"/>
      <c r="M78" s="226" t="e">
        <f>VLOOKUP(L78,'[2]Datos Validacion'!$C$6:$D$10,2,0)</f>
        <v>#N/A</v>
      </c>
      <c r="N78" s="224"/>
      <c r="O78" s="227" t="e">
        <f>VLOOKUP(N78,'[2]Datos Validacion'!$E$6:$F$15,2,0)</f>
        <v>#N/A</v>
      </c>
      <c r="P78" s="225"/>
      <c r="Q78" s="195"/>
      <c r="R78" s="145"/>
      <c r="S78" s="147"/>
      <c r="T78" s="148"/>
      <c r="U78" s="148"/>
      <c r="V78" s="147"/>
      <c r="W78" s="147"/>
      <c r="X78" s="155" t="e">
        <f>VLOOKUP(W78,'[2]Datos Validacion'!$K$6:$L$8,2,0)</f>
        <v>#N/A</v>
      </c>
      <c r="Y78" s="148"/>
      <c r="Z78" s="155" t="e">
        <f>VLOOKUP(Y78,'[2]Datos Validacion'!$M$6:$N$7,2,0)</f>
        <v>#N/A</v>
      </c>
      <c r="AA78" s="147"/>
      <c r="AB78" s="146"/>
      <c r="AC78" s="147"/>
      <c r="AD78" s="148"/>
      <c r="AE78" s="219" t="e">
        <f t="shared" si="10"/>
        <v>#N/A</v>
      </c>
      <c r="AF78" s="49" t="e">
        <f t="shared" si="12"/>
        <v>#N/A</v>
      </c>
      <c r="AG78" s="49" t="e">
        <f t="shared" si="13"/>
        <v>#N/A</v>
      </c>
      <c r="AH78" s="49" t="e">
        <f t="shared" si="11"/>
        <v>#N/A</v>
      </c>
      <c r="AI78" s="49" t="e">
        <f t="shared" si="14"/>
        <v>#N/A</v>
      </c>
      <c r="AJ78" s="225"/>
      <c r="AK78" s="228"/>
      <c r="AL78" s="204"/>
      <c r="AM78" s="204"/>
      <c r="AN78" s="179"/>
      <c r="AO78" s="179"/>
      <c r="AP78" s="204"/>
      <c r="AQ78" s="179"/>
      <c r="AR78" s="179"/>
      <c r="AS78" s="204"/>
      <c r="AT78" s="179"/>
      <c r="AU78" s="179"/>
      <c r="AV78" s="204"/>
      <c r="AW78" s="179"/>
      <c r="AX78" s="179"/>
      <c r="AY78" s="204"/>
      <c r="AZ78" s="204"/>
      <c r="BA78" s="32"/>
    </row>
    <row r="79" spans="1:53" ht="56" hidden="1" customHeight="1" x14ac:dyDescent="0.3">
      <c r="A79" s="38"/>
      <c r="B79" s="35"/>
      <c r="C79" s="34"/>
      <c r="D79" s="34"/>
      <c r="E79" s="39"/>
      <c r="F79" s="39"/>
      <c r="G79" s="39"/>
      <c r="H79" s="34"/>
      <c r="I79" s="34"/>
      <c r="J79" s="39"/>
      <c r="K79" s="34"/>
      <c r="L79" s="228"/>
      <c r="M79" s="226" t="e">
        <f>VLOOKUP(L79,'[2]Datos Validacion'!$C$6:$D$10,2,0)</f>
        <v>#N/A</v>
      </c>
      <c r="N79" s="224"/>
      <c r="O79" s="227" t="e">
        <f>VLOOKUP(N79,'[2]Datos Validacion'!$E$6:$F$15,2,0)</f>
        <v>#N/A</v>
      </c>
      <c r="P79" s="225"/>
      <c r="Q79" s="195"/>
      <c r="R79" s="145"/>
      <c r="S79" s="147"/>
      <c r="T79" s="39"/>
      <c r="U79" s="39"/>
      <c r="V79" s="147"/>
      <c r="W79" s="147"/>
      <c r="X79" s="155" t="e">
        <f>VLOOKUP(W79,'[2]Datos Validacion'!$K$6:$L$8,2,0)</f>
        <v>#N/A</v>
      </c>
      <c r="Y79" s="148"/>
      <c r="Z79" s="155" t="e">
        <f>VLOOKUP(Y79,'[2]Datos Validacion'!$M$6:$N$7,2,0)</f>
        <v>#N/A</v>
      </c>
      <c r="AA79" s="147"/>
      <c r="AB79" s="146"/>
      <c r="AC79" s="147"/>
      <c r="AD79" s="154"/>
      <c r="AE79" s="219" t="e">
        <f t="shared" si="10"/>
        <v>#N/A</v>
      </c>
      <c r="AF79" s="49" t="e">
        <f t="shared" si="12"/>
        <v>#N/A</v>
      </c>
      <c r="AG79" s="49" t="e">
        <f t="shared" si="13"/>
        <v>#N/A</v>
      </c>
      <c r="AH79" s="49" t="e">
        <f t="shared" si="11"/>
        <v>#N/A</v>
      </c>
      <c r="AI79" s="49" t="e">
        <f t="shared" si="14"/>
        <v>#N/A</v>
      </c>
      <c r="AJ79" s="225"/>
      <c r="AK79" s="228"/>
      <c r="AL79" s="204"/>
      <c r="AM79" s="204"/>
      <c r="AN79" s="179"/>
      <c r="AO79" s="179"/>
      <c r="AP79" s="204"/>
      <c r="AQ79" s="179"/>
      <c r="AR79" s="179"/>
      <c r="AS79" s="204"/>
      <c r="AT79" s="179"/>
      <c r="AU79" s="179"/>
      <c r="AV79" s="204"/>
      <c r="AW79" s="179"/>
      <c r="AX79" s="179"/>
      <c r="AY79" s="204"/>
      <c r="AZ79" s="204"/>
      <c r="BA79" s="32"/>
    </row>
    <row r="80" spans="1:53" ht="56" hidden="1" customHeight="1" x14ac:dyDescent="0.3">
      <c r="A80" s="38"/>
      <c r="B80" s="35"/>
      <c r="C80" s="34"/>
      <c r="D80" s="34"/>
      <c r="E80" s="39"/>
      <c r="F80" s="39"/>
      <c r="G80" s="39"/>
      <c r="H80" s="34"/>
      <c r="I80" s="34"/>
      <c r="J80" s="39"/>
      <c r="K80" s="34"/>
      <c r="L80" s="228"/>
      <c r="M80" s="226" t="e">
        <f>VLOOKUP(L80,'[2]Datos Validacion'!$C$6:$D$10,2,0)</f>
        <v>#N/A</v>
      </c>
      <c r="N80" s="224"/>
      <c r="O80" s="227" t="e">
        <f>VLOOKUP(N80,'[2]Datos Validacion'!$E$6:$F$15,2,0)</f>
        <v>#N/A</v>
      </c>
      <c r="P80" s="225"/>
      <c r="Q80" s="195"/>
      <c r="R80" s="145"/>
      <c r="S80" s="147"/>
      <c r="T80" s="39"/>
      <c r="U80" s="39"/>
      <c r="V80" s="147"/>
      <c r="W80" s="147"/>
      <c r="X80" s="155" t="e">
        <f>VLOOKUP(W80,'[2]Datos Validacion'!$K$6:$L$8,2,0)</f>
        <v>#N/A</v>
      </c>
      <c r="Y80" s="148"/>
      <c r="Z80" s="155" t="e">
        <f>VLOOKUP(Y80,'[2]Datos Validacion'!$M$6:$N$7,2,0)</f>
        <v>#N/A</v>
      </c>
      <c r="AA80" s="147"/>
      <c r="AB80" s="146"/>
      <c r="AC80" s="147"/>
      <c r="AD80" s="147"/>
      <c r="AE80" s="219" t="e">
        <f t="shared" si="10"/>
        <v>#N/A</v>
      </c>
      <c r="AF80" s="49" t="e">
        <f t="shared" si="12"/>
        <v>#N/A</v>
      </c>
      <c r="AG80" s="49" t="e">
        <f t="shared" si="13"/>
        <v>#N/A</v>
      </c>
      <c r="AH80" s="49" t="e">
        <f t="shared" si="11"/>
        <v>#N/A</v>
      </c>
      <c r="AI80" s="49" t="e">
        <f t="shared" si="14"/>
        <v>#N/A</v>
      </c>
      <c r="AJ80" s="225"/>
      <c r="AK80" s="228"/>
      <c r="AL80" s="204"/>
      <c r="AM80" s="204"/>
      <c r="AN80" s="179"/>
      <c r="AO80" s="179"/>
      <c r="AP80" s="204"/>
      <c r="AQ80" s="179"/>
      <c r="AR80" s="179"/>
      <c r="AS80" s="204"/>
      <c r="AT80" s="179"/>
      <c r="AU80" s="179"/>
      <c r="AV80" s="204"/>
      <c r="AW80" s="179"/>
      <c r="AX80" s="179"/>
      <c r="AY80" s="204"/>
      <c r="AZ80" s="204"/>
      <c r="BA80" s="32"/>
    </row>
    <row r="81" spans="1:53" ht="56" hidden="1" customHeight="1" x14ac:dyDescent="0.3">
      <c r="A81" s="38"/>
      <c r="B81" s="134"/>
      <c r="C81" s="34"/>
      <c r="D81" s="34"/>
      <c r="E81" s="39"/>
      <c r="F81" s="39"/>
      <c r="G81" s="39"/>
      <c r="H81" s="34"/>
      <c r="I81" s="34"/>
      <c r="J81" s="39"/>
      <c r="K81" s="34"/>
      <c r="L81" s="228"/>
      <c r="M81" s="226" t="e">
        <f>VLOOKUP(L81,'[2]Datos Validacion'!$C$6:$D$10,2,0)</f>
        <v>#N/A</v>
      </c>
      <c r="N81" s="224"/>
      <c r="O81" s="227" t="e">
        <f>VLOOKUP(N81,'[2]Datos Validacion'!$E$6:$F$15,2,0)</f>
        <v>#N/A</v>
      </c>
      <c r="P81" s="225"/>
      <c r="Q81" s="195"/>
      <c r="R81" s="36"/>
      <c r="S81" s="33"/>
      <c r="T81" s="134"/>
      <c r="U81" s="134"/>
      <c r="V81" s="38"/>
      <c r="W81" s="38"/>
      <c r="X81" s="155" t="e">
        <f>VLOOKUP(W81,'[2]Datos Validacion'!$K$6:$L$8,2,0)</f>
        <v>#N/A</v>
      </c>
      <c r="Y81" s="40"/>
      <c r="Z81" s="155" t="e">
        <f>VLOOKUP(Y81,'[2]Datos Validacion'!$M$6:$N$7,2,0)</f>
        <v>#N/A</v>
      </c>
      <c r="AA81" s="33"/>
      <c r="AB81" s="134"/>
      <c r="AC81" s="33"/>
      <c r="AD81" s="134"/>
      <c r="AE81" s="219" t="e">
        <f t="shared" si="10"/>
        <v>#N/A</v>
      </c>
      <c r="AF81" s="49" t="e">
        <f t="shared" si="12"/>
        <v>#N/A</v>
      </c>
      <c r="AG81" s="49" t="e">
        <f t="shared" si="13"/>
        <v>#N/A</v>
      </c>
      <c r="AH81" s="49" t="e">
        <f t="shared" si="11"/>
        <v>#N/A</v>
      </c>
      <c r="AI81" s="49" t="e">
        <f t="shared" si="14"/>
        <v>#N/A</v>
      </c>
      <c r="AJ81" s="225"/>
      <c r="AK81" s="228"/>
      <c r="AL81" s="194"/>
      <c r="AM81" s="34"/>
      <c r="AN81" s="156"/>
      <c r="AO81" s="156"/>
      <c r="AP81" s="34"/>
      <c r="AQ81" s="156"/>
      <c r="AR81" s="156"/>
      <c r="AS81" s="34"/>
      <c r="AT81" s="156"/>
      <c r="AU81" s="156"/>
      <c r="AV81" s="34"/>
      <c r="AW81" s="156"/>
      <c r="AX81" s="156"/>
      <c r="AY81" s="34"/>
      <c r="AZ81" s="37"/>
      <c r="BA81" s="32"/>
    </row>
    <row r="82" spans="1:53" ht="56" hidden="1" customHeight="1" x14ac:dyDescent="0.3">
      <c r="A82" s="38"/>
      <c r="B82" s="134"/>
      <c r="C82" s="34"/>
      <c r="D82" s="34"/>
      <c r="E82" s="39"/>
      <c r="F82" s="39"/>
      <c r="G82" s="39"/>
      <c r="H82" s="34"/>
      <c r="I82" s="34"/>
      <c r="J82" s="39"/>
      <c r="K82" s="34"/>
      <c r="L82" s="228"/>
      <c r="M82" s="226" t="e">
        <f>VLOOKUP(L82,'[2]Datos Validacion'!$C$6:$D$10,2,0)</f>
        <v>#N/A</v>
      </c>
      <c r="N82" s="224"/>
      <c r="O82" s="227" t="e">
        <f>VLOOKUP(N82,'[2]Datos Validacion'!$E$6:$F$15,2,0)</f>
        <v>#N/A</v>
      </c>
      <c r="P82" s="225"/>
      <c r="Q82" s="195"/>
      <c r="R82" s="36"/>
      <c r="S82" s="33"/>
      <c r="T82" s="134"/>
      <c r="U82" s="134"/>
      <c r="V82" s="38"/>
      <c r="W82" s="38"/>
      <c r="X82" s="155" t="e">
        <f>VLOOKUP(W82,'[2]Datos Validacion'!$K$6:$L$8,2,0)</f>
        <v>#N/A</v>
      </c>
      <c r="Y82" s="40"/>
      <c r="Z82" s="155" t="e">
        <f>VLOOKUP(Y82,'[2]Datos Validacion'!$M$6:$N$7,2,0)</f>
        <v>#N/A</v>
      </c>
      <c r="AA82" s="33"/>
      <c r="AB82" s="134"/>
      <c r="AC82" s="33"/>
      <c r="AD82" s="134"/>
      <c r="AE82" s="219" t="e">
        <f t="shared" si="10"/>
        <v>#N/A</v>
      </c>
      <c r="AF82" s="49" t="e">
        <f t="shared" si="12"/>
        <v>#N/A</v>
      </c>
      <c r="AG82" s="49" t="e">
        <f t="shared" si="13"/>
        <v>#N/A</v>
      </c>
      <c r="AH82" s="49" t="e">
        <f t="shared" si="11"/>
        <v>#N/A</v>
      </c>
      <c r="AI82" s="49" t="e">
        <f t="shared" si="14"/>
        <v>#N/A</v>
      </c>
      <c r="AJ82" s="225"/>
      <c r="AK82" s="228"/>
      <c r="AL82" s="194"/>
      <c r="AM82" s="34"/>
      <c r="AN82" s="156"/>
      <c r="AO82" s="156"/>
      <c r="AP82" s="34"/>
      <c r="AQ82" s="156"/>
      <c r="AR82" s="156"/>
      <c r="AS82" s="34"/>
      <c r="AT82" s="156"/>
      <c r="AU82" s="156"/>
      <c r="AV82" s="34"/>
      <c r="AW82" s="156"/>
      <c r="AX82" s="156"/>
      <c r="AY82" s="34"/>
      <c r="AZ82" s="37"/>
      <c r="BA82" s="32"/>
    </row>
    <row r="83" spans="1:53" ht="56" hidden="1" customHeight="1" x14ac:dyDescent="0.3">
      <c r="A83" s="38"/>
      <c r="B83" s="134"/>
      <c r="C83" s="34"/>
      <c r="D83" s="34"/>
      <c r="E83" s="39"/>
      <c r="F83" s="39"/>
      <c r="G83" s="39"/>
      <c r="H83" s="34"/>
      <c r="I83" s="34"/>
      <c r="J83" s="39"/>
      <c r="K83" s="34"/>
      <c r="L83" s="228"/>
      <c r="M83" s="226" t="e">
        <f>VLOOKUP(L83,'[2]Datos Validacion'!$C$6:$D$10,2,0)</f>
        <v>#N/A</v>
      </c>
      <c r="N83" s="224"/>
      <c r="O83" s="227" t="e">
        <f>VLOOKUP(N83,'[2]Datos Validacion'!$E$6:$F$15,2,0)</f>
        <v>#N/A</v>
      </c>
      <c r="P83" s="225"/>
      <c r="Q83" s="195"/>
      <c r="R83" s="36"/>
      <c r="S83" s="38"/>
      <c r="T83" s="40"/>
      <c r="U83" s="40"/>
      <c r="V83" s="38"/>
      <c r="W83" s="38"/>
      <c r="X83" s="155" t="e">
        <f>VLOOKUP(W83,'[2]Datos Validacion'!$K$6:$L$8,2,0)</f>
        <v>#N/A</v>
      </c>
      <c r="Y83" s="40"/>
      <c r="Z83" s="155" t="e">
        <f>VLOOKUP(Y83,'[2]Datos Validacion'!$M$6:$N$7,2,0)</f>
        <v>#N/A</v>
      </c>
      <c r="AA83" s="38"/>
      <c r="AB83" s="150"/>
      <c r="AC83" s="38"/>
      <c r="AD83" s="40"/>
      <c r="AE83" s="219" t="e">
        <f t="shared" si="10"/>
        <v>#N/A</v>
      </c>
      <c r="AF83" s="49" t="e">
        <f t="shared" si="12"/>
        <v>#N/A</v>
      </c>
      <c r="AG83" s="49" t="e">
        <f t="shared" si="13"/>
        <v>#N/A</v>
      </c>
      <c r="AH83" s="49" t="e">
        <f t="shared" si="11"/>
        <v>#N/A</v>
      </c>
      <c r="AI83" s="49" t="e">
        <f t="shared" si="14"/>
        <v>#N/A</v>
      </c>
      <c r="AJ83" s="225"/>
      <c r="AK83" s="228"/>
      <c r="AL83" s="194"/>
      <c r="AM83" s="34"/>
      <c r="AN83" s="156"/>
      <c r="AO83" s="156"/>
      <c r="AP83" s="34"/>
      <c r="AQ83" s="156"/>
      <c r="AR83" s="156"/>
      <c r="AS83" s="34"/>
      <c r="AT83" s="156"/>
      <c r="AU83" s="156"/>
      <c r="AV83" s="34"/>
      <c r="AW83" s="156"/>
      <c r="AX83" s="156"/>
      <c r="AY83" s="34"/>
      <c r="AZ83" s="37"/>
      <c r="BA83" s="32"/>
    </row>
    <row r="84" spans="1:53" ht="56" hidden="1" customHeight="1" x14ac:dyDescent="0.3">
      <c r="A84" s="38"/>
      <c r="B84" s="134"/>
      <c r="C84" s="34"/>
      <c r="D84" s="34"/>
      <c r="E84" s="39"/>
      <c r="F84" s="39"/>
      <c r="G84" s="39"/>
      <c r="H84" s="34"/>
      <c r="I84" s="34"/>
      <c r="J84" s="39"/>
      <c r="K84" s="34"/>
      <c r="L84" s="228"/>
      <c r="M84" s="226" t="e">
        <f>VLOOKUP(L84,'[2]Datos Validacion'!$C$6:$D$10,2,0)</f>
        <v>#N/A</v>
      </c>
      <c r="N84" s="224"/>
      <c r="O84" s="227" t="e">
        <f>VLOOKUP(N84,'[2]Datos Validacion'!$E$6:$F$15,2,0)</f>
        <v>#N/A</v>
      </c>
      <c r="P84" s="225"/>
      <c r="Q84" s="195"/>
      <c r="R84" s="36"/>
      <c r="S84" s="38"/>
      <c r="T84" s="40"/>
      <c r="U84" s="40"/>
      <c r="V84" s="38"/>
      <c r="W84" s="38"/>
      <c r="X84" s="155" t="e">
        <f>VLOOKUP(W84,'[2]Datos Validacion'!$K$6:$L$8,2,0)</f>
        <v>#N/A</v>
      </c>
      <c r="Y84" s="40"/>
      <c r="Z84" s="155" t="e">
        <f>VLOOKUP(Y84,'[2]Datos Validacion'!$M$6:$N$7,2,0)</f>
        <v>#N/A</v>
      </c>
      <c r="AA84" s="38"/>
      <c r="AB84" s="150"/>
      <c r="AC84" s="38"/>
      <c r="AD84" s="40"/>
      <c r="AE84" s="219" t="e">
        <f t="shared" si="10"/>
        <v>#N/A</v>
      </c>
      <c r="AF84" s="49" t="e">
        <f t="shared" si="12"/>
        <v>#N/A</v>
      </c>
      <c r="AG84" s="49" t="e">
        <f t="shared" si="13"/>
        <v>#N/A</v>
      </c>
      <c r="AH84" s="49" t="e">
        <f t="shared" si="11"/>
        <v>#N/A</v>
      </c>
      <c r="AI84" s="49" t="e">
        <f t="shared" si="14"/>
        <v>#N/A</v>
      </c>
      <c r="AJ84" s="225"/>
      <c r="AK84" s="228"/>
      <c r="AL84" s="194"/>
      <c r="AM84" s="34"/>
      <c r="AN84" s="156"/>
      <c r="AO84" s="156"/>
      <c r="AP84" s="34"/>
      <c r="AQ84" s="156"/>
      <c r="AR84" s="156"/>
      <c r="AS84" s="34"/>
      <c r="AT84" s="156"/>
      <c r="AU84" s="156"/>
      <c r="AV84" s="34"/>
      <c r="AW84" s="156"/>
      <c r="AX84" s="156"/>
      <c r="AY84" s="34"/>
      <c r="AZ84" s="37"/>
      <c r="BA84" s="32"/>
    </row>
    <row r="85" spans="1:53" ht="56" hidden="1" customHeight="1" x14ac:dyDescent="0.3">
      <c r="A85" s="38"/>
      <c r="B85" s="134"/>
      <c r="C85" s="34"/>
      <c r="D85" s="34"/>
      <c r="E85" s="39"/>
      <c r="F85" s="39"/>
      <c r="G85" s="39"/>
      <c r="H85" s="34"/>
      <c r="I85" s="34"/>
      <c r="J85" s="39"/>
      <c r="K85" s="34"/>
      <c r="L85" s="228"/>
      <c r="M85" s="226" t="e">
        <f>VLOOKUP(L85,'[2]Datos Validacion'!$C$6:$D$10,2,0)</f>
        <v>#N/A</v>
      </c>
      <c r="N85" s="224"/>
      <c r="O85" s="227" t="e">
        <f>VLOOKUP(N85,'[2]Datos Validacion'!$E$6:$F$15,2,0)</f>
        <v>#N/A</v>
      </c>
      <c r="P85" s="225"/>
      <c r="Q85" s="195"/>
      <c r="R85" s="36"/>
      <c r="S85" s="38"/>
      <c r="T85" s="40"/>
      <c r="U85" s="40"/>
      <c r="V85" s="38"/>
      <c r="W85" s="38"/>
      <c r="X85" s="155" t="e">
        <f>VLOOKUP(W85,'[2]Datos Validacion'!$K$6:$L$8,2,0)</f>
        <v>#N/A</v>
      </c>
      <c r="Y85" s="40"/>
      <c r="Z85" s="155" t="e">
        <f>VLOOKUP(Y85,'[2]Datos Validacion'!$M$6:$N$7,2,0)</f>
        <v>#N/A</v>
      </c>
      <c r="AA85" s="38"/>
      <c r="AB85" s="150"/>
      <c r="AC85" s="38"/>
      <c r="AD85" s="40"/>
      <c r="AE85" s="219" t="e">
        <f t="shared" si="10"/>
        <v>#N/A</v>
      </c>
      <c r="AF85" s="49" t="e">
        <f t="shared" si="12"/>
        <v>#N/A</v>
      </c>
      <c r="AG85" s="49" t="e">
        <f t="shared" si="13"/>
        <v>#N/A</v>
      </c>
      <c r="AH85" s="49" t="e">
        <f t="shared" si="11"/>
        <v>#N/A</v>
      </c>
      <c r="AI85" s="49" t="e">
        <f t="shared" si="14"/>
        <v>#N/A</v>
      </c>
      <c r="AJ85" s="225"/>
      <c r="AK85" s="228"/>
      <c r="AL85" s="194"/>
      <c r="AM85" s="34"/>
      <c r="AN85" s="156"/>
      <c r="AO85" s="156"/>
      <c r="AP85" s="34"/>
      <c r="AQ85" s="156"/>
      <c r="AR85" s="156"/>
      <c r="AS85" s="34"/>
      <c r="AT85" s="156"/>
      <c r="AU85" s="156"/>
      <c r="AV85" s="34"/>
      <c r="AW85" s="156"/>
      <c r="AX85" s="156"/>
      <c r="AY85" s="34"/>
      <c r="AZ85" s="37"/>
      <c r="BA85" s="32"/>
    </row>
    <row r="86" spans="1:53" ht="56" hidden="1" customHeight="1" x14ac:dyDescent="0.3">
      <c r="A86" s="38"/>
      <c r="B86" s="134"/>
      <c r="C86" s="34"/>
      <c r="D86" s="34"/>
      <c r="E86" s="39"/>
      <c r="F86" s="39"/>
      <c r="G86" s="39"/>
      <c r="H86" s="34"/>
      <c r="I86" s="34"/>
      <c r="J86" s="39"/>
      <c r="K86" s="34"/>
      <c r="L86" s="228"/>
      <c r="M86" s="226" t="e">
        <f>VLOOKUP(L86,'[2]Datos Validacion'!$C$6:$D$10,2,0)</f>
        <v>#N/A</v>
      </c>
      <c r="N86" s="224"/>
      <c r="O86" s="227" t="e">
        <f>VLOOKUP(N86,'[2]Datos Validacion'!$E$6:$F$15,2,0)</f>
        <v>#N/A</v>
      </c>
      <c r="P86" s="225"/>
      <c r="Q86" s="195"/>
      <c r="R86" s="168"/>
      <c r="S86" s="38"/>
      <c r="T86" s="40"/>
      <c r="U86" s="40"/>
      <c r="V86" s="38"/>
      <c r="W86" s="38"/>
      <c r="X86" s="155" t="e">
        <f>VLOOKUP(W86,'[2]Datos Validacion'!$K$6:$L$8,2,0)</f>
        <v>#N/A</v>
      </c>
      <c r="Y86" s="40"/>
      <c r="Z86" s="155" t="e">
        <f>VLOOKUP(Y86,'[2]Datos Validacion'!$M$6:$N$7,2,0)</f>
        <v>#N/A</v>
      </c>
      <c r="AA86" s="38"/>
      <c r="AB86" s="150"/>
      <c r="AC86" s="38"/>
      <c r="AD86" s="40"/>
      <c r="AE86" s="219" t="e">
        <f t="shared" si="10"/>
        <v>#N/A</v>
      </c>
      <c r="AF86" s="49" t="e">
        <f t="shared" si="12"/>
        <v>#N/A</v>
      </c>
      <c r="AG86" s="49" t="e">
        <f t="shared" si="13"/>
        <v>#N/A</v>
      </c>
      <c r="AH86" s="49" t="e">
        <f t="shared" si="11"/>
        <v>#N/A</v>
      </c>
      <c r="AI86" s="49" t="e">
        <f t="shared" si="14"/>
        <v>#N/A</v>
      </c>
      <c r="AJ86" s="225"/>
      <c r="AK86" s="228"/>
      <c r="AL86" s="194"/>
      <c r="AM86" s="34"/>
      <c r="AN86" s="156"/>
      <c r="AO86" s="156"/>
      <c r="AP86" s="34"/>
      <c r="AQ86" s="156"/>
      <c r="AR86" s="156"/>
      <c r="AS86" s="34"/>
      <c r="AT86" s="156"/>
      <c r="AU86" s="156"/>
      <c r="AV86" s="34"/>
      <c r="AW86" s="156"/>
      <c r="AX86" s="156"/>
      <c r="AY86" s="34"/>
      <c r="AZ86" s="37"/>
      <c r="BA86" s="32"/>
    </row>
    <row r="87" spans="1:53" ht="56" hidden="1" customHeight="1" x14ac:dyDescent="0.3">
      <c r="A87" s="38"/>
      <c r="B87" s="134"/>
      <c r="C87" s="34"/>
      <c r="D87" s="34"/>
      <c r="E87" s="39"/>
      <c r="F87" s="39"/>
      <c r="G87" s="39"/>
      <c r="H87" s="34"/>
      <c r="I87" s="34"/>
      <c r="J87" s="39"/>
      <c r="K87" s="34"/>
      <c r="L87" s="228"/>
      <c r="M87" s="226" t="e">
        <f>VLOOKUP(L87,'[2]Datos Validacion'!$C$6:$D$10,2,0)</f>
        <v>#N/A</v>
      </c>
      <c r="N87" s="224"/>
      <c r="O87" s="227" t="e">
        <f>VLOOKUP(N87,'[2]Datos Validacion'!$E$6:$F$15,2,0)</f>
        <v>#N/A</v>
      </c>
      <c r="P87" s="225"/>
      <c r="Q87" s="195"/>
      <c r="R87" s="168"/>
      <c r="S87" s="38"/>
      <c r="T87" s="40"/>
      <c r="U87" s="40"/>
      <c r="V87" s="38"/>
      <c r="W87" s="38"/>
      <c r="X87" s="155" t="e">
        <f>VLOOKUP(W87,'[2]Datos Validacion'!$K$6:$L$8,2,0)</f>
        <v>#N/A</v>
      </c>
      <c r="Y87" s="40"/>
      <c r="Z87" s="155" t="e">
        <f>VLOOKUP(Y87,'[2]Datos Validacion'!$M$6:$N$7,2,0)</f>
        <v>#N/A</v>
      </c>
      <c r="AA87" s="38"/>
      <c r="AB87" s="150"/>
      <c r="AC87" s="38"/>
      <c r="AD87" s="40"/>
      <c r="AE87" s="219" t="e">
        <f t="shared" si="10"/>
        <v>#N/A</v>
      </c>
      <c r="AF87" s="49" t="e">
        <f t="shared" si="12"/>
        <v>#N/A</v>
      </c>
      <c r="AG87" s="49" t="e">
        <f t="shared" si="13"/>
        <v>#N/A</v>
      </c>
      <c r="AH87" s="49" t="e">
        <f t="shared" si="11"/>
        <v>#N/A</v>
      </c>
      <c r="AI87" s="49" t="e">
        <f t="shared" si="14"/>
        <v>#N/A</v>
      </c>
      <c r="AJ87" s="225"/>
      <c r="AK87" s="228"/>
      <c r="AL87" s="194"/>
      <c r="AM87" s="34"/>
      <c r="AN87" s="156"/>
      <c r="AO87" s="156"/>
      <c r="AP87" s="34"/>
      <c r="AQ87" s="156"/>
      <c r="AR87" s="156"/>
      <c r="AS87" s="34"/>
      <c r="AT87" s="156"/>
      <c r="AU87" s="156"/>
      <c r="AV87" s="34"/>
      <c r="AW87" s="156"/>
      <c r="AX87" s="156"/>
      <c r="AY87" s="34"/>
      <c r="AZ87" s="37"/>
      <c r="BA87" s="32"/>
    </row>
    <row r="88" spans="1:53" ht="56" hidden="1" customHeight="1" x14ac:dyDescent="0.3">
      <c r="A88" s="38"/>
      <c r="B88" s="40"/>
      <c r="C88" s="39"/>
      <c r="D88" s="39"/>
      <c r="E88" s="39"/>
      <c r="F88" s="39"/>
      <c r="G88" s="39"/>
      <c r="H88" s="39"/>
      <c r="I88" s="39"/>
      <c r="J88" s="39"/>
      <c r="K88" s="39"/>
      <c r="L88" s="228"/>
      <c r="M88" s="226" t="e">
        <f>VLOOKUP(L88,'[2]Datos Validacion'!$C$6:$D$10,2,0)</f>
        <v>#N/A</v>
      </c>
      <c r="N88" s="224"/>
      <c r="O88" s="227" t="e">
        <f>VLOOKUP(N88,'[2]Datos Validacion'!$E$6:$F$15,2,0)</f>
        <v>#N/A</v>
      </c>
      <c r="P88" s="225"/>
      <c r="Q88" s="86"/>
      <c r="R88" s="158"/>
      <c r="S88" s="38"/>
      <c r="T88" s="40"/>
      <c r="U88" s="40"/>
      <c r="V88" s="38"/>
      <c r="W88" s="38"/>
      <c r="X88" s="155" t="e">
        <f>VLOOKUP(W88,'[2]Datos Validacion'!$K$6:$L$8,2,0)</f>
        <v>#N/A</v>
      </c>
      <c r="Y88" s="40"/>
      <c r="Z88" s="155" t="e">
        <f>VLOOKUP(Y88,'[2]Datos Validacion'!$M$6:$N$7,2,0)</f>
        <v>#N/A</v>
      </c>
      <c r="AA88" s="38"/>
      <c r="AB88" s="150"/>
      <c r="AC88" s="38"/>
      <c r="AD88" s="40"/>
      <c r="AE88" s="219" t="e">
        <f t="shared" si="10"/>
        <v>#N/A</v>
      </c>
      <c r="AF88" s="49" t="e">
        <f t="shared" si="12"/>
        <v>#N/A</v>
      </c>
      <c r="AG88" s="49" t="e">
        <f t="shared" si="13"/>
        <v>#N/A</v>
      </c>
      <c r="AH88" s="49" t="e">
        <f t="shared" si="11"/>
        <v>#N/A</v>
      </c>
      <c r="AI88" s="49" t="e">
        <f t="shared" si="14"/>
        <v>#N/A</v>
      </c>
      <c r="AJ88" s="225"/>
      <c r="AK88" s="228"/>
      <c r="AL88" s="182"/>
      <c r="AM88" s="39"/>
      <c r="AN88" s="156"/>
      <c r="AO88" s="156"/>
      <c r="AP88" s="159"/>
      <c r="AQ88" s="156"/>
      <c r="AR88" s="156"/>
      <c r="AS88" s="159"/>
      <c r="AT88" s="156"/>
      <c r="AU88" s="156"/>
      <c r="AV88" s="159"/>
      <c r="AW88" s="156"/>
      <c r="AX88" s="156"/>
      <c r="AY88" s="39"/>
      <c r="AZ88" s="156"/>
      <c r="BA88" s="32"/>
    </row>
    <row r="89" spans="1:53" s="44" customFormat="1" ht="56" hidden="1" customHeight="1" x14ac:dyDescent="0.35">
      <c r="A89" s="38"/>
      <c r="B89" s="163"/>
      <c r="C89" s="34"/>
      <c r="D89" s="34"/>
      <c r="E89" s="39"/>
      <c r="F89" s="39"/>
      <c r="G89" s="39"/>
      <c r="H89" s="34"/>
      <c r="I89" s="34"/>
      <c r="J89" s="39"/>
      <c r="K89" s="34"/>
      <c r="L89" s="228"/>
      <c r="M89" s="226" t="e">
        <f>VLOOKUP(L89,'[2]Datos Validacion'!$C$6:$D$10,2,0)</f>
        <v>#N/A</v>
      </c>
      <c r="N89" s="224"/>
      <c r="O89" s="227" t="e">
        <f>VLOOKUP(N89,'[2]Datos Validacion'!$E$6:$F$15,2,0)</f>
        <v>#N/A</v>
      </c>
      <c r="P89" s="225"/>
      <c r="Q89" s="195"/>
      <c r="R89" s="161"/>
      <c r="S89" s="147"/>
      <c r="T89" s="148"/>
      <c r="U89" s="148"/>
      <c r="V89" s="147"/>
      <c r="W89" s="147"/>
      <c r="X89" s="155" t="e">
        <f>VLOOKUP(W89,'[2]Datos Validacion'!$K$6:$L$8,2,0)</f>
        <v>#N/A</v>
      </c>
      <c r="Y89" s="148"/>
      <c r="Z89" s="155" t="e">
        <f>VLOOKUP(Y89,'[2]Datos Validacion'!$M$6:$N$7,2,0)</f>
        <v>#N/A</v>
      </c>
      <c r="AA89" s="147"/>
      <c r="AB89" s="146"/>
      <c r="AC89" s="147"/>
      <c r="AD89" s="148"/>
      <c r="AE89" s="219" t="e">
        <f t="shared" si="10"/>
        <v>#N/A</v>
      </c>
      <c r="AF89" s="49" t="e">
        <f t="shared" si="12"/>
        <v>#N/A</v>
      </c>
      <c r="AG89" s="49" t="e">
        <f t="shared" si="13"/>
        <v>#N/A</v>
      </c>
      <c r="AH89" s="49" t="e">
        <f t="shared" si="11"/>
        <v>#N/A</v>
      </c>
      <c r="AI89" s="49" t="e">
        <f t="shared" si="14"/>
        <v>#N/A</v>
      </c>
      <c r="AJ89" s="225"/>
      <c r="AK89" s="228"/>
      <c r="AL89" s="194"/>
      <c r="AM89" s="34"/>
      <c r="AN89" s="156"/>
      <c r="AO89" s="156"/>
      <c r="AP89" s="34"/>
      <c r="AQ89" s="39"/>
      <c r="AR89" s="39"/>
      <c r="AS89" s="34"/>
      <c r="AT89" s="39"/>
      <c r="AU89" s="39"/>
      <c r="AV89" s="34"/>
      <c r="AW89" s="39"/>
      <c r="AX89" s="39"/>
      <c r="AY89" s="34"/>
      <c r="AZ89" s="34"/>
      <c r="BA89" s="33"/>
    </row>
    <row r="90" spans="1:53" ht="56" hidden="1" customHeight="1" x14ac:dyDescent="0.3">
      <c r="A90" s="38"/>
      <c r="B90" s="163"/>
      <c r="C90" s="34"/>
      <c r="D90" s="34"/>
      <c r="E90" s="39"/>
      <c r="F90" s="39"/>
      <c r="G90" s="39"/>
      <c r="H90" s="34"/>
      <c r="I90" s="34"/>
      <c r="J90" s="39"/>
      <c r="K90" s="34"/>
      <c r="L90" s="228"/>
      <c r="M90" s="226" t="e">
        <f>VLOOKUP(L90,'[2]Datos Validacion'!$C$6:$D$10,2,0)</f>
        <v>#N/A</v>
      </c>
      <c r="N90" s="224"/>
      <c r="O90" s="227" t="e">
        <f>VLOOKUP(N90,'[2]Datos Validacion'!$E$6:$F$15,2,0)</f>
        <v>#N/A</v>
      </c>
      <c r="P90" s="225"/>
      <c r="Q90" s="195"/>
      <c r="R90" s="157"/>
      <c r="S90" s="147"/>
      <c r="T90" s="148"/>
      <c r="U90" s="148"/>
      <c r="V90" s="147"/>
      <c r="W90" s="147"/>
      <c r="X90" s="155" t="e">
        <f>VLOOKUP(W90,'[2]Datos Validacion'!$K$6:$L$8,2,0)</f>
        <v>#N/A</v>
      </c>
      <c r="Y90" s="148"/>
      <c r="Z90" s="155" t="e">
        <f>VLOOKUP(Y90,'[2]Datos Validacion'!$M$6:$N$7,2,0)</f>
        <v>#N/A</v>
      </c>
      <c r="AA90" s="147"/>
      <c r="AB90" s="146"/>
      <c r="AC90" s="147"/>
      <c r="AD90" s="148"/>
      <c r="AE90" s="219" t="e">
        <f t="shared" si="10"/>
        <v>#N/A</v>
      </c>
      <c r="AF90" s="49" t="e">
        <f t="shared" si="12"/>
        <v>#N/A</v>
      </c>
      <c r="AG90" s="49" t="e">
        <f t="shared" si="13"/>
        <v>#N/A</v>
      </c>
      <c r="AH90" s="49" t="e">
        <f t="shared" si="11"/>
        <v>#N/A</v>
      </c>
      <c r="AI90" s="49" t="e">
        <f t="shared" si="14"/>
        <v>#N/A</v>
      </c>
      <c r="AJ90" s="225"/>
      <c r="AK90" s="228"/>
      <c r="AL90" s="194"/>
      <c r="AM90" s="34"/>
      <c r="AN90" s="156"/>
      <c r="AO90" s="156"/>
      <c r="AP90" s="34"/>
      <c r="AQ90" s="39"/>
      <c r="AR90" s="39"/>
      <c r="AS90" s="34"/>
      <c r="AT90" s="39"/>
      <c r="AU90" s="39"/>
      <c r="AV90" s="34"/>
      <c r="AW90" s="39"/>
      <c r="AX90" s="39"/>
      <c r="AY90" s="34"/>
      <c r="AZ90" s="34"/>
      <c r="BA90" s="32"/>
    </row>
    <row r="91" spans="1:53" ht="56" hidden="1" customHeight="1" x14ac:dyDescent="0.3">
      <c r="A91" s="38"/>
      <c r="B91" s="147"/>
      <c r="C91" s="39"/>
      <c r="D91" s="39"/>
      <c r="E91" s="39"/>
      <c r="F91" s="39"/>
      <c r="G91" s="39"/>
      <c r="H91" s="39"/>
      <c r="I91" s="39"/>
      <c r="J91" s="39"/>
      <c r="K91" s="39"/>
      <c r="L91" s="228"/>
      <c r="M91" s="226" t="e">
        <f>VLOOKUP(L91,'[2]Datos Validacion'!$C$6:$D$10,2,0)</f>
        <v>#N/A</v>
      </c>
      <c r="N91" s="224"/>
      <c r="O91" s="227" t="e">
        <f>VLOOKUP(N91,'[2]Datos Validacion'!$E$6:$F$15,2,0)</f>
        <v>#N/A</v>
      </c>
      <c r="P91" s="225"/>
      <c r="Q91" s="86"/>
      <c r="R91" s="34"/>
      <c r="S91" s="147"/>
      <c r="T91" s="148"/>
      <c r="U91" s="148"/>
      <c r="V91" s="147"/>
      <c r="W91" s="147"/>
      <c r="X91" s="155" t="e">
        <f>VLOOKUP(W91,'[2]Datos Validacion'!$K$6:$L$8,2,0)</f>
        <v>#N/A</v>
      </c>
      <c r="Y91" s="148"/>
      <c r="Z91" s="155" t="e">
        <f>VLOOKUP(Y91,'[2]Datos Validacion'!$M$6:$N$7,2,0)</f>
        <v>#N/A</v>
      </c>
      <c r="AA91" s="147"/>
      <c r="AB91" s="146"/>
      <c r="AC91" s="147"/>
      <c r="AD91" s="148"/>
      <c r="AE91" s="219" t="e">
        <f t="shared" si="10"/>
        <v>#N/A</v>
      </c>
      <c r="AF91" s="49" t="e">
        <f t="shared" si="12"/>
        <v>#N/A</v>
      </c>
      <c r="AG91" s="49" t="e">
        <f t="shared" si="13"/>
        <v>#N/A</v>
      </c>
      <c r="AH91" s="49" t="e">
        <f t="shared" si="11"/>
        <v>#N/A</v>
      </c>
      <c r="AI91" s="49" t="e">
        <f t="shared" si="14"/>
        <v>#N/A</v>
      </c>
      <c r="AJ91" s="225"/>
      <c r="AK91" s="228"/>
      <c r="AL91" s="187"/>
      <c r="AM91" s="39"/>
      <c r="AN91" s="156"/>
      <c r="AO91" s="156"/>
      <c r="AP91" s="39"/>
      <c r="AQ91" s="39"/>
      <c r="AR91" s="39"/>
      <c r="AS91" s="39"/>
      <c r="AT91" s="39"/>
      <c r="AU91" s="39"/>
      <c r="AV91" s="39"/>
      <c r="AW91" s="39"/>
      <c r="AX91" s="39"/>
      <c r="AY91" s="39"/>
      <c r="AZ91" s="39"/>
      <c r="BA91" s="32"/>
    </row>
    <row r="92" spans="1:53" ht="56" hidden="1" customHeight="1" x14ac:dyDescent="0.3">
      <c r="A92" s="38"/>
      <c r="B92" s="163"/>
      <c r="C92" s="34"/>
      <c r="D92" s="34"/>
      <c r="E92" s="39"/>
      <c r="F92" s="39"/>
      <c r="G92" s="39"/>
      <c r="H92" s="34"/>
      <c r="I92" s="34"/>
      <c r="J92" s="39"/>
      <c r="K92" s="34"/>
      <c r="L92" s="228"/>
      <c r="M92" s="226" t="e">
        <f>VLOOKUP(L92,'[2]Datos Validacion'!$C$6:$D$10,2,0)</f>
        <v>#N/A</v>
      </c>
      <c r="N92" s="224"/>
      <c r="O92" s="227" t="e">
        <f>VLOOKUP(N92,'[2]Datos Validacion'!$E$6:$F$15,2,0)</f>
        <v>#N/A</v>
      </c>
      <c r="P92" s="225"/>
      <c r="Q92" s="195"/>
      <c r="R92" s="159"/>
      <c r="S92" s="147"/>
      <c r="T92" s="148"/>
      <c r="U92" s="148"/>
      <c r="V92" s="147"/>
      <c r="W92" s="147"/>
      <c r="X92" s="155" t="e">
        <f>VLOOKUP(W92,'[2]Datos Validacion'!$K$6:$L$8,2,0)</f>
        <v>#N/A</v>
      </c>
      <c r="Y92" s="148"/>
      <c r="Z92" s="155" t="e">
        <f>VLOOKUP(Y92,'[2]Datos Validacion'!$M$6:$N$7,2,0)</f>
        <v>#N/A</v>
      </c>
      <c r="AA92" s="147"/>
      <c r="AB92" s="146"/>
      <c r="AC92" s="147"/>
      <c r="AD92" s="148"/>
      <c r="AE92" s="219" t="e">
        <f t="shared" si="10"/>
        <v>#N/A</v>
      </c>
      <c r="AF92" s="49" t="e">
        <f t="shared" si="12"/>
        <v>#N/A</v>
      </c>
      <c r="AG92" s="49" t="e">
        <f t="shared" si="13"/>
        <v>#N/A</v>
      </c>
      <c r="AH92" s="49" t="e">
        <f t="shared" si="11"/>
        <v>#N/A</v>
      </c>
      <c r="AI92" s="49" t="e">
        <f t="shared" si="14"/>
        <v>#N/A</v>
      </c>
      <c r="AJ92" s="225"/>
      <c r="AK92" s="228"/>
      <c r="AL92" s="194"/>
      <c r="AM92" s="34"/>
      <c r="AN92" s="156"/>
      <c r="AO92" s="156"/>
      <c r="AP92" s="34"/>
      <c r="AQ92" s="39"/>
      <c r="AR92" s="39"/>
      <c r="AS92" s="34"/>
      <c r="AT92" s="39"/>
      <c r="AU92" s="39"/>
      <c r="AV92" s="34"/>
      <c r="AW92" s="39"/>
      <c r="AX92" s="39"/>
      <c r="AY92" s="34"/>
      <c r="AZ92" s="34"/>
      <c r="BA92" s="32"/>
    </row>
    <row r="93" spans="1:53" ht="56" hidden="1" customHeight="1" x14ac:dyDescent="0.3">
      <c r="A93" s="38"/>
      <c r="B93" s="163"/>
      <c r="C93" s="34"/>
      <c r="D93" s="34"/>
      <c r="E93" s="39"/>
      <c r="F93" s="39"/>
      <c r="G93" s="39"/>
      <c r="H93" s="34"/>
      <c r="I93" s="34"/>
      <c r="J93" s="39"/>
      <c r="K93" s="34"/>
      <c r="L93" s="228"/>
      <c r="M93" s="226" t="e">
        <f>VLOOKUP(L93,'[2]Datos Validacion'!$C$6:$D$10,2,0)</f>
        <v>#N/A</v>
      </c>
      <c r="N93" s="224"/>
      <c r="O93" s="227" t="e">
        <f>VLOOKUP(N93,'[2]Datos Validacion'!$E$6:$F$15,2,0)</f>
        <v>#N/A</v>
      </c>
      <c r="P93" s="225"/>
      <c r="Q93" s="195"/>
      <c r="R93" s="34"/>
      <c r="S93" s="147"/>
      <c r="T93" s="148"/>
      <c r="U93" s="148"/>
      <c r="V93" s="147"/>
      <c r="W93" s="147"/>
      <c r="X93" s="155" t="e">
        <f>VLOOKUP(W93,'[2]Datos Validacion'!$K$6:$L$8,2,0)</f>
        <v>#N/A</v>
      </c>
      <c r="Y93" s="148"/>
      <c r="Z93" s="155" t="e">
        <f>VLOOKUP(Y93,'[2]Datos Validacion'!$M$6:$N$7,2,0)</f>
        <v>#N/A</v>
      </c>
      <c r="AA93" s="147"/>
      <c r="AB93" s="146"/>
      <c r="AC93" s="147"/>
      <c r="AD93" s="148"/>
      <c r="AE93" s="219" t="e">
        <f t="shared" si="10"/>
        <v>#N/A</v>
      </c>
      <c r="AF93" s="49" t="e">
        <f t="shared" si="12"/>
        <v>#N/A</v>
      </c>
      <c r="AG93" s="49" t="e">
        <f t="shared" si="13"/>
        <v>#N/A</v>
      </c>
      <c r="AH93" s="49" t="e">
        <f t="shared" si="11"/>
        <v>#N/A</v>
      </c>
      <c r="AI93" s="49" t="e">
        <f t="shared" si="14"/>
        <v>#N/A</v>
      </c>
      <c r="AJ93" s="225"/>
      <c r="AK93" s="228"/>
      <c r="AL93" s="194"/>
      <c r="AM93" s="34"/>
      <c r="AN93" s="156"/>
      <c r="AO93" s="156"/>
      <c r="AP93" s="34"/>
      <c r="AQ93" s="39"/>
      <c r="AR93" s="39"/>
      <c r="AS93" s="34"/>
      <c r="AT93" s="39"/>
      <c r="AU93" s="39"/>
      <c r="AV93" s="34"/>
      <c r="AW93" s="39"/>
      <c r="AX93" s="39"/>
      <c r="AY93" s="34"/>
      <c r="AZ93" s="34"/>
      <c r="BA93" s="32"/>
    </row>
    <row r="94" spans="1:53" ht="56" hidden="1" customHeight="1" x14ac:dyDescent="0.3">
      <c r="A94" s="38"/>
      <c r="B94" s="163"/>
      <c r="C94" s="34"/>
      <c r="D94" s="34"/>
      <c r="E94" s="39"/>
      <c r="F94" s="39"/>
      <c r="G94" s="39"/>
      <c r="H94" s="34"/>
      <c r="I94" s="34"/>
      <c r="J94" s="39"/>
      <c r="K94" s="34"/>
      <c r="L94" s="228"/>
      <c r="M94" s="226" t="e">
        <f>VLOOKUP(L94,'[2]Datos Validacion'!$C$6:$D$10,2,0)</f>
        <v>#N/A</v>
      </c>
      <c r="N94" s="224"/>
      <c r="O94" s="227" t="e">
        <f>VLOOKUP(N94,'[2]Datos Validacion'!$E$6:$F$15,2,0)</f>
        <v>#N/A</v>
      </c>
      <c r="P94" s="225"/>
      <c r="Q94" s="195"/>
      <c r="R94" s="34"/>
      <c r="S94" s="147"/>
      <c r="T94" s="148"/>
      <c r="U94" s="148"/>
      <c r="V94" s="147"/>
      <c r="W94" s="147"/>
      <c r="X94" s="155" t="e">
        <f>VLOOKUP(W94,'[2]Datos Validacion'!$K$6:$L$8,2,0)</f>
        <v>#N/A</v>
      </c>
      <c r="Y94" s="148"/>
      <c r="Z94" s="155" t="e">
        <f>VLOOKUP(Y94,'[2]Datos Validacion'!$M$6:$N$7,2,0)</f>
        <v>#N/A</v>
      </c>
      <c r="AA94" s="147"/>
      <c r="AB94" s="146"/>
      <c r="AC94" s="147"/>
      <c r="AD94" s="148"/>
      <c r="AE94" s="219" t="e">
        <f t="shared" si="10"/>
        <v>#N/A</v>
      </c>
      <c r="AF94" s="49" t="e">
        <f t="shared" si="12"/>
        <v>#N/A</v>
      </c>
      <c r="AG94" s="49" t="e">
        <f t="shared" si="13"/>
        <v>#N/A</v>
      </c>
      <c r="AH94" s="49" t="e">
        <f t="shared" si="11"/>
        <v>#N/A</v>
      </c>
      <c r="AI94" s="49" t="e">
        <f t="shared" si="14"/>
        <v>#N/A</v>
      </c>
      <c r="AJ94" s="225"/>
      <c r="AK94" s="228"/>
      <c r="AL94" s="194"/>
      <c r="AM94" s="34"/>
      <c r="AN94" s="156"/>
      <c r="AO94" s="156"/>
      <c r="AP94" s="34"/>
      <c r="AQ94" s="39"/>
      <c r="AR94" s="39"/>
      <c r="AS94" s="34"/>
      <c r="AT94" s="39"/>
      <c r="AU94" s="39"/>
      <c r="AV94" s="34"/>
      <c r="AW94" s="39"/>
      <c r="AX94" s="39"/>
      <c r="AY94" s="34"/>
      <c r="AZ94" s="34"/>
      <c r="BA94" s="32"/>
    </row>
    <row r="95" spans="1:53" ht="56" hidden="1" customHeight="1" x14ac:dyDescent="0.3">
      <c r="A95" s="38"/>
      <c r="B95" s="163"/>
      <c r="C95" s="34"/>
      <c r="D95" s="34"/>
      <c r="E95" s="39"/>
      <c r="F95" s="39"/>
      <c r="G95" s="39"/>
      <c r="H95" s="34"/>
      <c r="I95" s="34"/>
      <c r="J95" s="39"/>
      <c r="K95" s="34"/>
      <c r="L95" s="228"/>
      <c r="M95" s="226" t="e">
        <f>VLOOKUP(L95,'[2]Datos Validacion'!$C$6:$D$10,2,0)</f>
        <v>#N/A</v>
      </c>
      <c r="N95" s="224"/>
      <c r="O95" s="227" t="e">
        <f>VLOOKUP(N95,'[2]Datos Validacion'!$E$6:$F$15,2,0)</f>
        <v>#N/A</v>
      </c>
      <c r="P95" s="225"/>
      <c r="Q95" s="195"/>
      <c r="R95" s="34"/>
      <c r="S95" s="147"/>
      <c r="T95" s="148"/>
      <c r="U95" s="148"/>
      <c r="V95" s="147"/>
      <c r="W95" s="147"/>
      <c r="X95" s="155" t="e">
        <f>VLOOKUP(W95,'[2]Datos Validacion'!$K$6:$L$8,2,0)</f>
        <v>#N/A</v>
      </c>
      <c r="Y95" s="148"/>
      <c r="Z95" s="155" t="e">
        <f>VLOOKUP(Y95,'[2]Datos Validacion'!$M$6:$N$7,2,0)</f>
        <v>#N/A</v>
      </c>
      <c r="AA95" s="147"/>
      <c r="AB95" s="146"/>
      <c r="AC95" s="147"/>
      <c r="AD95" s="148"/>
      <c r="AE95" s="219" t="e">
        <f t="shared" si="10"/>
        <v>#N/A</v>
      </c>
      <c r="AF95" s="49" t="e">
        <f t="shared" si="12"/>
        <v>#N/A</v>
      </c>
      <c r="AG95" s="49" t="e">
        <f t="shared" si="13"/>
        <v>#N/A</v>
      </c>
      <c r="AH95" s="49" t="e">
        <f t="shared" si="11"/>
        <v>#N/A</v>
      </c>
      <c r="AI95" s="49" t="e">
        <f t="shared" si="14"/>
        <v>#N/A</v>
      </c>
      <c r="AJ95" s="225"/>
      <c r="AK95" s="228"/>
      <c r="AL95" s="194"/>
      <c r="AM95" s="34"/>
      <c r="AN95" s="156"/>
      <c r="AO95" s="156"/>
      <c r="AP95" s="34"/>
      <c r="AQ95" s="39"/>
      <c r="AR95" s="39"/>
      <c r="AS95" s="34"/>
      <c r="AT95" s="39"/>
      <c r="AU95" s="39"/>
      <c r="AV95" s="34"/>
      <c r="AW95" s="39"/>
      <c r="AX95" s="39"/>
      <c r="AY95" s="34"/>
      <c r="AZ95" s="34"/>
      <c r="BA95" s="32"/>
    </row>
    <row r="96" spans="1:53" s="44" customFormat="1" ht="56" hidden="1" customHeight="1" x14ac:dyDescent="0.35">
      <c r="A96" s="38"/>
      <c r="B96" s="157"/>
      <c r="C96" s="157"/>
      <c r="D96" s="157"/>
      <c r="E96" s="149"/>
      <c r="F96" s="39"/>
      <c r="G96" s="39"/>
      <c r="H96" s="157"/>
      <c r="I96" s="157"/>
      <c r="J96" s="39"/>
      <c r="K96" s="34"/>
      <c r="L96" s="228"/>
      <c r="M96" s="226" t="e">
        <f>VLOOKUP(L96,'[2]Datos Validacion'!$C$6:$D$10,2,0)</f>
        <v>#N/A</v>
      </c>
      <c r="N96" s="224"/>
      <c r="O96" s="227" t="e">
        <f>VLOOKUP(N96,'[2]Datos Validacion'!$E$6:$F$15,2,0)</f>
        <v>#N/A</v>
      </c>
      <c r="P96" s="225"/>
      <c r="Q96" s="195"/>
      <c r="R96" s="145"/>
      <c r="S96" s="38"/>
      <c r="T96" s="148"/>
      <c r="U96" s="148"/>
      <c r="V96" s="38"/>
      <c r="W96" s="38"/>
      <c r="X96" s="155" t="e">
        <f>VLOOKUP(W96,'[2]Datos Validacion'!$K$6:$L$8,2,0)</f>
        <v>#N/A</v>
      </c>
      <c r="Y96" s="40"/>
      <c r="Z96" s="155" t="e">
        <f>VLOOKUP(Y96,'[2]Datos Validacion'!$M$6:$N$7,2,0)</f>
        <v>#N/A</v>
      </c>
      <c r="AA96" s="38"/>
      <c r="AB96" s="146"/>
      <c r="AC96" s="38"/>
      <c r="AD96" s="148"/>
      <c r="AE96" s="219" t="e">
        <f t="shared" si="10"/>
        <v>#N/A</v>
      </c>
      <c r="AF96" s="49" t="e">
        <f t="shared" si="12"/>
        <v>#N/A</v>
      </c>
      <c r="AG96" s="49" t="e">
        <f t="shared" si="13"/>
        <v>#N/A</v>
      </c>
      <c r="AH96" s="49" t="e">
        <f t="shared" si="11"/>
        <v>#N/A</v>
      </c>
      <c r="AI96" s="49" t="e">
        <f t="shared" si="14"/>
        <v>#N/A</v>
      </c>
      <c r="AJ96" s="225"/>
      <c r="AK96" s="228"/>
      <c r="AL96" s="201"/>
      <c r="AM96" s="157"/>
      <c r="AN96" s="156"/>
      <c r="AO96" s="156"/>
      <c r="AP96" s="34"/>
      <c r="AQ96" s="156"/>
      <c r="AR96" s="156"/>
      <c r="AS96" s="34"/>
      <c r="AT96" s="156"/>
      <c r="AU96" s="156"/>
      <c r="AV96" s="34"/>
      <c r="AW96" s="156"/>
      <c r="AX96" s="156"/>
      <c r="AY96" s="37"/>
      <c r="AZ96" s="37"/>
      <c r="BA96" s="33"/>
    </row>
    <row r="97" spans="1:53" ht="56" hidden="1" customHeight="1" x14ac:dyDescent="0.3">
      <c r="A97" s="38"/>
      <c r="B97" s="157"/>
      <c r="C97" s="157"/>
      <c r="D97" s="157"/>
      <c r="E97" s="149"/>
      <c r="F97" s="39"/>
      <c r="G97" s="39"/>
      <c r="H97" s="157"/>
      <c r="I97" s="157"/>
      <c r="J97" s="39"/>
      <c r="K97" s="34"/>
      <c r="L97" s="228"/>
      <c r="M97" s="226" t="e">
        <f>VLOOKUP(L97,'[2]Datos Validacion'!$C$6:$D$10,2,0)</f>
        <v>#N/A</v>
      </c>
      <c r="N97" s="224"/>
      <c r="O97" s="227" t="e">
        <f>VLOOKUP(N97,'[2]Datos Validacion'!$E$6:$F$15,2,0)</f>
        <v>#N/A</v>
      </c>
      <c r="P97" s="225"/>
      <c r="Q97" s="195"/>
      <c r="R97" s="145"/>
      <c r="S97" s="38"/>
      <c r="T97" s="148"/>
      <c r="U97" s="148"/>
      <c r="V97" s="38"/>
      <c r="W97" s="38"/>
      <c r="X97" s="155" t="e">
        <f>VLOOKUP(W97,'[2]Datos Validacion'!$K$6:$L$8,2,0)</f>
        <v>#N/A</v>
      </c>
      <c r="Y97" s="40"/>
      <c r="Z97" s="155" t="e">
        <f>VLOOKUP(Y97,'[2]Datos Validacion'!$M$6:$N$7,2,0)</f>
        <v>#N/A</v>
      </c>
      <c r="AA97" s="38"/>
      <c r="AB97" s="146"/>
      <c r="AC97" s="38"/>
      <c r="AD97" s="148"/>
      <c r="AE97" s="219" t="e">
        <f t="shared" si="10"/>
        <v>#N/A</v>
      </c>
      <c r="AF97" s="49" t="e">
        <f t="shared" si="12"/>
        <v>#N/A</v>
      </c>
      <c r="AG97" s="49" t="e">
        <f t="shared" si="13"/>
        <v>#N/A</v>
      </c>
      <c r="AH97" s="49" t="e">
        <f t="shared" si="11"/>
        <v>#N/A</v>
      </c>
      <c r="AI97" s="49" t="e">
        <f t="shared" si="14"/>
        <v>#N/A</v>
      </c>
      <c r="AJ97" s="225"/>
      <c r="AK97" s="228"/>
      <c r="AL97" s="185"/>
      <c r="AM97" s="68"/>
      <c r="AN97" s="156"/>
      <c r="AO97" s="156"/>
      <c r="AP97" s="34"/>
      <c r="AQ97" s="156"/>
      <c r="AR97" s="156"/>
      <c r="AS97" s="34"/>
      <c r="AT97" s="156"/>
      <c r="AU97" s="156"/>
      <c r="AV97" s="34"/>
      <c r="AW97" s="156"/>
      <c r="AX97" s="156"/>
      <c r="AY97" s="37"/>
      <c r="AZ97" s="37"/>
      <c r="BA97" s="32"/>
    </row>
    <row r="98" spans="1:53" ht="56" hidden="1" customHeight="1" x14ac:dyDescent="0.3">
      <c r="A98" s="38"/>
      <c r="B98" s="157"/>
      <c r="C98" s="157"/>
      <c r="D98" s="157"/>
      <c r="E98" s="149"/>
      <c r="F98" s="39"/>
      <c r="G98" s="39"/>
      <c r="H98" s="157"/>
      <c r="I98" s="157"/>
      <c r="J98" s="39"/>
      <c r="K98" s="34"/>
      <c r="L98" s="228"/>
      <c r="M98" s="226" t="e">
        <f>VLOOKUP(L98,'[2]Datos Validacion'!$C$6:$D$10,2,0)</f>
        <v>#N/A</v>
      </c>
      <c r="N98" s="224"/>
      <c r="O98" s="227" t="e">
        <f>VLOOKUP(N98,'[2]Datos Validacion'!$E$6:$F$15,2,0)</f>
        <v>#N/A</v>
      </c>
      <c r="P98" s="225"/>
      <c r="Q98" s="195"/>
      <c r="R98" s="145"/>
      <c r="S98" s="38"/>
      <c r="T98" s="148"/>
      <c r="U98" s="148"/>
      <c r="V98" s="38"/>
      <c r="W98" s="38"/>
      <c r="X98" s="155" t="e">
        <f>VLOOKUP(W98,'[2]Datos Validacion'!$K$6:$L$8,2,0)</f>
        <v>#N/A</v>
      </c>
      <c r="Y98" s="40"/>
      <c r="Z98" s="155" t="e">
        <f>VLOOKUP(Y98,'[2]Datos Validacion'!$M$6:$N$7,2,0)</f>
        <v>#N/A</v>
      </c>
      <c r="AA98" s="38"/>
      <c r="AB98" s="146"/>
      <c r="AC98" s="38"/>
      <c r="AD98" s="148"/>
      <c r="AE98" s="219" t="e">
        <f t="shared" si="10"/>
        <v>#N/A</v>
      </c>
      <c r="AF98" s="49" t="e">
        <f t="shared" si="12"/>
        <v>#N/A</v>
      </c>
      <c r="AG98" s="49" t="e">
        <f t="shared" si="13"/>
        <v>#N/A</v>
      </c>
      <c r="AH98" s="49" t="e">
        <f t="shared" si="11"/>
        <v>#N/A</v>
      </c>
      <c r="AI98" s="49" t="e">
        <f t="shared" si="14"/>
        <v>#N/A</v>
      </c>
      <c r="AJ98" s="225"/>
      <c r="AK98" s="228"/>
      <c r="AL98" s="185"/>
      <c r="AM98" s="68"/>
      <c r="AN98" s="156"/>
      <c r="AO98" s="156"/>
      <c r="AP98" s="34"/>
      <c r="AQ98" s="156"/>
      <c r="AR98" s="156"/>
      <c r="AS98" s="34"/>
      <c r="AT98" s="156"/>
      <c r="AU98" s="156"/>
      <c r="AV98" s="34"/>
      <c r="AW98" s="156"/>
      <c r="AX98" s="156"/>
      <c r="AY98" s="37"/>
      <c r="AZ98" s="37"/>
      <c r="BA98" s="32"/>
    </row>
    <row r="99" spans="1:53" ht="56" hidden="1" customHeight="1" x14ac:dyDescent="0.3">
      <c r="A99" s="38"/>
      <c r="B99" s="157"/>
      <c r="C99" s="157"/>
      <c r="D99" s="157"/>
      <c r="E99" s="149"/>
      <c r="F99" s="39"/>
      <c r="G99" s="39"/>
      <c r="H99" s="157"/>
      <c r="I99" s="157"/>
      <c r="J99" s="39"/>
      <c r="K99" s="34"/>
      <c r="L99" s="228"/>
      <c r="M99" s="226" t="e">
        <f>VLOOKUP(L99,'[2]Datos Validacion'!$C$6:$D$10,2,0)</f>
        <v>#N/A</v>
      </c>
      <c r="N99" s="224"/>
      <c r="O99" s="227" t="e">
        <f>VLOOKUP(N99,'[2]Datos Validacion'!$E$6:$F$15,2,0)</f>
        <v>#N/A</v>
      </c>
      <c r="P99" s="225"/>
      <c r="Q99" s="195"/>
      <c r="R99" s="145"/>
      <c r="S99" s="38"/>
      <c r="T99" s="148"/>
      <c r="U99" s="148"/>
      <c r="V99" s="38"/>
      <c r="W99" s="38"/>
      <c r="X99" s="155" t="e">
        <f>VLOOKUP(W99,'[2]Datos Validacion'!$K$6:$L$8,2,0)</f>
        <v>#N/A</v>
      </c>
      <c r="Y99" s="40"/>
      <c r="Z99" s="155" t="e">
        <f>VLOOKUP(Y99,'[2]Datos Validacion'!$M$6:$N$7,2,0)</f>
        <v>#N/A</v>
      </c>
      <c r="AA99" s="38"/>
      <c r="AB99" s="146"/>
      <c r="AC99" s="38"/>
      <c r="AD99" s="148"/>
      <c r="AE99" s="219" t="e">
        <f t="shared" si="10"/>
        <v>#N/A</v>
      </c>
      <c r="AF99" s="49" t="e">
        <f t="shared" si="12"/>
        <v>#N/A</v>
      </c>
      <c r="AG99" s="49" t="e">
        <f t="shared" si="13"/>
        <v>#N/A</v>
      </c>
      <c r="AH99" s="49" t="e">
        <f t="shared" si="11"/>
        <v>#N/A</v>
      </c>
      <c r="AI99" s="49" t="e">
        <f t="shared" si="14"/>
        <v>#N/A</v>
      </c>
      <c r="AJ99" s="225"/>
      <c r="AK99" s="228"/>
      <c r="AL99" s="185"/>
      <c r="AM99" s="68"/>
      <c r="AN99" s="156"/>
      <c r="AO99" s="156"/>
      <c r="AP99" s="34"/>
      <c r="AQ99" s="156"/>
      <c r="AR99" s="156"/>
      <c r="AS99" s="34"/>
      <c r="AT99" s="156"/>
      <c r="AU99" s="156"/>
      <c r="AV99" s="34"/>
      <c r="AW99" s="156"/>
      <c r="AX99" s="156"/>
      <c r="AY99" s="37"/>
      <c r="AZ99" s="37"/>
      <c r="BA99" s="32"/>
    </row>
    <row r="100" spans="1:53" ht="56" hidden="1" customHeight="1" x14ac:dyDescent="0.3">
      <c r="A100" s="38"/>
      <c r="B100" s="157"/>
      <c r="C100" s="157"/>
      <c r="D100" s="157"/>
      <c r="E100" s="149"/>
      <c r="F100" s="39"/>
      <c r="G100" s="39"/>
      <c r="H100" s="157"/>
      <c r="I100" s="157"/>
      <c r="J100" s="39"/>
      <c r="K100" s="34"/>
      <c r="L100" s="228"/>
      <c r="M100" s="226" t="e">
        <f>VLOOKUP(L100,'[2]Datos Validacion'!$C$6:$D$10,2,0)</f>
        <v>#N/A</v>
      </c>
      <c r="N100" s="224"/>
      <c r="O100" s="227" t="e">
        <f>VLOOKUP(N100,'[2]Datos Validacion'!$E$6:$F$15,2,0)</f>
        <v>#N/A</v>
      </c>
      <c r="P100" s="225"/>
      <c r="Q100" s="195"/>
      <c r="R100" s="145"/>
      <c r="S100" s="38"/>
      <c r="T100" s="148"/>
      <c r="U100" s="148"/>
      <c r="V100" s="38"/>
      <c r="W100" s="38"/>
      <c r="X100" s="155" t="e">
        <f>VLOOKUP(W100,'[2]Datos Validacion'!$K$6:$L$8,2,0)</f>
        <v>#N/A</v>
      </c>
      <c r="Y100" s="40"/>
      <c r="Z100" s="155" t="e">
        <f>VLOOKUP(Y100,'[2]Datos Validacion'!$M$6:$N$7,2,0)</f>
        <v>#N/A</v>
      </c>
      <c r="AA100" s="38"/>
      <c r="AB100" s="146"/>
      <c r="AC100" s="38"/>
      <c r="AD100" s="148"/>
      <c r="AE100" s="219" t="e">
        <f t="shared" si="10"/>
        <v>#N/A</v>
      </c>
      <c r="AF100" s="49" t="e">
        <f t="shared" si="12"/>
        <v>#N/A</v>
      </c>
      <c r="AG100" s="49" t="e">
        <f t="shared" si="13"/>
        <v>#N/A</v>
      </c>
      <c r="AH100" s="49" t="e">
        <f t="shared" si="11"/>
        <v>#N/A</v>
      </c>
      <c r="AI100" s="49" t="e">
        <f t="shared" si="14"/>
        <v>#N/A</v>
      </c>
      <c r="AJ100" s="225"/>
      <c r="AK100" s="228"/>
      <c r="AL100" s="185"/>
      <c r="AM100" s="68"/>
      <c r="AN100" s="156"/>
      <c r="AO100" s="156"/>
      <c r="AP100" s="34"/>
      <c r="AQ100" s="156"/>
      <c r="AR100" s="156"/>
      <c r="AS100" s="34"/>
      <c r="AT100" s="156"/>
      <c r="AU100" s="156"/>
      <c r="AV100" s="34"/>
      <c r="AW100" s="156"/>
      <c r="AX100" s="156"/>
      <c r="AY100" s="37"/>
      <c r="AZ100" s="37"/>
      <c r="BA100" s="32"/>
    </row>
    <row r="101" spans="1:53" ht="56" hidden="1" customHeight="1" x14ac:dyDescent="0.3">
      <c r="A101" s="38"/>
      <c r="B101" s="157"/>
      <c r="C101" s="157"/>
      <c r="D101" s="157"/>
      <c r="E101" s="149"/>
      <c r="F101" s="39"/>
      <c r="G101" s="39"/>
      <c r="H101" s="157"/>
      <c r="I101" s="157"/>
      <c r="J101" s="39"/>
      <c r="K101" s="34"/>
      <c r="L101" s="228"/>
      <c r="M101" s="226" t="e">
        <f>VLOOKUP(L101,'[2]Datos Validacion'!$C$6:$D$10,2,0)</f>
        <v>#N/A</v>
      </c>
      <c r="N101" s="224"/>
      <c r="O101" s="227" t="e">
        <f>VLOOKUP(N101,'[2]Datos Validacion'!$E$6:$F$15,2,0)</f>
        <v>#N/A</v>
      </c>
      <c r="P101" s="225"/>
      <c r="Q101" s="195"/>
      <c r="R101" s="145"/>
      <c r="S101" s="38"/>
      <c r="T101" s="148"/>
      <c r="U101" s="148"/>
      <c r="V101" s="38"/>
      <c r="W101" s="38"/>
      <c r="X101" s="155" t="e">
        <f>VLOOKUP(W101,'[2]Datos Validacion'!$K$6:$L$8,2,0)</f>
        <v>#N/A</v>
      </c>
      <c r="Y101" s="40"/>
      <c r="Z101" s="155" t="e">
        <f>VLOOKUP(Y101,'[2]Datos Validacion'!$M$6:$N$7,2,0)</f>
        <v>#N/A</v>
      </c>
      <c r="AA101" s="38"/>
      <c r="AB101" s="146"/>
      <c r="AC101" s="38"/>
      <c r="AD101" s="148"/>
      <c r="AE101" s="219" t="e">
        <f t="shared" si="10"/>
        <v>#N/A</v>
      </c>
      <c r="AF101" s="49" t="e">
        <f t="shared" si="12"/>
        <v>#N/A</v>
      </c>
      <c r="AG101" s="49" t="e">
        <f t="shared" si="13"/>
        <v>#N/A</v>
      </c>
      <c r="AH101" s="49" t="e">
        <f t="shared" si="11"/>
        <v>#N/A</v>
      </c>
      <c r="AI101" s="49" t="e">
        <f t="shared" si="14"/>
        <v>#N/A</v>
      </c>
      <c r="AJ101" s="225"/>
      <c r="AK101" s="228"/>
      <c r="AL101" s="185"/>
      <c r="AM101" s="68"/>
      <c r="AN101" s="156"/>
      <c r="AO101" s="156"/>
      <c r="AP101" s="34"/>
      <c r="AQ101" s="156"/>
      <c r="AR101" s="156"/>
      <c r="AS101" s="34"/>
      <c r="AT101" s="156"/>
      <c r="AU101" s="156"/>
      <c r="AV101" s="34"/>
      <c r="AW101" s="156"/>
      <c r="AX101" s="156"/>
      <c r="AY101" s="37"/>
      <c r="AZ101" s="37"/>
      <c r="BA101" s="32"/>
    </row>
    <row r="102" spans="1:53" ht="56" hidden="1" customHeight="1" x14ac:dyDescent="0.3">
      <c r="A102" s="38"/>
      <c r="B102" s="34"/>
      <c r="C102" s="34"/>
      <c r="D102" s="34"/>
      <c r="E102" s="39"/>
      <c r="F102" s="39"/>
      <c r="G102" s="39"/>
      <c r="H102" s="34"/>
      <c r="I102" s="34"/>
      <c r="J102" s="39"/>
      <c r="K102" s="34"/>
      <c r="L102" s="228"/>
      <c r="M102" s="226" t="e">
        <f>VLOOKUP(L102,'[2]Datos Validacion'!$C$6:$D$10,2,0)</f>
        <v>#N/A</v>
      </c>
      <c r="N102" s="224"/>
      <c r="O102" s="227" t="e">
        <f>VLOOKUP(N102,'[2]Datos Validacion'!$E$6:$F$15,2,0)</f>
        <v>#N/A</v>
      </c>
      <c r="P102" s="225"/>
      <c r="Q102" s="195"/>
      <c r="R102" s="161"/>
      <c r="S102" s="80"/>
      <c r="T102" s="79"/>
      <c r="U102" s="79"/>
      <c r="V102" s="80"/>
      <c r="W102" s="80"/>
      <c r="X102" s="155" t="e">
        <f>VLOOKUP(W102,'[2]Datos Validacion'!$K$6:$L$8,2,0)</f>
        <v>#N/A</v>
      </c>
      <c r="Y102" s="79"/>
      <c r="Z102" s="155" t="e">
        <f>VLOOKUP(Y102,'[2]Datos Validacion'!$M$6:$N$7,2,0)</f>
        <v>#N/A</v>
      </c>
      <c r="AA102" s="80"/>
      <c r="AB102" s="169"/>
      <c r="AC102" s="80"/>
      <c r="AD102" s="79"/>
      <c r="AE102" s="219" t="e">
        <f t="shared" si="10"/>
        <v>#N/A</v>
      </c>
      <c r="AF102" s="49" t="e">
        <f t="shared" si="12"/>
        <v>#N/A</v>
      </c>
      <c r="AG102" s="49" t="e">
        <f t="shared" si="13"/>
        <v>#N/A</v>
      </c>
      <c r="AH102" s="49" t="e">
        <f t="shared" si="11"/>
        <v>#N/A</v>
      </c>
      <c r="AI102" s="49" t="e">
        <f t="shared" si="14"/>
        <v>#N/A</v>
      </c>
      <c r="AJ102" s="225"/>
      <c r="AK102" s="228"/>
      <c r="AL102" s="202"/>
      <c r="AM102" s="34"/>
      <c r="AN102" s="156"/>
      <c r="AO102" s="156"/>
      <c r="AP102" s="34"/>
      <c r="AQ102" s="156"/>
      <c r="AR102" s="156"/>
      <c r="AS102" s="37"/>
      <c r="AT102" s="156"/>
      <c r="AU102" s="156"/>
      <c r="AV102" s="34"/>
      <c r="AW102" s="156"/>
      <c r="AX102" s="156"/>
      <c r="AY102" s="37"/>
      <c r="AZ102" s="34"/>
      <c r="BA102" s="32"/>
    </row>
    <row r="103" spans="1:53" ht="56" hidden="1" customHeight="1" x14ac:dyDescent="0.3">
      <c r="A103" s="38"/>
      <c r="B103" s="34"/>
      <c r="C103" s="34"/>
      <c r="D103" s="34"/>
      <c r="E103" s="39"/>
      <c r="F103" s="39"/>
      <c r="G103" s="39"/>
      <c r="H103" s="34"/>
      <c r="I103" s="34"/>
      <c r="J103" s="39"/>
      <c r="K103" s="34"/>
      <c r="L103" s="228"/>
      <c r="M103" s="226" t="e">
        <f>VLOOKUP(L103,'[2]Datos Validacion'!$C$6:$D$10,2,0)</f>
        <v>#N/A</v>
      </c>
      <c r="N103" s="224"/>
      <c r="O103" s="227" t="e">
        <f>VLOOKUP(N103,'[2]Datos Validacion'!$E$6:$F$15,2,0)</f>
        <v>#N/A</v>
      </c>
      <c r="P103" s="225"/>
      <c r="Q103" s="195"/>
      <c r="R103" s="161"/>
      <c r="S103" s="80"/>
      <c r="T103" s="79"/>
      <c r="U103" s="79"/>
      <c r="V103" s="80"/>
      <c r="W103" s="80"/>
      <c r="X103" s="155" t="e">
        <f>VLOOKUP(W103,'[2]Datos Validacion'!$K$6:$L$8,2,0)</f>
        <v>#N/A</v>
      </c>
      <c r="Y103" s="79"/>
      <c r="Z103" s="155" t="e">
        <f>VLOOKUP(Y103,'[2]Datos Validacion'!$M$6:$N$7,2,0)</f>
        <v>#N/A</v>
      </c>
      <c r="AA103" s="80"/>
      <c r="AB103" s="169"/>
      <c r="AC103" s="80"/>
      <c r="AD103" s="79"/>
      <c r="AE103" s="219" t="e">
        <f t="shared" si="10"/>
        <v>#N/A</v>
      </c>
      <c r="AF103" s="49" t="e">
        <f t="shared" si="12"/>
        <v>#N/A</v>
      </c>
      <c r="AG103" s="49" t="e">
        <f t="shared" si="13"/>
        <v>#N/A</v>
      </c>
      <c r="AH103" s="49" t="e">
        <f t="shared" si="11"/>
        <v>#N/A</v>
      </c>
      <c r="AI103" s="49" t="e">
        <f t="shared" si="14"/>
        <v>#N/A</v>
      </c>
      <c r="AJ103" s="225"/>
      <c r="AK103" s="228"/>
      <c r="AL103" s="37"/>
      <c r="AM103" s="134"/>
      <c r="AN103" s="156"/>
      <c r="AO103" s="156"/>
      <c r="AP103" s="34"/>
      <c r="AQ103" s="156"/>
      <c r="AR103" s="156"/>
      <c r="AS103" s="37"/>
      <c r="AT103" s="156"/>
      <c r="AU103" s="156"/>
      <c r="AV103" s="34"/>
      <c r="AW103" s="156"/>
      <c r="AX103" s="156"/>
      <c r="AY103" s="37"/>
      <c r="AZ103" s="34"/>
      <c r="BA103" s="32"/>
    </row>
    <row r="104" spans="1:53" ht="56" hidden="1" customHeight="1" x14ac:dyDescent="0.3">
      <c r="A104" s="38"/>
      <c r="B104" s="34"/>
      <c r="C104" s="34"/>
      <c r="D104" s="34"/>
      <c r="E104" s="39"/>
      <c r="F104" s="39"/>
      <c r="G104" s="39"/>
      <c r="H104" s="34"/>
      <c r="I104" s="34"/>
      <c r="J104" s="39"/>
      <c r="K104" s="34"/>
      <c r="L104" s="228"/>
      <c r="M104" s="226" t="e">
        <f>VLOOKUP(L104,'[2]Datos Validacion'!$C$6:$D$10,2,0)</f>
        <v>#N/A</v>
      </c>
      <c r="N104" s="224"/>
      <c r="O104" s="227" t="e">
        <f>VLOOKUP(N104,'[2]Datos Validacion'!$E$6:$F$15,2,0)</f>
        <v>#N/A</v>
      </c>
      <c r="P104" s="225"/>
      <c r="Q104" s="195"/>
      <c r="R104" s="161"/>
      <c r="S104" s="80"/>
      <c r="T104" s="79"/>
      <c r="U104" s="79"/>
      <c r="V104" s="80"/>
      <c r="W104" s="80"/>
      <c r="X104" s="155" t="e">
        <f>VLOOKUP(W104,'[2]Datos Validacion'!$K$6:$L$8,2,0)</f>
        <v>#N/A</v>
      </c>
      <c r="Y104" s="79"/>
      <c r="Z104" s="155" t="e">
        <f>VLOOKUP(Y104,'[2]Datos Validacion'!$M$6:$N$7,2,0)</f>
        <v>#N/A</v>
      </c>
      <c r="AA104" s="80"/>
      <c r="AB104" s="169"/>
      <c r="AC104" s="80"/>
      <c r="AD104" s="79"/>
      <c r="AE104" s="219" t="e">
        <f t="shared" si="10"/>
        <v>#N/A</v>
      </c>
      <c r="AF104" s="49" t="e">
        <f t="shared" si="12"/>
        <v>#N/A</v>
      </c>
      <c r="AG104" s="49" t="e">
        <f t="shared" si="13"/>
        <v>#N/A</v>
      </c>
      <c r="AH104" s="49" t="e">
        <f t="shared" si="11"/>
        <v>#N/A</v>
      </c>
      <c r="AI104" s="49" t="e">
        <f t="shared" si="14"/>
        <v>#N/A</v>
      </c>
      <c r="AJ104" s="225"/>
      <c r="AK104" s="228"/>
      <c r="AL104" s="37"/>
      <c r="AM104" s="134"/>
      <c r="AN104" s="156"/>
      <c r="AO104" s="156"/>
      <c r="AP104" s="34"/>
      <c r="AQ104" s="156"/>
      <c r="AR104" s="156"/>
      <c r="AS104" s="37"/>
      <c r="AT104" s="156"/>
      <c r="AU104" s="156"/>
      <c r="AV104" s="34"/>
      <c r="AW104" s="156"/>
      <c r="AX104" s="156"/>
      <c r="AY104" s="37"/>
      <c r="AZ104" s="34"/>
      <c r="BA104" s="32"/>
    </row>
    <row r="105" spans="1:53" ht="56" hidden="1" customHeight="1" x14ac:dyDescent="0.3">
      <c r="A105" s="38"/>
      <c r="B105" s="34"/>
      <c r="C105" s="34"/>
      <c r="D105" s="34"/>
      <c r="E105" s="39"/>
      <c r="F105" s="39"/>
      <c r="G105" s="39"/>
      <c r="H105" s="34"/>
      <c r="I105" s="34"/>
      <c r="J105" s="39"/>
      <c r="K105" s="34"/>
      <c r="L105" s="228"/>
      <c r="M105" s="226" t="e">
        <f>VLOOKUP(L105,'[2]Datos Validacion'!$C$6:$D$10,2,0)</f>
        <v>#N/A</v>
      </c>
      <c r="N105" s="224"/>
      <c r="O105" s="227" t="e">
        <f>VLOOKUP(N105,'[2]Datos Validacion'!$E$6:$F$15,2,0)</f>
        <v>#N/A</v>
      </c>
      <c r="P105" s="225"/>
      <c r="Q105" s="195"/>
      <c r="R105" s="161"/>
      <c r="S105" s="80"/>
      <c r="T105" s="79"/>
      <c r="U105" s="79"/>
      <c r="V105" s="80"/>
      <c r="W105" s="80"/>
      <c r="X105" s="155" t="e">
        <f>VLOOKUP(W105,'[2]Datos Validacion'!$K$6:$L$8,2,0)</f>
        <v>#N/A</v>
      </c>
      <c r="Y105" s="79"/>
      <c r="Z105" s="155" t="e">
        <f>VLOOKUP(Y105,'[2]Datos Validacion'!$M$6:$N$7,2,0)</f>
        <v>#N/A</v>
      </c>
      <c r="AA105" s="80"/>
      <c r="AB105" s="169"/>
      <c r="AC105" s="80"/>
      <c r="AD105" s="79"/>
      <c r="AE105" s="219" t="e">
        <f t="shared" si="10"/>
        <v>#N/A</v>
      </c>
      <c r="AF105" s="49" t="e">
        <f t="shared" si="12"/>
        <v>#N/A</v>
      </c>
      <c r="AG105" s="49" t="e">
        <f t="shared" ref="AG105:AG136" si="15">IF(OR(W105="prevenir",W105="detectar"),(M105-(M105*AE105)), M105)</f>
        <v>#N/A</v>
      </c>
      <c r="AH105" s="49" t="e">
        <f t="shared" si="11"/>
        <v>#N/A</v>
      </c>
      <c r="AI105" s="49" t="e">
        <f t="shared" ref="AI105:AI136" si="16">IF(W105="corregir",(O105-(O105*AE105)), O105)</f>
        <v>#N/A</v>
      </c>
      <c r="AJ105" s="225"/>
      <c r="AK105" s="228"/>
      <c r="AL105" s="37"/>
      <c r="AM105" s="134"/>
      <c r="AN105" s="156"/>
      <c r="AO105" s="156"/>
      <c r="AP105" s="34"/>
      <c r="AQ105" s="156"/>
      <c r="AR105" s="156"/>
      <c r="AS105" s="37"/>
      <c r="AT105" s="156"/>
      <c r="AU105" s="156"/>
      <c r="AV105" s="34"/>
      <c r="AW105" s="156"/>
      <c r="AX105" s="156"/>
      <c r="AY105" s="37"/>
      <c r="AZ105" s="34"/>
      <c r="BA105" s="32"/>
    </row>
    <row r="106" spans="1:53" ht="56" hidden="1" customHeight="1" x14ac:dyDescent="0.3">
      <c r="A106" s="38"/>
      <c r="B106" s="34"/>
      <c r="C106" s="34"/>
      <c r="D106" s="34"/>
      <c r="E106" s="39"/>
      <c r="F106" s="39"/>
      <c r="G106" s="39"/>
      <c r="H106" s="34"/>
      <c r="I106" s="34"/>
      <c r="J106" s="39"/>
      <c r="K106" s="34"/>
      <c r="L106" s="228"/>
      <c r="M106" s="226" t="e">
        <f>VLOOKUP(L106,'[2]Datos Validacion'!$C$6:$D$10,2,0)</f>
        <v>#N/A</v>
      </c>
      <c r="N106" s="224"/>
      <c r="O106" s="227" t="e">
        <f>VLOOKUP(N106,'[2]Datos Validacion'!$E$6:$F$15,2,0)</f>
        <v>#N/A</v>
      </c>
      <c r="P106" s="225"/>
      <c r="Q106" s="195"/>
      <c r="R106" s="161"/>
      <c r="S106" s="80"/>
      <c r="T106" s="79"/>
      <c r="U106" s="79"/>
      <c r="V106" s="80"/>
      <c r="W106" s="80"/>
      <c r="X106" s="155" t="e">
        <f>VLOOKUP(W106,'[2]Datos Validacion'!$K$6:$L$8,2,0)</f>
        <v>#N/A</v>
      </c>
      <c r="Y106" s="79"/>
      <c r="Z106" s="155" t="e">
        <f>VLOOKUP(Y106,'[2]Datos Validacion'!$M$6:$N$7,2,0)</f>
        <v>#N/A</v>
      </c>
      <c r="AA106" s="80"/>
      <c r="AB106" s="169"/>
      <c r="AC106" s="80"/>
      <c r="AD106" s="79"/>
      <c r="AE106" s="219" t="e">
        <f t="shared" si="10"/>
        <v>#N/A</v>
      </c>
      <c r="AF106" s="49" t="e">
        <f t="shared" si="12"/>
        <v>#N/A</v>
      </c>
      <c r="AG106" s="49" t="e">
        <f t="shared" si="15"/>
        <v>#N/A</v>
      </c>
      <c r="AH106" s="49" t="e">
        <f t="shared" si="11"/>
        <v>#N/A</v>
      </c>
      <c r="AI106" s="49" t="e">
        <f t="shared" si="16"/>
        <v>#N/A</v>
      </c>
      <c r="AJ106" s="225"/>
      <c r="AK106" s="228"/>
      <c r="AL106" s="37"/>
      <c r="AM106" s="134"/>
      <c r="AN106" s="156"/>
      <c r="AO106" s="156"/>
      <c r="AP106" s="34"/>
      <c r="AQ106" s="156"/>
      <c r="AR106" s="156"/>
      <c r="AS106" s="37"/>
      <c r="AT106" s="156"/>
      <c r="AU106" s="156"/>
      <c r="AV106" s="34"/>
      <c r="AW106" s="156"/>
      <c r="AX106" s="156"/>
      <c r="AY106" s="37"/>
      <c r="AZ106" s="34"/>
      <c r="BA106" s="32"/>
    </row>
    <row r="107" spans="1:53" ht="56" hidden="1" customHeight="1" x14ac:dyDescent="0.3">
      <c r="A107" s="38"/>
      <c r="B107" s="34"/>
      <c r="C107" s="34"/>
      <c r="D107" s="34"/>
      <c r="E107" s="39"/>
      <c r="F107" s="39"/>
      <c r="G107" s="39"/>
      <c r="H107" s="34"/>
      <c r="I107" s="34"/>
      <c r="J107" s="39"/>
      <c r="K107" s="34"/>
      <c r="L107" s="228"/>
      <c r="M107" s="226" t="e">
        <f>VLOOKUP(L107,'[2]Datos Validacion'!$C$6:$D$10,2,0)</f>
        <v>#N/A</v>
      </c>
      <c r="N107" s="224"/>
      <c r="O107" s="227" t="e">
        <f>VLOOKUP(N107,'[2]Datos Validacion'!$E$6:$F$15,2,0)</f>
        <v>#N/A</v>
      </c>
      <c r="P107" s="225"/>
      <c r="Q107" s="195"/>
      <c r="R107" s="161"/>
      <c r="S107" s="80"/>
      <c r="T107" s="79"/>
      <c r="U107" s="79"/>
      <c r="V107" s="80"/>
      <c r="W107" s="80"/>
      <c r="X107" s="155" t="e">
        <f>VLOOKUP(W107,'[2]Datos Validacion'!$K$6:$L$8,2,0)</f>
        <v>#N/A</v>
      </c>
      <c r="Y107" s="79"/>
      <c r="Z107" s="155" t="e">
        <f>VLOOKUP(Y107,'[2]Datos Validacion'!$M$6:$N$7,2,0)</f>
        <v>#N/A</v>
      </c>
      <c r="AA107" s="80"/>
      <c r="AB107" s="169"/>
      <c r="AC107" s="80"/>
      <c r="AD107" s="79"/>
      <c r="AE107" s="219" t="e">
        <f t="shared" si="10"/>
        <v>#N/A</v>
      </c>
      <c r="AF107" s="49" t="e">
        <f t="shared" si="12"/>
        <v>#N/A</v>
      </c>
      <c r="AG107" s="49" t="e">
        <f t="shared" si="15"/>
        <v>#N/A</v>
      </c>
      <c r="AH107" s="49" t="e">
        <f t="shared" si="11"/>
        <v>#N/A</v>
      </c>
      <c r="AI107" s="49" t="e">
        <f t="shared" si="16"/>
        <v>#N/A</v>
      </c>
      <c r="AJ107" s="225"/>
      <c r="AK107" s="228"/>
      <c r="AL107" s="37"/>
      <c r="AM107" s="134"/>
      <c r="AN107" s="156"/>
      <c r="AO107" s="156"/>
      <c r="AP107" s="34"/>
      <c r="AQ107" s="156"/>
      <c r="AR107" s="156"/>
      <c r="AS107" s="37"/>
      <c r="AT107" s="156"/>
      <c r="AU107" s="156"/>
      <c r="AV107" s="34"/>
      <c r="AW107" s="156"/>
      <c r="AX107" s="156"/>
      <c r="AY107" s="37"/>
      <c r="AZ107" s="34"/>
      <c r="BA107" s="32"/>
    </row>
    <row r="108" spans="1:53" s="170" customFormat="1" ht="56" hidden="1" customHeight="1" x14ac:dyDescent="0.3">
      <c r="A108" s="38"/>
      <c r="B108" s="34"/>
      <c r="C108" s="34"/>
      <c r="D108" s="34"/>
      <c r="E108" s="39"/>
      <c r="F108" s="39"/>
      <c r="G108" s="39"/>
      <c r="H108" s="34"/>
      <c r="I108" s="34"/>
      <c r="J108" s="39"/>
      <c r="K108" s="34"/>
      <c r="L108" s="228"/>
      <c r="M108" s="226" t="e">
        <f>VLOOKUP(L108,'[2]Datos Validacion'!$C$6:$D$10,2,0)</f>
        <v>#N/A</v>
      </c>
      <c r="N108" s="224"/>
      <c r="O108" s="227" t="e">
        <f>VLOOKUP(N108,'[2]Datos Validacion'!$E$6:$F$15,2,0)</f>
        <v>#N/A</v>
      </c>
      <c r="P108" s="225"/>
      <c r="Q108" s="195"/>
      <c r="R108" s="161"/>
      <c r="S108" s="80"/>
      <c r="T108" s="79"/>
      <c r="U108" s="79"/>
      <c r="V108" s="80"/>
      <c r="W108" s="80"/>
      <c r="X108" s="155" t="e">
        <f>VLOOKUP(W108,'[2]Datos Validacion'!$K$6:$L$8,2,0)</f>
        <v>#N/A</v>
      </c>
      <c r="Y108" s="79"/>
      <c r="Z108" s="155" t="e">
        <f>VLOOKUP(Y108,'[2]Datos Validacion'!$M$6:$N$7,2,0)</f>
        <v>#N/A</v>
      </c>
      <c r="AA108" s="80"/>
      <c r="AB108" s="169"/>
      <c r="AC108" s="80"/>
      <c r="AD108" s="79"/>
      <c r="AE108" s="219" t="e">
        <f t="shared" si="10"/>
        <v>#N/A</v>
      </c>
      <c r="AF108" s="49" t="e">
        <f t="shared" si="12"/>
        <v>#N/A</v>
      </c>
      <c r="AG108" s="49" t="e">
        <f t="shared" si="15"/>
        <v>#N/A</v>
      </c>
      <c r="AH108" s="49" t="e">
        <f t="shared" si="11"/>
        <v>#N/A</v>
      </c>
      <c r="AI108" s="49" t="e">
        <f t="shared" si="16"/>
        <v>#N/A</v>
      </c>
      <c r="AJ108" s="225"/>
      <c r="AK108" s="228"/>
      <c r="AL108" s="37"/>
      <c r="AM108" s="134"/>
      <c r="AN108" s="156"/>
      <c r="AO108" s="156"/>
      <c r="AP108" s="34"/>
      <c r="AQ108" s="156"/>
      <c r="AR108" s="156"/>
      <c r="AS108" s="37"/>
      <c r="AT108" s="156"/>
      <c r="AU108" s="156"/>
      <c r="AV108" s="34"/>
      <c r="AW108" s="156"/>
      <c r="AX108" s="156"/>
      <c r="AY108" s="37"/>
      <c r="AZ108" s="34"/>
      <c r="BA108" s="180"/>
    </row>
    <row r="109" spans="1:53" ht="56" hidden="1" customHeight="1" x14ac:dyDescent="0.3">
      <c r="A109" s="38"/>
      <c r="B109" s="68"/>
      <c r="C109" s="143"/>
      <c r="D109" s="143"/>
      <c r="E109" s="154"/>
      <c r="F109" s="39"/>
      <c r="G109" s="39"/>
      <c r="H109" s="143"/>
      <c r="I109" s="143"/>
      <c r="J109" s="39"/>
      <c r="K109" s="34"/>
      <c r="L109" s="228"/>
      <c r="M109" s="226" t="e">
        <f>VLOOKUP(L109,'[2]Datos Validacion'!$C$6:$D$10,2,0)</f>
        <v>#N/A</v>
      </c>
      <c r="N109" s="224"/>
      <c r="O109" s="227" t="e">
        <f>VLOOKUP(N109,'[2]Datos Validacion'!$E$6:$F$15,2,0)</f>
        <v>#N/A</v>
      </c>
      <c r="P109" s="225"/>
      <c r="Q109" s="195"/>
      <c r="R109" s="161"/>
      <c r="S109" s="80"/>
      <c r="T109" s="154"/>
      <c r="U109" s="154"/>
      <c r="V109" s="80"/>
      <c r="W109" s="80"/>
      <c r="X109" s="155" t="e">
        <f>VLOOKUP(W109,'[2]Datos Validacion'!$K$6:$L$8,2,0)</f>
        <v>#N/A</v>
      </c>
      <c r="Y109" s="79"/>
      <c r="Z109" s="155" t="e">
        <f>VLOOKUP(Y109,'[2]Datos Validacion'!$M$6:$N$7,2,0)</f>
        <v>#N/A</v>
      </c>
      <c r="AA109" s="80"/>
      <c r="AB109" s="169"/>
      <c r="AC109" s="80"/>
      <c r="AD109" s="79"/>
      <c r="AE109" s="219" t="e">
        <f t="shared" si="10"/>
        <v>#N/A</v>
      </c>
      <c r="AF109" s="49" t="e">
        <f t="shared" si="12"/>
        <v>#N/A</v>
      </c>
      <c r="AG109" s="49" t="e">
        <f t="shared" si="15"/>
        <v>#N/A</v>
      </c>
      <c r="AH109" s="49" t="e">
        <f t="shared" si="11"/>
        <v>#N/A</v>
      </c>
      <c r="AI109" s="49" t="e">
        <f t="shared" si="16"/>
        <v>#N/A</v>
      </c>
      <c r="AJ109" s="225"/>
      <c r="AK109" s="228"/>
      <c r="AL109" s="198"/>
      <c r="AM109" s="203"/>
      <c r="AN109" s="250"/>
      <c r="AO109" s="250"/>
      <c r="AP109" s="203"/>
      <c r="AQ109" s="250"/>
      <c r="AR109" s="250"/>
      <c r="AS109" s="203"/>
      <c r="AT109" s="250"/>
      <c r="AU109" s="250"/>
      <c r="AV109" s="203"/>
      <c r="AW109" s="250"/>
      <c r="AX109" s="250"/>
      <c r="AY109" s="203"/>
      <c r="AZ109" s="203"/>
      <c r="BA109" s="32"/>
    </row>
    <row r="110" spans="1:53" ht="56" hidden="1" customHeight="1" x14ac:dyDescent="0.3">
      <c r="A110" s="38"/>
      <c r="B110" s="68"/>
      <c r="C110" s="143"/>
      <c r="D110" s="143"/>
      <c r="E110" s="154"/>
      <c r="F110" s="39"/>
      <c r="G110" s="39"/>
      <c r="H110" s="143"/>
      <c r="I110" s="143"/>
      <c r="J110" s="39"/>
      <c r="K110" s="34"/>
      <c r="L110" s="228"/>
      <c r="M110" s="226" t="e">
        <f>VLOOKUP(L110,'[2]Datos Validacion'!$C$6:$D$10,2,0)</f>
        <v>#N/A</v>
      </c>
      <c r="N110" s="224"/>
      <c r="O110" s="227" t="e">
        <f>VLOOKUP(N110,'[2]Datos Validacion'!$E$6:$F$15,2,0)</f>
        <v>#N/A</v>
      </c>
      <c r="P110" s="225"/>
      <c r="Q110" s="195"/>
      <c r="R110" s="161"/>
      <c r="S110" s="80"/>
      <c r="T110" s="154"/>
      <c r="U110" s="154"/>
      <c r="V110" s="80"/>
      <c r="W110" s="80"/>
      <c r="X110" s="155" t="e">
        <f>VLOOKUP(W110,'[2]Datos Validacion'!$K$6:$L$8,2,0)</f>
        <v>#N/A</v>
      </c>
      <c r="Y110" s="79"/>
      <c r="Z110" s="155" t="e">
        <f>VLOOKUP(Y110,'[2]Datos Validacion'!$M$6:$N$7,2,0)</f>
        <v>#N/A</v>
      </c>
      <c r="AA110" s="80"/>
      <c r="AB110" s="169"/>
      <c r="AC110" s="80"/>
      <c r="AD110" s="79"/>
      <c r="AE110" s="219" t="e">
        <f t="shared" ref="AE110:AE173" si="17">+X110+Z110</f>
        <v>#N/A</v>
      </c>
      <c r="AF110" s="49" t="e">
        <f t="shared" si="12"/>
        <v>#N/A</v>
      </c>
      <c r="AG110" s="49" t="e">
        <f t="shared" si="15"/>
        <v>#N/A</v>
      </c>
      <c r="AH110" s="49" t="e">
        <f t="shared" ref="AH110:AH173" si="18">IF(AI110&lt;=20%,"LEVE",IF(AI110&lt;=40%,"MENOR",IF(AI110&lt;=60%,"MODERADO",IF(AI110&lt;=80%,"MAYOR","CATASTROFICO"))))</f>
        <v>#N/A</v>
      </c>
      <c r="AI110" s="49" t="e">
        <f t="shared" si="16"/>
        <v>#N/A</v>
      </c>
      <c r="AJ110" s="225"/>
      <c r="AK110" s="228"/>
      <c r="AL110" s="198"/>
      <c r="AM110" s="203"/>
      <c r="AN110" s="250"/>
      <c r="AO110" s="250"/>
      <c r="AP110" s="203"/>
      <c r="AQ110" s="250"/>
      <c r="AR110" s="250"/>
      <c r="AS110" s="203"/>
      <c r="AT110" s="250"/>
      <c r="AU110" s="250"/>
      <c r="AV110" s="203"/>
      <c r="AW110" s="250"/>
      <c r="AX110" s="250"/>
      <c r="AY110" s="203"/>
      <c r="AZ110" s="203"/>
      <c r="BA110" s="32"/>
    </row>
    <row r="111" spans="1:53" ht="56" hidden="1" customHeight="1" x14ac:dyDescent="0.3">
      <c r="A111" s="38"/>
      <c r="B111" s="68"/>
      <c r="C111" s="143"/>
      <c r="D111" s="143"/>
      <c r="E111" s="154"/>
      <c r="F111" s="39"/>
      <c r="G111" s="39"/>
      <c r="H111" s="143"/>
      <c r="I111" s="143"/>
      <c r="J111" s="39"/>
      <c r="K111" s="34"/>
      <c r="L111" s="228"/>
      <c r="M111" s="226" t="e">
        <f>VLOOKUP(L111,'[2]Datos Validacion'!$C$6:$D$10,2,0)</f>
        <v>#N/A</v>
      </c>
      <c r="N111" s="224"/>
      <c r="O111" s="227" t="e">
        <f>VLOOKUP(N111,'[2]Datos Validacion'!$E$6:$F$15,2,0)</f>
        <v>#N/A</v>
      </c>
      <c r="P111" s="225"/>
      <c r="Q111" s="195"/>
      <c r="R111" s="161"/>
      <c r="S111" s="80"/>
      <c r="T111" s="154"/>
      <c r="U111" s="154"/>
      <c r="V111" s="80"/>
      <c r="W111" s="80"/>
      <c r="X111" s="155" t="e">
        <f>VLOOKUP(W111,'[2]Datos Validacion'!$K$6:$L$8,2,0)</f>
        <v>#N/A</v>
      </c>
      <c r="Y111" s="79"/>
      <c r="Z111" s="155" t="e">
        <f>VLOOKUP(Y111,'[2]Datos Validacion'!$M$6:$N$7,2,0)</f>
        <v>#N/A</v>
      </c>
      <c r="AA111" s="80"/>
      <c r="AB111" s="169"/>
      <c r="AC111" s="80"/>
      <c r="AD111" s="79"/>
      <c r="AE111" s="219" t="e">
        <f t="shared" si="17"/>
        <v>#N/A</v>
      </c>
      <c r="AF111" s="49" t="e">
        <f t="shared" si="12"/>
        <v>#N/A</v>
      </c>
      <c r="AG111" s="49" t="e">
        <f t="shared" si="15"/>
        <v>#N/A</v>
      </c>
      <c r="AH111" s="49" t="e">
        <f t="shared" si="18"/>
        <v>#N/A</v>
      </c>
      <c r="AI111" s="49" t="e">
        <f t="shared" si="16"/>
        <v>#N/A</v>
      </c>
      <c r="AJ111" s="225"/>
      <c r="AK111" s="228"/>
      <c r="AL111" s="198"/>
      <c r="AM111" s="203"/>
      <c r="AN111" s="250"/>
      <c r="AO111" s="250"/>
      <c r="AP111" s="203"/>
      <c r="AQ111" s="250"/>
      <c r="AR111" s="250"/>
      <c r="AS111" s="203"/>
      <c r="AT111" s="250"/>
      <c r="AU111" s="250"/>
      <c r="AV111" s="203"/>
      <c r="AW111" s="250"/>
      <c r="AX111" s="250"/>
      <c r="AY111" s="203"/>
      <c r="AZ111" s="203"/>
      <c r="BA111" s="32"/>
    </row>
    <row r="112" spans="1:53" ht="56" hidden="1" customHeight="1" x14ac:dyDescent="0.3">
      <c r="A112" s="38"/>
      <c r="B112" s="68"/>
      <c r="C112" s="143"/>
      <c r="D112" s="143"/>
      <c r="E112" s="154"/>
      <c r="F112" s="39"/>
      <c r="G112" s="39"/>
      <c r="H112" s="143"/>
      <c r="I112" s="143"/>
      <c r="J112" s="39"/>
      <c r="K112" s="34"/>
      <c r="L112" s="228"/>
      <c r="M112" s="226" t="e">
        <f>VLOOKUP(L112,'[2]Datos Validacion'!$C$6:$D$10,2,0)</f>
        <v>#N/A</v>
      </c>
      <c r="N112" s="224"/>
      <c r="O112" s="227" t="e">
        <f>VLOOKUP(N112,'[2]Datos Validacion'!$E$6:$F$15,2,0)</f>
        <v>#N/A</v>
      </c>
      <c r="P112" s="225"/>
      <c r="Q112" s="195"/>
      <c r="R112" s="161"/>
      <c r="S112" s="80"/>
      <c r="T112" s="154"/>
      <c r="U112" s="154"/>
      <c r="V112" s="80"/>
      <c r="W112" s="80"/>
      <c r="X112" s="155" t="e">
        <f>VLOOKUP(W112,'[2]Datos Validacion'!$K$6:$L$8,2,0)</f>
        <v>#N/A</v>
      </c>
      <c r="Y112" s="79"/>
      <c r="Z112" s="155" t="e">
        <f>VLOOKUP(Y112,'[2]Datos Validacion'!$M$6:$N$7,2,0)</f>
        <v>#N/A</v>
      </c>
      <c r="AA112" s="80"/>
      <c r="AB112" s="169"/>
      <c r="AC112" s="80"/>
      <c r="AD112" s="79"/>
      <c r="AE112" s="219" t="e">
        <f t="shared" si="17"/>
        <v>#N/A</v>
      </c>
      <c r="AF112" s="49" t="e">
        <f t="shared" si="12"/>
        <v>#N/A</v>
      </c>
      <c r="AG112" s="49" t="e">
        <f t="shared" si="15"/>
        <v>#N/A</v>
      </c>
      <c r="AH112" s="49" t="e">
        <f t="shared" si="18"/>
        <v>#N/A</v>
      </c>
      <c r="AI112" s="49" t="e">
        <f t="shared" si="16"/>
        <v>#N/A</v>
      </c>
      <c r="AJ112" s="225"/>
      <c r="AK112" s="228"/>
      <c r="AL112" s="198"/>
      <c r="AM112" s="203"/>
      <c r="AN112" s="250"/>
      <c r="AO112" s="250"/>
      <c r="AP112" s="203"/>
      <c r="AQ112" s="250"/>
      <c r="AR112" s="250"/>
      <c r="AS112" s="203"/>
      <c r="AT112" s="250"/>
      <c r="AU112" s="250"/>
      <c r="AV112" s="203"/>
      <c r="AW112" s="250"/>
      <c r="AX112" s="250"/>
      <c r="AY112" s="203"/>
      <c r="AZ112" s="203"/>
      <c r="BA112" s="32"/>
    </row>
    <row r="113" spans="1:53" ht="56" hidden="1" customHeight="1" x14ac:dyDescent="0.3">
      <c r="A113" s="38"/>
      <c r="B113" s="68"/>
      <c r="C113" s="143"/>
      <c r="D113" s="143"/>
      <c r="E113" s="154"/>
      <c r="F113" s="39"/>
      <c r="G113" s="39"/>
      <c r="H113" s="143"/>
      <c r="I113" s="143"/>
      <c r="J113" s="39"/>
      <c r="K113" s="34"/>
      <c r="L113" s="228"/>
      <c r="M113" s="226" t="e">
        <f>VLOOKUP(L113,'[2]Datos Validacion'!$C$6:$D$10,2,0)</f>
        <v>#N/A</v>
      </c>
      <c r="N113" s="224"/>
      <c r="O113" s="227" t="e">
        <f>VLOOKUP(N113,'[2]Datos Validacion'!$E$6:$F$15,2,0)</f>
        <v>#N/A</v>
      </c>
      <c r="P113" s="225"/>
      <c r="Q113" s="195"/>
      <c r="R113" s="161"/>
      <c r="S113" s="80"/>
      <c r="T113" s="154"/>
      <c r="U113" s="154"/>
      <c r="V113" s="80"/>
      <c r="W113" s="80"/>
      <c r="X113" s="155" t="e">
        <f>VLOOKUP(W113,'[2]Datos Validacion'!$K$6:$L$8,2,0)</f>
        <v>#N/A</v>
      </c>
      <c r="Y113" s="79"/>
      <c r="Z113" s="155" t="e">
        <f>VLOOKUP(Y113,'[2]Datos Validacion'!$M$6:$N$7,2,0)</f>
        <v>#N/A</v>
      </c>
      <c r="AA113" s="80"/>
      <c r="AB113" s="169"/>
      <c r="AC113" s="80"/>
      <c r="AD113" s="79"/>
      <c r="AE113" s="219" t="e">
        <f t="shared" si="17"/>
        <v>#N/A</v>
      </c>
      <c r="AF113" s="49" t="e">
        <f t="shared" si="12"/>
        <v>#N/A</v>
      </c>
      <c r="AG113" s="49" t="e">
        <f t="shared" si="15"/>
        <v>#N/A</v>
      </c>
      <c r="AH113" s="49" t="e">
        <f t="shared" si="18"/>
        <v>#N/A</v>
      </c>
      <c r="AI113" s="49" t="e">
        <f t="shared" si="16"/>
        <v>#N/A</v>
      </c>
      <c r="AJ113" s="225"/>
      <c r="AK113" s="228"/>
      <c r="AL113" s="198"/>
      <c r="AM113" s="203"/>
      <c r="AN113" s="250"/>
      <c r="AO113" s="250"/>
      <c r="AP113" s="203"/>
      <c r="AQ113" s="250"/>
      <c r="AR113" s="250"/>
      <c r="AS113" s="203"/>
      <c r="AT113" s="250"/>
      <c r="AU113" s="250"/>
      <c r="AV113" s="203"/>
      <c r="AW113" s="250"/>
      <c r="AX113" s="250"/>
      <c r="AY113" s="203"/>
      <c r="AZ113" s="203"/>
      <c r="BA113" s="32"/>
    </row>
    <row r="114" spans="1:53" ht="56" hidden="1" customHeight="1" x14ac:dyDescent="0.3">
      <c r="A114" s="38"/>
      <c r="B114" s="34"/>
      <c r="C114" s="34"/>
      <c r="D114" s="34"/>
      <c r="E114" s="39"/>
      <c r="F114" s="39"/>
      <c r="G114" s="39"/>
      <c r="H114" s="34"/>
      <c r="I114" s="34"/>
      <c r="J114" s="39"/>
      <c r="K114" s="34"/>
      <c r="L114" s="228"/>
      <c r="M114" s="226" t="e">
        <f>VLOOKUP(L114,'[2]Datos Validacion'!$C$6:$D$10,2,0)</f>
        <v>#N/A</v>
      </c>
      <c r="N114" s="224"/>
      <c r="O114" s="227" t="e">
        <f>VLOOKUP(N114,'[2]Datos Validacion'!$E$6:$F$15,2,0)</f>
        <v>#N/A</v>
      </c>
      <c r="P114" s="225"/>
      <c r="Q114" s="195"/>
      <c r="R114" s="161"/>
      <c r="S114" s="80"/>
      <c r="T114" s="154"/>
      <c r="U114" s="154"/>
      <c r="V114" s="80"/>
      <c r="W114" s="80"/>
      <c r="X114" s="155" t="e">
        <f>VLOOKUP(W114,'[2]Datos Validacion'!$K$6:$L$8,2,0)</f>
        <v>#N/A</v>
      </c>
      <c r="Y114" s="79"/>
      <c r="Z114" s="155" t="e">
        <f>VLOOKUP(Y114,'[2]Datos Validacion'!$M$6:$N$7,2,0)</f>
        <v>#N/A</v>
      </c>
      <c r="AA114" s="80"/>
      <c r="AB114" s="169"/>
      <c r="AC114" s="80"/>
      <c r="AD114" s="79"/>
      <c r="AE114" s="219" t="e">
        <f t="shared" si="17"/>
        <v>#N/A</v>
      </c>
      <c r="AF114" s="49" t="e">
        <f t="shared" si="12"/>
        <v>#N/A</v>
      </c>
      <c r="AG114" s="49" t="e">
        <f t="shared" si="15"/>
        <v>#N/A</v>
      </c>
      <c r="AH114" s="49" t="e">
        <f t="shared" si="18"/>
        <v>#N/A</v>
      </c>
      <c r="AI114" s="49" t="e">
        <f t="shared" si="16"/>
        <v>#N/A</v>
      </c>
      <c r="AJ114" s="225"/>
      <c r="AK114" s="228"/>
      <c r="AL114" s="202"/>
      <c r="AM114" s="34"/>
      <c r="AN114" s="156"/>
      <c r="AO114" s="156"/>
      <c r="AP114" s="34"/>
      <c r="AQ114" s="156"/>
      <c r="AR114" s="156"/>
      <c r="AS114" s="37"/>
      <c r="AT114" s="156"/>
      <c r="AU114" s="156"/>
      <c r="AV114" s="34"/>
      <c r="AW114" s="156"/>
      <c r="AX114" s="156"/>
      <c r="AY114" s="37"/>
      <c r="AZ114" s="34"/>
      <c r="BA114" s="32"/>
    </row>
    <row r="115" spans="1:53" ht="56" hidden="1" customHeight="1" x14ac:dyDescent="0.3">
      <c r="A115" s="38"/>
      <c r="B115" s="34"/>
      <c r="C115" s="34"/>
      <c r="D115" s="34"/>
      <c r="E115" s="39"/>
      <c r="F115" s="39"/>
      <c r="G115" s="39"/>
      <c r="H115" s="34"/>
      <c r="I115" s="34"/>
      <c r="J115" s="39"/>
      <c r="K115" s="34"/>
      <c r="L115" s="228"/>
      <c r="M115" s="226" t="e">
        <f>VLOOKUP(L115,'[2]Datos Validacion'!$C$6:$D$10,2,0)</f>
        <v>#N/A</v>
      </c>
      <c r="N115" s="224"/>
      <c r="O115" s="227" t="e">
        <f>VLOOKUP(N115,'[2]Datos Validacion'!$E$6:$F$15,2,0)</f>
        <v>#N/A</v>
      </c>
      <c r="P115" s="225"/>
      <c r="Q115" s="195"/>
      <c r="R115" s="161"/>
      <c r="S115" s="80"/>
      <c r="T115" s="154"/>
      <c r="U115" s="154"/>
      <c r="V115" s="80"/>
      <c r="W115" s="80"/>
      <c r="X115" s="155" t="e">
        <f>VLOOKUP(W115,'[2]Datos Validacion'!$K$6:$L$8,2,0)</f>
        <v>#N/A</v>
      </c>
      <c r="Y115" s="79"/>
      <c r="Z115" s="155" t="e">
        <f>VLOOKUP(Y115,'[2]Datos Validacion'!$M$6:$N$7,2,0)</f>
        <v>#N/A</v>
      </c>
      <c r="AA115" s="80"/>
      <c r="AB115" s="153"/>
      <c r="AC115" s="80"/>
      <c r="AD115" s="79"/>
      <c r="AE115" s="219" t="e">
        <f t="shared" si="17"/>
        <v>#N/A</v>
      </c>
      <c r="AF115" s="49" t="e">
        <f t="shared" si="12"/>
        <v>#N/A</v>
      </c>
      <c r="AG115" s="49" t="e">
        <f t="shared" si="15"/>
        <v>#N/A</v>
      </c>
      <c r="AH115" s="49" t="e">
        <f t="shared" si="18"/>
        <v>#N/A</v>
      </c>
      <c r="AI115" s="49" t="e">
        <f t="shared" si="16"/>
        <v>#N/A</v>
      </c>
      <c r="AJ115" s="225"/>
      <c r="AK115" s="228"/>
      <c r="AL115" s="202"/>
      <c r="AM115" s="34"/>
      <c r="AN115" s="156"/>
      <c r="AO115" s="156"/>
      <c r="AP115" s="34"/>
      <c r="AQ115" s="156"/>
      <c r="AR115" s="156"/>
      <c r="AS115" s="37"/>
      <c r="AT115" s="156"/>
      <c r="AU115" s="156"/>
      <c r="AV115" s="34"/>
      <c r="AW115" s="156"/>
      <c r="AX115" s="156"/>
      <c r="AY115" s="37"/>
      <c r="AZ115" s="34"/>
      <c r="BA115" s="32"/>
    </row>
    <row r="116" spans="1:53" ht="56" hidden="1" customHeight="1" x14ac:dyDescent="0.3">
      <c r="A116" s="38"/>
      <c r="B116" s="68"/>
      <c r="C116" s="68"/>
      <c r="D116" s="68"/>
      <c r="E116" s="79"/>
      <c r="F116" s="39"/>
      <c r="G116" s="39"/>
      <c r="H116" s="68"/>
      <c r="I116" s="68"/>
      <c r="J116" s="39"/>
      <c r="K116" s="34"/>
      <c r="L116" s="228"/>
      <c r="M116" s="226" t="e">
        <f>VLOOKUP(L116,'[2]Datos Validacion'!$C$6:$D$10,2,0)</f>
        <v>#N/A</v>
      </c>
      <c r="N116" s="224"/>
      <c r="O116" s="227" t="e">
        <f>VLOOKUP(N116,'[2]Datos Validacion'!$E$6:$F$15,2,0)</f>
        <v>#N/A</v>
      </c>
      <c r="P116" s="225"/>
      <c r="Q116" s="195"/>
      <c r="R116" s="161"/>
      <c r="S116" s="80"/>
      <c r="T116" s="154"/>
      <c r="U116" s="154"/>
      <c r="V116" s="80"/>
      <c r="W116" s="80"/>
      <c r="X116" s="155" t="e">
        <f>VLOOKUP(W116,'[2]Datos Validacion'!$K$6:$L$8,2,0)</f>
        <v>#N/A</v>
      </c>
      <c r="Y116" s="79"/>
      <c r="Z116" s="155" t="e">
        <f>VLOOKUP(Y116,'[2]Datos Validacion'!$M$6:$N$7,2,0)</f>
        <v>#N/A</v>
      </c>
      <c r="AA116" s="80"/>
      <c r="AB116" s="169"/>
      <c r="AC116" s="80"/>
      <c r="AD116" s="79"/>
      <c r="AE116" s="219" t="e">
        <f t="shared" si="17"/>
        <v>#N/A</v>
      </c>
      <c r="AF116" s="49" t="e">
        <f t="shared" si="12"/>
        <v>#N/A</v>
      </c>
      <c r="AG116" s="49" t="e">
        <f t="shared" si="15"/>
        <v>#N/A</v>
      </c>
      <c r="AH116" s="49" t="e">
        <f t="shared" si="18"/>
        <v>#N/A</v>
      </c>
      <c r="AI116" s="49" t="e">
        <f t="shared" si="16"/>
        <v>#N/A</v>
      </c>
      <c r="AJ116" s="225"/>
      <c r="AK116" s="228"/>
      <c r="AL116" s="201"/>
      <c r="AM116" s="157"/>
      <c r="AN116" s="156"/>
      <c r="AO116" s="156"/>
      <c r="AP116" s="34"/>
      <c r="AQ116" s="156"/>
      <c r="AR116" s="156"/>
      <c r="AS116" s="34"/>
      <c r="AT116" s="156"/>
      <c r="AU116" s="156"/>
      <c r="AV116" s="34"/>
      <c r="AW116" s="156"/>
      <c r="AX116" s="156"/>
      <c r="AY116" s="37"/>
      <c r="AZ116" s="37"/>
      <c r="BA116" s="32"/>
    </row>
    <row r="117" spans="1:53" ht="56" hidden="1" customHeight="1" x14ac:dyDescent="0.3">
      <c r="A117" s="38"/>
      <c r="B117" s="68"/>
      <c r="C117" s="68"/>
      <c r="D117" s="68"/>
      <c r="E117" s="79"/>
      <c r="F117" s="39"/>
      <c r="G117" s="39"/>
      <c r="H117" s="68"/>
      <c r="I117" s="68"/>
      <c r="J117" s="39"/>
      <c r="K117" s="34"/>
      <c r="L117" s="228"/>
      <c r="M117" s="226" t="e">
        <f>VLOOKUP(L117,'[2]Datos Validacion'!$C$6:$D$10,2,0)</f>
        <v>#N/A</v>
      </c>
      <c r="N117" s="224"/>
      <c r="O117" s="227" t="e">
        <f>VLOOKUP(N117,'[2]Datos Validacion'!$E$6:$F$15,2,0)</f>
        <v>#N/A</v>
      </c>
      <c r="P117" s="225"/>
      <c r="Q117" s="195"/>
      <c r="R117" s="161"/>
      <c r="S117" s="80"/>
      <c r="T117" s="154"/>
      <c r="U117" s="154"/>
      <c r="V117" s="80"/>
      <c r="W117" s="80"/>
      <c r="X117" s="155" t="e">
        <f>VLOOKUP(W117,'[2]Datos Validacion'!$K$6:$L$8,2,0)</f>
        <v>#N/A</v>
      </c>
      <c r="Y117" s="79"/>
      <c r="Z117" s="155" t="e">
        <f>VLOOKUP(Y117,'[2]Datos Validacion'!$M$6:$N$7,2,0)</f>
        <v>#N/A</v>
      </c>
      <c r="AA117" s="80"/>
      <c r="AB117" s="169"/>
      <c r="AC117" s="80"/>
      <c r="AD117" s="79"/>
      <c r="AE117" s="219" t="e">
        <f t="shared" si="17"/>
        <v>#N/A</v>
      </c>
      <c r="AF117" s="49" t="e">
        <f t="shared" si="12"/>
        <v>#N/A</v>
      </c>
      <c r="AG117" s="49" t="e">
        <f t="shared" si="15"/>
        <v>#N/A</v>
      </c>
      <c r="AH117" s="49" t="e">
        <f t="shared" si="18"/>
        <v>#N/A</v>
      </c>
      <c r="AI117" s="49" t="e">
        <f t="shared" si="16"/>
        <v>#N/A</v>
      </c>
      <c r="AJ117" s="225"/>
      <c r="AK117" s="228"/>
      <c r="AL117" s="201"/>
      <c r="AM117" s="157"/>
      <c r="AN117" s="156"/>
      <c r="AO117" s="156"/>
      <c r="AP117" s="34"/>
      <c r="AQ117" s="156"/>
      <c r="AR117" s="156"/>
      <c r="AS117" s="34"/>
      <c r="AT117" s="156"/>
      <c r="AU117" s="156"/>
      <c r="AV117" s="34"/>
      <c r="AW117" s="156"/>
      <c r="AX117" s="156"/>
      <c r="AY117" s="37"/>
      <c r="AZ117" s="37"/>
      <c r="BA117" s="32"/>
    </row>
    <row r="118" spans="1:53" ht="56" hidden="1" customHeight="1" x14ac:dyDescent="0.3">
      <c r="A118" s="38"/>
      <c r="B118" s="68"/>
      <c r="C118" s="68"/>
      <c r="D118" s="68"/>
      <c r="E118" s="79"/>
      <c r="F118" s="39"/>
      <c r="G118" s="39"/>
      <c r="H118" s="68"/>
      <c r="I118" s="68"/>
      <c r="J118" s="39"/>
      <c r="K118" s="34"/>
      <c r="L118" s="228"/>
      <c r="M118" s="226" t="e">
        <f>VLOOKUP(L118,'[2]Datos Validacion'!$C$6:$D$10,2,0)</f>
        <v>#N/A</v>
      </c>
      <c r="N118" s="224"/>
      <c r="O118" s="227" t="e">
        <f>VLOOKUP(N118,'[2]Datos Validacion'!$E$6:$F$15,2,0)</f>
        <v>#N/A</v>
      </c>
      <c r="P118" s="225"/>
      <c r="Q118" s="195"/>
      <c r="R118" s="161"/>
      <c r="S118" s="80"/>
      <c r="T118" s="154"/>
      <c r="U118" s="154"/>
      <c r="V118" s="80"/>
      <c r="W118" s="80"/>
      <c r="X118" s="155" t="e">
        <f>VLOOKUP(W118,'[2]Datos Validacion'!$K$6:$L$8,2,0)</f>
        <v>#N/A</v>
      </c>
      <c r="Y118" s="79"/>
      <c r="Z118" s="155" t="e">
        <f>VLOOKUP(Y118,'[2]Datos Validacion'!$M$6:$N$7,2,0)</f>
        <v>#N/A</v>
      </c>
      <c r="AA118" s="80"/>
      <c r="AB118" s="169"/>
      <c r="AC118" s="80"/>
      <c r="AD118" s="79"/>
      <c r="AE118" s="219" t="e">
        <f t="shared" si="17"/>
        <v>#N/A</v>
      </c>
      <c r="AF118" s="49" t="e">
        <f t="shared" si="12"/>
        <v>#N/A</v>
      </c>
      <c r="AG118" s="49" t="e">
        <f t="shared" si="15"/>
        <v>#N/A</v>
      </c>
      <c r="AH118" s="49" t="e">
        <f t="shared" si="18"/>
        <v>#N/A</v>
      </c>
      <c r="AI118" s="49" t="e">
        <f t="shared" si="16"/>
        <v>#N/A</v>
      </c>
      <c r="AJ118" s="225"/>
      <c r="AK118" s="228"/>
      <c r="AL118" s="201"/>
      <c r="AM118" s="157"/>
      <c r="AN118" s="156"/>
      <c r="AO118" s="156"/>
      <c r="AP118" s="34"/>
      <c r="AQ118" s="156"/>
      <c r="AR118" s="156"/>
      <c r="AS118" s="34"/>
      <c r="AT118" s="156"/>
      <c r="AU118" s="156"/>
      <c r="AV118" s="34"/>
      <c r="AW118" s="156"/>
      <c r="AX118" s="156"/>
      <c r="AY118" s="37"/>
      <c r="AZ118" s="37"/>
      <c r="BA118" s="32"/>
    </row>
    <row r="119" spans="1:53" ht="56" hidden="1" customHeight="1" x14ac:dyDescent="0.3">
      <c r="A119" s="38"/>
      <c r="B119" s="68"/>
      <c r="C119" s="157"/>
      <c r="D119" s="157"/>
      <c r="E119" s="149"/>
      <c r="F119" s="39"/>
      <c r="G119" s="39"/>
      <c r="H119" s="157"/>
      <c r="I119" s="157"/>
      <c r="J119" s="39"/>
      <c r="K119" s="34"/>
      <c r="L119" s="228"/>
      <c r="M119" s="226" t="e">
        <f>VLOOKUP(L119,'[2]Datos Validacion'!$C$6:$D$10,2,0)</f>
        <v>#N/A</v>
      </c>
      <c r="N119" s="224"/>
      <c r="O119" s="227" t="e">
        <f>VLOOKUP(N119,'[2]Datos Validacion'!$E$6:$F$15,2,0)</f>
        <v>#N/A</v>
      </c>
      <c r="P119" s="225"/>
      <c r="Q119" s="195"/>
      <c r="R119" s="171"/>
      <c r="S119" s="38"/>
      <c r="T119" s="40"/>
      <c r="U119" s="40"/>
      <c r="V119" s="38"/>
      <c r="W119" s="38"/>
      <c r="X119" s="155" t="e">
        <f>VLOOKUP(W119,'[2]Datos Validacion'!$K$6:$L$8,2,0)</f>
        <v>#N/A</v>
      </c>
      <c r="Y119" s="40"/>
      <c r="Z119" s="155" t="e">
        <f>VLOOKUP(Y119,'[2]Datos Validacion'!$M$6:$N$7,2,0)</f>
        <v>#N/A</v>
      </c>
      <c r="AA119" s="38"/>
      <c r="AB119" s="153"/>
      <c r="AC119" s="38"/>
      <c r="AD119" s="79"/>
      <c r="AE119" s="219" t="e">
        <f t="shared" si="17"/>
        <v>#N/A</v>
      </c>
      <c r="AF119" s="49" t="e">
        <f t="shared" si="12"/>
        <v>#N/A</v>
      </c>
      <c r="AG119" s="49" t="e">
        <f t="shared" si="15"/>
        <v>#N/A</v>
      </c>
      <c r="AH119" s="49" t="e">
        <f t="shared" si="18"/>
        <v>#N/A</v>
      </c>
      <c r="AI119" s="49" t="e">
        <f t="shared" si="16"/>
        <v>#N/A</v>
      </c>
      <c r="AJ119" s="225"/>
      <c r="AK119" s="228"/>
      <c r="AL119" s="193"/>
      <c r="AM119" s="34"/>
      <c r="AN119" s="156"/>
      <c r="AO119" s="39"/>
      <c r="AP119" s="34"/>
      <c r="AQ119" s="39"/>
      <c r="AR119" s="156"/>
      <c r="AS119" s="34"/>
      <c r="AT119" s="39"/>
      <c r="AU119" s="39"/>
      <c r="AV119" s="34"/>
      <c r="AW119" s="156"/>
      <c r="AX119" s="39"/>
      <c r="AY119" s="34"/>
      <c r="AZ119" s="34"/>
      <c r="BA119" s="32"/>
    </row>
    <row r="120" spans="1:53" ht="56" hidden="1" customHeight="1" x14ac:dyDescent="0.3">
      <c r="A120" s="38"/>
      <c r="B120" s="68"/>
      <c r="C120" s="157"/>
      <c r="D120" s="157"/>
      <c r="E120" s="149"/>
      <c r="F120" s="39"/>
      <c r="G120" s="39"/>
      <c r="H120" s="157"/>
      <c r="I120" s="157"/>
      <c r="J120" s="39"/>
      <c r="K120" s="34"/>
      <c r="L120" s="228"/>
      <c r="M120" s="226" t="e">
        <f>VLOOKUP(L120,'[2]Datos Validacion'!$C$6:$D$10,2,0)</f>
        <v>#N/A</v>
      </c>
      <c r="N120" s="224"/>
      <c r="O120" s="227" t="e">
        <f>VLOOKUP(N120,'[2]Datos Validacion'!$E$6:$F$15,2,0)</f>
        <v>#N/A</v>
      </c>
      <c r="P120" s="225"/>
      <c r="Q120" s="195"/>
      <c r="R120" s="171"/>
      <c r="S120" s="38"/>
      <c r="T120" s="40"/>
      <c r="U120" s="40"/>
      <c r="V120" s="38"/>
      <c r="W120" s="38"/>
      <c r="X120" s="155" t="e">
        <f>VLOOKUP(W120,'[2]Datos Validacion'!$K$6:$L$8,2,0)</f>
        <v>#N/A</v>
      </c>
      <c r="Y120" s="40"/>
      <c r="Z120" s="155" t="e">
        <f>VLOOKUP(Y120,'[2]Datos Validacion'!$M$6:$N$7,2,0)</f>
        <v>#N/A</v>
      </c>
      <c r="AA120" s="38"/>
      <c r="AB120" s="169"/>
      <c r="AC120" s="38"/>
      <c r="AD120" s="79"/>
      <c r="AE120" s="219" t="e">
        <f t="shared" si="17"/>
        <v>#N/A</v>
      </c>
      <c r="AF120" s="49" t="e">
        <f t="shared" si="12"/>
        <v>#N/A</v>
      </c>
      <c r="AG120" s="49" t="e">
        <f t="shared" si="15"/>
        <v>#N/A</v>
      </c>
      <c r="AH120" s="49" t="e">
        <f t="shared" si="18"/>
        <v>#N/A</v>
      </c>
      <c r="AI120" s="49" t="e">
        <f t="shared" si="16"/>
        <v>#N/A</v>
      </c>
      <c r="AJ120" s="225"/>
      <c r="AK120" s="228"/>
      <c r="AL120" s="193"/>
      <c r="AM120" s="34"/>
      <c r="AN120" s="156"/>
      <c r="AO120" s="39"/>
      <c r="AP120" s="34"/>
      <c r="AQ120" s="39"/>
      <c r="AR120" s="156"/>
      <c r="AS120" s="34"/>
      <c r="AT120" s="39"/>
      <c r="AU120" s="39"/>
      <c r="AV120" s="34"/>
      <c r="AW120" s="156"/>
      <c r="AX120" s="39"/>
      <c r="AY120" s="34"/>
      <c r="AZ120" s="34"/>
      <c r="BA120" s="32"/>
    </row>
    <row r="121" spans="1:53" ht="56" hidden="1" customHeight="1" x14ac:dyDescent="0.3">
      <c r="A121" s="38"/>
      <c r="B121" s="68"/>
      <c r="C121" s="157"/>
      <c r="D121" s="157"/>
      <c r="E121" s="149"/>
      <c r="F121" s="39"/>
      <c r="G121" s="39"/>
      <c r="H121" s="157"/>
      <c r="I121" s="157"/>
      <c r="J121" s="39"/>
      <c r="K121" s="34"/>
      <c r="L121" s="228"/>
      <c r="M121" s="226" t="e">
        <f>VLOOKUP(L121,'[2]Datos Validacion'!$C$6:$D$10,2,0)</f>
        <v>#N/A</v>
      </c>
      <c r="N121" s="224"/>
      <c r="O121" s="227" t="e">
        <f>VLOOKUP(N121,'[2]Datos Validacion'!$E$6:$F$15,2,0)</f>
        <v>#N/A</v>
      </c>
      <c r="P121" s="225"/>
      <c r="Q121" s="195"/>
      <c r="R121" s="171"/>
      <c r="S121" s="80"/>
      <c r="T121" s="79"/>
      <c r="U121" s="79"/>
      <c r="V121" s="80"/>
      <c r="W121" s="80"/>
      <c r="X121" s="155" t="e">
        <f>VLOOKUP(W121,'[2]Datos Validacion'!$K$6:$L$8,2,0)</f>
        <v>#N/A</v>
      </c>
      <c r="Y121" s="79"/>
      <c r="Z121" s="155" t="e">
        <f>VLOOKUP(Y121,'[2]Datos Validacion'!$M$6:$N$7,2,0)</f>
        <v>#N/A</v>
      </c>
      <c r="AA121" s="80"/>
      <c r="AB121" s="169"/>
      <c r="AC121" s="38"/>
      <c r="AD121" s="79"/>
      <c r="AE121" s="219" t="e">
        <f t="shared" si="17"/>
        <v>#N/A</v>
      </c>
      <c r="AF121" s="49" t="e">
        <f t="shared" si="12"/>
        <v>#N/A</v>
      </c>
      <c r="AG121" s="49" t="e">
        <f t="shared" si="15"/>
        <v>#N/A</v>
      </c>
      <c r="AH121" s="49" t="e">
        <f t="shared" si="18"/>
        <v>#N/A</v>
      </c>
      <c r="AI121" s="49" t="e">
        <f t="shared" si="16"/>
        <v>#N/A</v>
      </c>
      <c r="AJ121" s="225"/>
      <c r="AK121" s="228"/>
      <c r="AL121" s="193"/>
      <c r="AM121" s="34"/>
      <c r="AN121" s="156"/>
      <c r="AO121" s="39"/>
      <c r="AP121" s="34"/>
      <c r="AQ121" s="39"/>
      <c r="AR121" s="156"/>
      <c r="AS121" s="34"/>
      <c r="AT121" s="39"/>
      <c r="AU121" s="39"/>
      <c r="AV121" s="34"/>
      <c r="AW121" s="156"/>
      <c r="AX121" s="39"/>
      <c r="AY121" s="34"/>
      <c r="AZ121" s="34"/>
      <c r="BA121" s="32"/>
    </row>
    <row r="122" spans="1:53" ht="56" hidden="1" customHeight="1" x14ac:dyDescent="0.3">
      <c r="A122" s="38"/>
      <c r="B122" s="68"/>
      <c r="C122" s="157"/>
      <c r="D122" s="157"/>
      <c r="E122" s="149"/>
      <c r="F122" s="39"/>
      <c r="G122" s="39"/>
      <c r="H122" s="157"/>
      <c r="I122" s="157"/>
      <c r="J122" s="39"/>
      <c r="K122" s="34"/>
      <c r="L122" s="228"/>
      <c r="M122" s="226" t="e">
        <f>VLOOKUP(L122,'[2]Datos Validacion'!$C$6:$D$10,2,0)</f>
        <v>#N/A</v>
      </c>
      <c r="N122" s="224"/>
      <c r="O122" s="227" t="e">
        <f>VLOOKUP(N122,'[2]Datos Validacion'!$E$6:$F$15,2,0)</f>
        <v>#N/A</v>
      </c>
      <c r="P122" s="225"/>
      <c r="Q122" s="195"/>
      <c r="R122" s="171"/>
      <c r="S122" s="38"/>
      <c r="T122" s="40"/>
      <c r="U122" s="40"/>
      <c r="V122" s="38"/>
      <c r="W122" s="38"/>
      <c r="X122" s="155" t="e">
        <f>VLOOKUP(W122,'[2]Datos Validacion'!$K$6:$L$8,2,0)</f>
        <v>#N/A</v>
      </c>
      <c r="Y122" s="40"/>
      <c r="Z122" s="155" t="e">
        <f>VLOOKUP(Y122,'[2]Datos Validacion'!$M$6:$N$7,2,0)</f>
        <v>#N/A</v>
      </c>
      <c r="AA122" s="38"/>
      <c r="AB122" s="169"/>
      <c r="AC122" s="38"/>
      <c r="AD122" s="79"/>
      <c r="AE122" s="219" t="e">
        <f t="shared" si="17"/>
        <v>#N/A</v>
      </c>
      <c r="AF122" s="49" t="e">
        <f t="shared" si="12"/>
        <v>#N/A</v>
      </c>
      <c r="AG122" s="49" t="e">
        <f t="shared" si="15"/>
        <v>#N/A</v>
      </c>
      <c r="AH122" s="49" t="e">
        <f t="shared" si="18"/>
        <v>#N/A</v>
      </c>
      <c r="AI122" s="49" t="e">
        <f t="shared" si="16"/>
        <v>#N/A</v>
      </c>
      <c r="AJ122" s="225"/>
      <c r="AK122" s="228"/>
      <c r="AL122" s="193"/>
      <c r="AM122" s="34"/>
      <c r="AN122" s="156"/>
      <c r="AO122" s="39"/>
      <c r="AP122" s="34"/>
      <c r="AQ122" s="39"/>
      <c r="AR122" s="156"/>
      <c r="AS122" s="34"/>
      <c r="AT122" s="39"/>
      <c r="AU122" s="39"/>
      <c r="AV122" s="34"/>
      <c r="AW122" s="156"/>
      <c r="AX122" s="39"/>
      <c r="AY122" s="34"/>
      <c r="AZ122" s="34"/>
      <c r="BA122" s="32"/>
    </row>
    <row r="123" spans="1:53" ht="56" hidden="1" customHeight="1" x14ac:dyDescent="0.3">
      <c r="A123" s="38"/>
      <c r="B123" s="68"/>
      <c r="C123" s="157"/>
      <c r="D123" s="157"/>
      <c r="E123" s="149"/>
      <c r="F123" s="39"/>
      <c r="G123" s="39"/>
      <c r="H123" s="157"/>
      <c r="I123" s="157"/>
      <c r="J123" s="39"/>
      <c r="K123" s="34"/>
      <c r="L123" s="228"/>
      <c r="M123" s="226" t="e">
        <f>VLOOKUP(L123,'[2]Datos Validacion'!$C$6:$D$10,2,0)</f>
        <v>#N/A</v>
      </c>
      <c r="N123" s="224"/>
      <c r="O123" s="227" t="e">
        <f>VLOOKUP(N123,'[2]Datos Validacion'!$E$6:$F$15,2,0)</f>
        <v>#N/A</v>
      </c>
      <c r="P123" s="225"/>
      <c r="Q123" s="195"/>
      <c r="R123" s="171"/>
      <c r="S123" s="38"/>
      <c r="T123" s="40"/>
      <c r="U123" s="40"/>
      <c r="V123" s="38"/>
      <c r="W123" s="38"/>
      <c r="X123" s="155" t="e">
        <f>VLOOKUP(W123,'[2]Datos Validacion'!$K$6:$L$8,2,0)</f>
        <v>#N/A</v>
      </c>
      <c r="Y123" s="40"/>
      <c r="Z123" s="155" t="e">
        <f>VLOOKUP(Y123,'[2]Datos Validacion'!$M$6:$N$7,2,0)</f>
        <v>#N/A</v>
      </c>
      <c r="AA123" s="38"/>
      <c r="AB123" s="169"/>
      <c r="AC123" s="38"/>
      <c r="AD123" s="79"/>
      <c r="AE123" s="219" t="e">
        <f t="shared" si="17"/>
        <v>#N/A</v>
      </c>
      <c r="AF123" s="49" t="e">
        <f t="shared" si="12"/>
        <v>#N/A</v>
      </c>
      <c r="AG123" s="49" t="e">
        <f t="shared" si="15"/>
        <v>#N/A</v>
      </c>
      <c r="AH123" s="49" t="e">
        <f t="shared" si="18"/>
        <v>#N/A</v>
      </c>
      <c r="AI123" s="49" t="e">
        <f t="shared" si="16"/>
        <v>#N/A</v>
      </c>
      <c r="AJ123" s="225"/>
      <c r="AK123" s="228"/>
      <c r="AL123" s="193"/>
      <c r="AM123" s="34"/>
      <c r="AN123" s="156"/>
      <c r="AO123" s="39"/>
      <c r="AP123" s="34"/>
      <c r="AQ123" s="39"/>
      <c r="AR123" s="156"/>
      <c r="AS123" s="34"/>
      <c r="AT123" s="39"/>
      <c r="AU123" s="39"/>
      <c r="AV123" s="34"/>
      <c r="AW123" s="156"/>
      <c r="AX123" s="39"/>
      <c r="AY123" s="34"/>
      <c r="AZ123" s="34"/>
      <c r="BA123" s="32"/>
    </row>
    <row r="124" spans="1:53" ht="56" hidden="1" customHeight="1" x14ac:dyDescent="0.3">
      <c r="A124" s="38"/>
      <c r="B124" s="68"/>
      <c r="C124" s="157"/>
      <c r="D124" s="157"/>
      <c r="E124" s="149"/>
      <c r="F124" s="39"/>
      <c r="G124" s="39"/>
      <c r="H124" s="157"/>
      <c r="I124" s="157"/>
      <c r="J124" s="39"/>
      <c r="K124" s="34"/>
      <c r="L124" s="228"/>
      <c r="M124" s="226" t="e">
        <f>VLOOKUP(L124,'[2]Datos Validacion'!$C$6:$D$10,2,0)</f>
        <v>#N/A</v>
      </c>
      <c r="N124" s="224"/>
      <c r="O124" s="227" t="e">
        <f>VLOOKUP(N124,'[2]Datos Validacion'!$E$6:$F$15,2,0)</f>
        <v>#N/A</v>
      </c>
      <c r="P124" s="225"/>
      <c r="Q124" s="195"/>
      <c r="R124" s="171"/>
      <c r="S124" s="38"/>
      <c r="T124" s="40"/>
      <c r="U124" s="40"/>
      <c r="V124" s="38"/>
      <c r="W124" s="38"/>
      <c r="X124" s="155" t="e">
        <f>VLOOKUP(W124,'[2]Datos Validacion'!$K$6:$L$8,2,0)</f>
        <v>#N/A</v>
      </c>
      <c r="Y124" s="40"/>
      <c r="Z124" s="155" t="e">
        <f>VLOOKUP(Y124,'[2]Datos Validacion'!$M$6:$N$7,2,0)</f>
        <v>#N/A</v>
      </c>
      <c r="AA124" s="38"/>
      <c r="AB124" s="169"/>
      <c r="AC124" s="38"/>
      <c r="AD124" s="79"/>
      <c r="AE124" s="219" t="e">
        <f t="shared" si="17"/>
        <v>#N/A</v>
      </c>
      <c r="AF124" s="49" t="e">
        <f t="shared" si="12"/>
        <v>#N/A</v>
      </c>
      <c r="AG124" s="49" t="e">
        <f t="shared" si="15"/>
        <v>#N/A</v>
      </c>
      <c r="AH124" s="49" t="e">
        <f t="shared" si="18"/>
        <v>#N/A</v>
      </c>
      <c r="AI124" s="49" t="e">
        <f t="shared" si="16"/>
        <v>#N/A</v>
      </c>
      <c r="AJ124" s="225"/>
      <c r="AK124" s="228"/>
      <c r="AL124" s="193"/>
      <c r="AM124" s="34"/>
      <c r="AN124" s="156"/>
      <c r="AO124" s="39"/>
      <c r="AP124" s="34"/>
      <c r="AQ124" s="39"/>
      <c r="AR124" s="156"/>
      <c r="AS124" s="34"/>
      <c r="AT124" s="39"/>
      <c r="AU124" s="39"/>
      <c r="AV124" s="34"/>
      <c r="AW124" s="156"/>
      <c r="AX124" s="39"/>
      <c r="AY124" s="34"/>
      <c r="AZ124" s="34"/>
      <c r="BA124" s="32"/>
    </row>
    <row r="125" spans="1:53" ht="56" hidden="1" customHeight="1" x14ac:dyDescent="0.3">
      <c r="A125" s="38"/>
      <c r="B125" s="68"/>
      <c r="C125" s="157"/>
      <c r="D125" s="157"/>
      <c r="E125" s="149"/>
      <c r="F125" s="39"/>
      <c r="G125" s="39"/>
      <c r="H125" s="157"/>
      <c r="I125" s="157"/>
      <c r="J125" s="39"/>
      <c r="K125" s="34"/>
      <c r="L125" s="228"/>
      <c r="M125" s="226" t="e">
        <f>VLOOKUP(L125,'[2]Datos Validacion'!$C$6:$D$10,2,0)</f>
        <v>#N/A</v>
      </c>
      <c r="N125" s="224"/>
      <c r="O125" s="227" t="e">
        <f>VLOOKUP(N125,'[2]Datos Validacion'!$E$6:$F$15,2,0)</f>
        <v>#N/A</v>
      </c>
      <c r="P125" s="225"/>
      <c r="Q125" s="195"/>
      <c r="R125" s="171"/>
      <c r="S125" s="38"/>
      <c r="T125" s="40"/>
      <c r="U125" s="40"/>
      <c r="V125" s="38"/>
      <c r="W125" s="38"/>
      <c r="X125" s="155" t="e">
        <f>VLOOKUP(W125,'[2]Datos Validacion'!$K$6:$L$8,2,0)</f>
        <v>#N/A</v>
      </c>
      <c r="Y125" s="40"/>
      <c r="Z125" s="155" t="e">
        <f>VLOOKUP(Y125,'[2]Datos Validacion'!$M$6:$N$7,2,0)</f>
        <v>#N/A</v>
      </c>
      <c r="AA125" s="38"/>
      <c r="AB125" s="169"/>
      <c r="AC125" s="38"/>
      <c r="AD125" s="79"/>
      <c r="AE125" s="219" t="e">
        <f t="shared" si="17"/>
        <v>#N/A</v>
      </c>
      <c r="AF125" s="49" t="e">
        <f t="shared" si="12"/>
        <v>#N/A</v>
      </c>
      <c r="AG125" s="49" t="e">
        <f t="shared" si="15"/>
        <v>#N/A</v>
      </c>
      <c r="AH125" s="49" t="e">
        <f t="shared" si="18"/>
        <v>#N/A</v>
      </c>
      <c r="AI125" s="49" t="e">
        <f t="shared" si="16"/>
        <v>#N/A</v>
      </c>
      <c r="AJ125" s="225"/>
      <c r="AK125" s="228"/>
      <c r="AL125" s="193"/>
      <c r="AM125" s="34"/>
      <c r="AN125" s="156"/>
      <c r="AO125" s="39"/>
      <c r="AP125" s="34"/>
      <c r="AQ125" s="39"/>
      <c r="AR125" s="156"/>
      <c r="AS125" s="34"/>
      <c r="AT125" s="39"/>
      <c r="AU125" s="39"/>
      <c r="AV125" s="34"/>
      <c r="AW125" s="156"/>
      <c r="AX125" s="39"/>
      <c r="AY125" s="34"/>
      <c r="AZ125" s="34"/>
      <c r="BA125" s="32"/>
    </row>
    <row r="126" spans="1:53" ht="56" hidden="1" customHeight="1" x14ac:dyDescent="0.3">
      <c r="A126" s="38"/>
      <c r="B126" s="68"/>
      <c r="C126" s="157"/>
      <c r="D126" s="157"/>
      <c r="E126" s="149"/>
      <c r="F126" s="39"/>
      <c r="G126" s="39"/>
      <c r="H126" s="157"/>
      <c r="I126" s="157"/>
      <c r="J126" s="39"/>
      <c r="K126" s="34"/>
      <c r="L126" s="228"/>
      <c r="M126" s="226" t="e">
        <f>VLOOKUP(L126,'[2]Datos Validacion'!$C$6:$D$10,2,0)</f>
        <v>#N/A</v>
      </c>
      <c r="N126" s="224"/>
      <c r="O126" s="227" t="e">
        <f>VLOOKUP(N126,'[2]Datos Validacion'!$E$6:$F$15,2,0)</f>
        <v>#N/A</v>
      </c>
      <c r="P126" s="225"/>
      <c r="Q126" s="195"/>
      <c r="R126" s="171"/>
      <c r="S126" s="38"/>
      <c r="T126" s="40"/>
      <c r="U126" s="40"/>
      <c r="V126" s="38"/>
      <c r="W126" s="38"/>
      <c r="X126" s="155" t="e">
        <f>VLOOKUP(W126,'[2]Datos Validacion'!$K$6:$L$8,2,0)</f>
        <v>#N/A</v>
      </c>
      <c r="Y126" s="40"/>
      <c r="Z126" s="155" t="e">
        <f>VLOOKUP(Y126,'[2]Datos Validacion'!$M$6:$N$7,2,0)</f>
        <v>#N/A</v>
      </c>
      <c r="AA126" s="38"/>
      <c r="AB126" s="169"/>
      <c r="AC126" s="38"/>
      <c r="AD126" s="79"/>
      <c r="AE126" s="219" t="e">
        <f t="shared" si="17"/>
        <v>#N/A</v>
      </c>
      <c r="AF126" s="49" t="e">
        <f t="shared" si="12"/>
        <v>#N/A</v>
      </c>
      <c r="AG126" s="49" t="e">
        <f t="shared" si="15"/>
        <v>#N/A</v>
      </c>
      <c r="AH126" s="49" t="e">
        <f t="shared" si="18"/>
        <v>#N/A</v>
      </c>
      <c r="AI126" s="49" t="e">
        <f t="shared" si="16"/>
        <v>#N/A</v>
      </c>
      <c r="AJ126" s="225"/>
      <c r="AK126" s="228"/>
      <c r="AL126" s="193"/>
      <c r="AM126" s="34"/>
      <c r="AN126" s="156"/>
      <c r="AO126" s="39"/>
      <c r="AP126" s="34"/>
      <c r="AQ126" s="39"/>
      <c r="AR126" s="156"/>
      <c r="AS126" s="34"/>
      <c r="AT126" s="39"/>
      <c r="AU126" s="39"/>
      <c r="AV126" s="34"/>
      <c r="AW126" s="156"/>
      <c r="AX126" s="39"/>
      <c r="AY126" s="34"/>
      <c r="AZ126" s="34"/>
      <c r="BA126" s="32"/>
    </row>
    <row r="127" spans="1:53" ht="56" hidden="1" customHeight="1" x14ac:dyDescent="0.3">
      <c r="A127" s="38"/>
      <c r="B127" s="68"/>
      <c r="C127" s="157"/>
      <c r="D127" s="157"/>
      <c r="E127" s="149"/>
      <c r="F127" s="39"/>
      <c r="G127" s="39"/>
      <c r="H127" s="157"/>
      <c r="I127" s="157"/>
      <c r="J127" s="39"/>
      <c r="K127" s="34"/>
      <c r="L127" s="228"/>
      <c r="M127" s="226" t="e">
        <f>VLOOKUP(L127,'[2]Datos Validacion'!$C$6:$D$10,2,0)</f>
        <v>#N/A</v>
      </c>
      <c r="N127" s="224"/>
      <c r="O127" s="227" t="e">
        <f>VLOOKUP(N127,'[2]Datos Validacion'!$E$6:$F$15,2,0)</f>
        <v>#N/A</v>
      </c>
      <c r="P127" s="225"/>
      <c r="Q127" s="195"/>
      <c r="R127" s="171"/>
      <c r="S127" s="38"/>
      <c r="T127" s="40"/>
      <c r="U127" s="40"/>
      <c r="V127" s="38"/>
      <c r="W127" s="38"/>
      <c r="X127" s="155" t="e">
        <f>VLOOKUP(W127,'[2]Datos Validacion'!$K$6:$L$8,2,0)</f>
        <v>#N/A</v>
      </c>
      <c r="Y127" s="40"/>
      <c r="Z127" s="155" t="e">
        <f>VLOOKUP(Y127,'[2]Datos Validacion'!$M$6:$N$7,2,0)</f>
        <v>#N/A</v>
      </c>
      <c r="AA127" s="38"/>
      <c r="AB127" s="169"/>
      <c r="AC127" s="38"/>
      <c r="AD127" s="79"/>
      <c r="AE127" s="219" t="e">
        <f t="shared" si="17"/>
        <v>#N/A</v>
      </c>
      <c r="AF127" s="49" t="e">
        <f t="shared" si="12"/>
        <v>#N/A</v>
      </c>
      <c r="AG127" s="49" t="e">
        <f t="shared" si="15"/>
        <v>#N/A</v>
      </c>
      <c r="AH127" s="49" t="e">
        <f t="shared" si="18"/>
        <v>#N/A</v>
      </c>
      <c r="AI127" s="49" t="e">
        <f t="shared" si="16"/>
        <v>#N/A</v>
      </c>
      <c r="AJ127" s="225"/>
      <c r="AK127" s="228"/>
      <c r="AL127" s="193"/>
      <c r="AM127" s="34"/>
      <c r="AN127" s="156"/>
      <c r="AO127" s="39"/>
      <c r="AP127" s="34"/>
      <c r="AQ127" s="39"/>
      <c r="AR127" s="156"/>
      <c r="AS127" s="34"/>
      <c r="AT127" s="39"/>
      <c r="AU127" s="39"/>
      <c r="AV127" s="34"/>
      <c r="AW127" s="156"/>
      <c r="AX127" s="39"/>
      <c r="AY127" s="34"/>
      <c r="AZ127" s="34"/>
      <c r="BA127" s="32"/>
    </row>
    <row r="128" spans="1:53" ht="56" hidden="1" customHeight="1" x14ac:dyDescent="0.3">
      <c r="A128" s="38"/>
      <c r="B128" s="68"/>
      <c r="C128" s="68"/>
      <c r="D128" s="68"/>
      <c r="E128" s="79"/>
      <c r="F128" s="39"/>
      <c r="G128" s="39"/>
      <c r="H128" s="68"/>
      <c r="I128" s="68"/>
      <c r="J128" s="39"/>
      <c r="K128" s="34"/>
      <c r="L128" s="228"/>
      <c r="M128" s="226" t="e">
        <f>VLOOKUP(L128,'[2]Datos Validacion'!$C$6:$D$10,2,0)</f>
        <v>#N/A</v>
      </c>
      <c r="N128" s="224"/>
      <c r="O128" s="227" t="e">
        <f>VLOOKUP(N128,'[2]Datos Validacion'!$E$6:$F$15,2,0)</f>
        <v>#N/A</v>
      </c>
      <c r="P128" s="225"/>
      <c r="Q128" s="195"/>
      <c r="R128" s="171"/>
      <c r="S128" s="80"/>
      <c r="T128" s="79"/>
      <c r="U128" s="79"/>
      <c r="V128" s="80"/>
      <c r="W128" s="80"/>
      <c r="X128" s="155" t="e">
        <f>VLOOKUP(W128,'[2]Datos Validacion'!$K$6:$L$8,2,0)</f>
        <v>#N/A</v>
      </c>
      <c r="Y128" s="79"/>
      <c r="Z128" s="155" t="e">
        <f>VLOOKUP(Y128,'[2]Datos Validacion'!$M$6:$N$7,2,0)</f>
        <v>#N/A</v>
      </c>
      <c r="AA128" s="80"/>
      <c r="AB128" s="169"/>
      <c r="AC128" s="33"/>
      <c r="AD128" s="38"/>
      <c r="AE128" s="219" t="e">
        <f t="shared" si="17"/>
        <v>#N/A</v>
      </c>
      <c r="AF128" s="49" t="e">
        <f t="shared" si="12"/>
        <v>#N/A</v>
      </c>
      <c r="AG128" s="49" t="e">
        <f t="shared" si="15"/>
        <v>#N/A</v>
      </c>
      <c r="AH128" s="49" t="e">
        <f t="shared" si="18"/>
        <v>#N/A</v>
      </c>
      <c r="AI128" s="49" t="e">
        <f t="shared" si="16"/>
        <v>#N/A</v>
      </c>
      <c r="AJ128" s="225"/>
      <c r="AK128" s="228"/>
      <c r="AL128" s="200"/>
      <c r="AM128" s="157"/>
      <c r="AN128" s="183"/>
      <c r="AO128" s="183"/>
      <c r="AP128" s="157"/>
      <c r="AQ128" s="183"/>
      <c r="AR128" s="183"/>
      <c r="AS128" s="157"/>
      <c r="AT128" s="183"/>
      <c r="AU128" s="183"/>
      <c r="AV128" s="157"/>
      <c r="AW128" s="183"/>
      <c r="AX128" s="183"/>
      <c r="AY128" s="157"/>
      <c r="AZ128" s="157"/>
      <c r="BA128" s="32"/>
    </row>
    <row r="129" spans="1:53" ht="56" hidden="1" customHeight="1" x14ac:dyDescent="0.3">
      <c r="A129" s="38"/>
      <c r="B129" s="68"/>
      <c r="C129" s="68"/>
      <c r="D129" s="68"/>
      <c r="E129" s="79"/>
      <c r="F129" s="39"/>
      <c r="G129" s="39"/>
      <c r="H129" s="68"/>
      <c r="I129" s="68"/>
      <c r="J129" s="39"/>
      <c r="K129" s="34"/>
      <c r="L129" s="228"/>
      <c r="M129" s="226" t="e">
        <f>VLOOKUP(L129,'[2]Datos Validacion'!$C$6:$D$10,2,0)</f>
        <v>#N/A</v>
      </c>
      <c r="N129" s="224"/>
      <c r="O129" s="227" t="e">
        <f>VLOOKUP(N129,'[2]Datos Validacion'!$E$6:$F$15,2,0)</f>
        <v>#N/A</v>
      </c>
      <c r="P129" s="225"/>
      <c r="Q129" s="195"/>
      <c r="R129" s="161"/>
      <c r="S129" s="80"/>
      <c r="T129" s="79"/>
      <c r="U129" s="79"/>
      <c r="V129" s="80"/>
      <c r="W129" s="80"/>
      <c r="X129" s="155" t="e">
        <f>VLOOKUP(W129,'[2]Datos Validacion'!$K$6:$L$8,2,0)</f>
        <v>#N/A</v>
      </c>
      <c r="Y129" s="79"/>
      <c r="Z129" s="155" t="e">
        <f>VLOOKUP(Y129,'[2]Datos Validacion'!$M$6:$N$7,2,0)</f>
        <v>#N/A</v>
      </c>
      <c r="AA129" s="80"/>
      <c r="AB129" s="169"/>
      <c r="AC129" s="38"/>
      <c r="AD129" s="38"/>
      <c r="AE129" s="219" t="e">
        <f t="shared" si="17"/>
        <v>#N/A</v>
      </c>
      <c r="AF129" s="49" t="e">
        <f t="shared" si="12"/>
        <v>#N/A</v>
      </c>
      <c r="AG129" s="49" t="e">
        <f t="shared" si="15"/>
        <v>#N/A</v>
      </c>
      <c r="AH129" s="49" t="e">
        <f t="shared" si="18"/>
        <v>#N/A</v>
      </c>
      <c r="AI129" s="49" t="e">
        <f t="shared" si="16"/>
        <v>#N/A</v>
      </c>
      <c r="AJ129" s="225"/>
      <c r="AK129" s="228"/>
      <c r="AL129" s="197"/>
      <c r="AM129" s="157"/>
      <c r="AN129" s="183"/>
      <c r="AO129" s="183"/>
      <c r="AP129" s="157"/>
      <c r="AQ129" s="183"/>
      <c r="AR129" s="183"/>
      <c r="AS129" s="157"/>
      <c r="AT129" s="183"/>
      <c r="AU129" s="183"/>
      <c r="AV129" s="157"/>
      <c r="AW129" s="183"/>
      <c r="AX129" s="183"/>
      <c r="AY129" s="157"/>
      <c r="AZ129" s="157"/>
      <c r="BA129" s="32"/>
    </row>
    <row r="130" spans="1:53" ht="56" hidden="1" customHeight="1" x14ac:dyDescent="0.3">
      <c r="A130" s="38"/>
      <c r="B130" s="68"/>
      <c r="C130" s="68"/>
      <c r="D130" s="68"/>
      <c r="E130" s="79"/>
      <c r="F130" s="39"/>
      <c r="G130" s="39"/>
      <c r="H130" s="68"/>
      <c r="I130" s="68"/>
      <c r="J130" s="39"/>
      <c r="K130" s="34"/>
      <c r="L130" s="228"/>
      <c r="M130" s="226" t="e">
        <f>VLOOKUP(L130,'[2]Datos Validacion'!$C$6:$D$10,2,0)</f>
        <v>#N/A</v>
      </c>
      <c r="N130" s="224"/>
      <c r="O130" s="227" t="e">
        <f>VLOOKUP(N130,'[2]Datos Validacion'!$E$6:$F$15,2,0)</f>
        <v>#N/A</v>
      </c>
      <c r="P130" s="225"/>
      <c r="Q130" s="195"/>
      <c r="R130" s="161"/>
      <c r="S130" s="80"/>
      <c r="T130" s="79"/>
      <c r="U130" s="79"/>
      <c r="V130" s="80"/>
      <c r="W130" s="80"/>
      <c r="X130" s="155" t="e">
        <f>VLOOKUP(W130,'[2]Datos Validacion'!$K$6:$L$8,2,0)</f>
        <v>#N/A</v>
      </c>
      <c r="Y130" s="79"/>
      <c r="Z130" s="155" t="e">
        <f>VLOOKUP(Y130,'[2]Datos Validacion'!$M$6:$N$7,2,0)</f>
        <v>#N/A</v>
      </c>
      <c r="AA130" s="80"/>
      <c r="AB130" s="169"/>
      <c r="AC130" s="38"/>
      <c r="AD130" s="38"/>
      <c r="AE130" s="219" t="e">
        <f t="shared" si="17"/>
        <v>#N/A</v>
      </c>
      <c r="AF130" s="49" t="e">
        <f t="shared" si="12"/>
        <v>#N/A</v>
      </c>
      <c r="AG130" s="49" t="e">
        <f t="shared" si="15"/>
        <v>#N/A</v>
      </c>
      <c r="AH130" s="49" t="e">
        <f t="shared" si="18"/>
        <v>#N/A</v>
      </c>
      <c r="AI130" s="49" t="e">
        <f t="shared" si="16"/>
        <v>#N/A</v>
      </c>
      <c r="AJ130" s="225"/>
      <c r="AK130" s="228"/>
      <c r="AL130" s="197"/>
      <c r="AM130" s="157"/>
      <c r="AN130" s="183"/>
      <c r="AO130" s="183"/>
      <c r="AP130" s="157"/>
      <c r="AQ130" s="183"/>
      <c r="AR130" s="183"/>
      <c r="AS130" s="157"/>
      <c r="AT130" s="183"/>
      <c r="AU130" s="183"/>
      <c r="AV130" s="157"/>
      <c r="AW130" s="183"/>
      <c r="AX130" s="183"/>
      <c r="AY130" s="157"/>
      <c r="AZ130" s="157"/>
      <c r="BA130" s="32"/>
    </row>
    <row r="131" spans="1:53" ht="56" hidden="1" customHeight="1" x14ac:dyDescent="0.3">
      <c r="A131" s="38"/>
      <c r="B131" s="68"/>
      <c r="C131" s="68"/>
      <c r="D131" s="68"/>
      <c r="E131" s="79"/>
      <c r="F131" s="39"/>
      <c r="G131" s="39"/>
      <c r="H131" s="68"/>
      <c r="I131" s="68"/>
      <c r="J131" s="39"/>
      <c r="K131" s="34"/>
      <c r="L131" s="228"/>
      <c r="M131" s="226" t="e">
        <f>VLOOKUP(L131,'[2]Datos Validacion'!$C$6:$D$10,2,0)</f>
        <v>#N/A</v>
      </c>
      <c r="N131" s="224"/>
      <c r="O131" s="227" t="e">
        <f>VLOOKUP(N131,'[2]Datos Validacion'!$E$6:$F$15,2,0)</f>
        <v>#N/A</v>
      </c>
      <c r="P131" s="225"/>
      <c r="Q131" s="195"/>
      <c r="R131" s="161"/>
      <c r="S131" s="80"/>
      <c r="T131" s="79"/>
      <c r="U131" s="79"/>
      <c r="V131" s="80"/>
      <c r="W131" s="80"/>
      <c r="X131" s="155" t="e">
        <f>VLOOKUP(W131,'[2]Datos Validacion'!$K$6:$L$8,2,0)</f>
        <v>#N/A</v>
      </c>
      <c r="Y131" s="79"/>
      <c r="Z131" s="155" t="e">
        <f>VLOOKUP(Y131,'[2]Datos Validacion'!$M$6:$N$7,2,0)</f>
        <v>#N/A</v>
      </c>
      <c r="AA131" s="80"/>
      <c r="AB131" s="169"/>
      <c r="AC131" s="38"/>
      <c r="AD131" s="40"/>
      <c r="AE131" s="219" t="e">
        <f t="shared" si="17"/>
        <v>#N/A</v>
      </c>
      <c r="AF131" s="49" t="e">
        <f t="shared" si="12"/>
        <v>#N/A</v>
      </c>
      <c r="AG131" s="49" t="e">
        <f t="shared" si="15"/>
        <v>#N/A</v>
      </c>
      <c r="AH131" s="49" t="e">
        <f t="shared" si="18"/>
        <v>#N/A</v>
      </c>
      <c r="AI131" s="49" t="e">
        <f t="shared" si="16"/>
        <v>#N/A</v>
      </c>
      <c r="AJ131" s="225"/>
      <c r="AK131" s="228"/>
      <c r="AL131" s="197"/>
      <c r="AM131" s="157"/>
      <c r="AN131" s="183"/>
      <c r="AO131" s="183"/>
      <c r="AP131" s="157"/>
      <c r="AQ131" s="183"/>
      <c r="AR131" s="183"/>
      <c r="AS131" s="157"/>
      <c r="AT131" s="183"/>
      <c r="AU131" s="183"/>
      <c r="AV131" s="157"/>
      <c r="AW131" s="183"/>
      <c r="AX131" s="183"/>
      <c r="AY131" s="157"/>
      <c r="AZ131" s="157"/>
      <c r="BA131" s="32"/>
    </row>
    <row r="132" spans="1:53" ht="56" hidden="1" customHeight="1" x14ac:dyDescent="0.3">
      <c r="A132" s="38"/>
      <c r="B132" s="68"/>
      <c r="C132" s="68"/>
      <c r="D132" s="68"/>
      <c r="E132" s="79"/>
      <c r="F132" s="39"/>
      <c r="G132" s="39"/>
      <c r="H132" s="68"/>
      <c r="I132" s="68"/>
      <c r="J132" s="39"/>
      <c r="K132" s="34"/>
      <c r="L132" s="228"/>
      <c r="M132" s="226" t="e">
        <f>VLOOKUP(L132,'[2]Datos Validacion'!$C$6:$D$10,2,0)</f>
        <v>#N/A</v>
      </c>
      <c r="N132" s="224"/>
      <c r="O132" s="227" t="e">
        <f>VLOOKUP(N132,'[2]Datos Validacion'!$E$6:$F$15,2,0)</f>
        <v>#N/A</v>
      </c>
      <c r="P132" s="225"/>
      <c r="Q132" s="195"/>
      <c r="R132" s="161"/>
      <c r="S132" s="80"/>
      <c r="T132" s="79"/>
      <c r="U132" s="79"/>
      <c r="V132" s="80"/>
      <c r="W132" s="80"/>
      <c r="X132" s="155" t="e">
        <f>VLOOKUP(W132,'[2]Datos Validacion'!$K$6:$L$8,2,0)</f>
        <v>#N/A</v>
      </c>
      <c r="Y132" s="79"/>
      <c r="Z132" s="155" t="e">
        <f>VLOOKUP(Y132,'[2]Datos Validacion'!$M$6:$N$7,2,0)</f>
        <v>#N/A</v>
      </c>
      <c r="AA132" s="80"/>
      <c r="AB132" s="169"/>
      <c r="AC132" s="38"/>
      <c r="AD132" s="38"/>
      <c r="AE132" s="219" t="e">
        <f t="shared" si="17"/>
        <v>#N/A</v>
      </c>
      <c r="AF132" s="49" t="e">
        <f t="shared" si="12"/>
        <v>#N/A</v>
      </c>
      <c r="AG132" s="49" t="e">
        <f t="shared" si="15"/>
        <v>#N/A</v>
      </c>
      <c r="AH132" s="49" t="e">
        <f t="shared" si="18"/>
        <v>#N/A</v>
      </c>
      <c r="AI132" s="49" t="e">
        <f t="shared" si="16"/>
        <v>#N/A</v>
      </c>
      <c r="AJ132" s="225"/>
      <c r="AK132" s="228"/>
      <c r="AL132" s="197"/>
      <c r="AM132" s="157"/>
      <c r="AN132" s="183"/>
      <c r="AO132" s="183"/>
      <c r="AP132" s="157"/>
      <c r="AQ132" s="183"/>
      <c r="AR132" s="183"/>
      <c r="AS132" s="157"/>
      <c r="AT132" s="183"/>
      <c r="AU132" s="183"/>
      <c r="AV132" s="157"/>
      <c r="AW132" s="183"/>
      <c r="AX132" s="183"/>
      <c r="AY132" s="157"/>
      <c r="AZ132" s="157"/>
      <c r="BA132" s="32"/>
    </row>
    <row r="133" spans="1:53" ht="56" hidden="1" customHeight="1" x14ac:dyDescent="0.3">
      <c r="A133" s="38"/>
      <c r="B133" s="68"/>
      <c r="C133" s="157"/>
      <c r="D133" s="157"/>
      <c r="E133" s="149"/>
      <c r="F133" s="39"/>
      <c r="G133" s="39"/>
      <c r="H133" s="157"/>
      <c r="I133" s="157"/>
      <c r="J133" s="39"/>
      <c r="K133" s="34"/>
      <c r="L133" s="228"/>
      <c r="M133" s="226" t="e">
        <f>VLOOKUP(L133,'[2]Datos Validacion'!$C$6:$D$10,2,0)</f>
        <v>#N/A</v>
      </c>
      <c r="N133" s="224"/>
      <c r="O133" s="227" t="e">
        <f>VLOOKUP(N133,'[2]Datos Validacion'!$E$6:$F$15,2,0)</f>
        <v>#N/A</v>
      </c>
      <c r="P133" s="225"/>
      <c r="Q133" s="195"/>
      <c r="R133" s="161"/>
      <c r="S133" s="38"/>
      <c r="T133" s="40"/>
      <c r="U133" s="40"/>
      <c r="V133" s="38"/>
      <c r="W133" s="38"/>
      <c r="X133" s="155" t="e">
        <f>VLOOKUP(W133,'[2]Datos Validacion'!$K$6:$L$8,2,0)</f>
        <v>#N/A</v>
      </c>
      <c r="Y133" s="40"/>
      <c r="Z133" s="155" t="e">
        <f>VLOOKUP(Y133,'[2]Datos Validacion'!$M$6:$N$7,2,0)</f>
        <v>#N/A</v>
      </c>
      <c r="AA133" s="38"/>
      <c r="AB133" s="169"/>
      <c r="AC133" s="38"/>
      <c r="AD133" s="40"/>
      <c r="AE133" s="219" t="e">
        <f t="shared" si="17"/>
        <v>#N/A</v>
      </c>
      <c r="AF133" s="49" t="e">
        <f t="shared" si="12"/>
        <v>#N/A</v>
      </c>
      <c r="AG133" s="49" t="e">
        <f t="shared" si="15"/>
        <v>#N/A</v>
      </c>
      <c r="AH133" s="49" t="e">
        <f t="shared" si="18"/>
        <v>#N/A</v>
      </c>
      <c r="AI133" s="49" t="e">
        <f t="shared" si="16"/>
        <v>#N/A</v>
      </c>
      <c r="AJ133" s="225"/>
      <c r="AK133" s="228"/>
      <c r="AL133" s="193"/>
      <c r="AM133" s="34"/>
      <c r="AN133" s="156"/>
      <c r="AO133" s="39"/>
      <c r="AP133" s="34"/>
      <c r="AQ133" s="39"/>
      <c r="AR133" s="156"/>
      <c r="AS133" s="34"/>
      <c r="AT133" s="39"/>
      <c r="AU133" s="39"/>
      <c r="AV133" s="34"/>
      <c r="AW133" s="156"/>
      <c r="AX133" s="39"/>
      <c r="AY133" s="34"/>
      <c r="AZ133" s="34"/>
      <c r="BA133" s="32"/>
    </row>
    <row r="134" spans="1:53" ht="56" hidden="1" customHeight="1" x14ac:dyDescent="0.3">
      <c r="A134" s="38"/>
      <c r="B134" s="68"/>
      <c r="C134" s="157"/>
      <c r="D134" s="157"/>
      <c r="E134" s="149"/>
      <c r="F134" s="39"/>
      <c r="G134" s="39"/>
      <c r="H134" s="157"/>
      <c r="I134" s="157"/>
      <c r="J134" s="39"/>
      <c r="K134" s="34"/>
      <c r="L134" s="228"/>
      <c r="M134" s="226" t="e">
        <f>VLOOKUP(L134,'[2]Datos Validacion'!$C$6:$D$10,2,0)</f>
        <v>#N/A</v>
      </c>
      <c r="N134" s="224"/>
      <c r="O134" s="227" t="e">
        <f>VLOOKUP(N134,'[2]Datos Validacion'!$E$6:$F$15,2,0)</f>
        <v>#N/A</v>
      </c>
      <c r="P134" s="225"/>
      <c r="Q134" s="195"/>
      <c r="R134" s="161"/>
      <c r="S134" s="38"/>
      <c r="T134" s="40"/>
      <c r="U134" s="40"/>
      <c r="V134" s="38"/>
      <c r="W134" s="38"/>
      <c r="X134" s="155" t="e">
        <f>VLOOKUP(W134,'[2]Datos Validacion'!$K$6:$L$8,2,0)</f>
        <v>#N/A</v>
      </c>
      <c r="Y134" s="40"/>
      <c r="Z134" s="155" t="e">
        <f>VLOOKUP(Y134,'[2]Datos Validacion'!$M$6:$N$7,2,0)</f>
        <v>#N/A</v>
      </c>
      <c r="AA134" s="38"/>
      <c r="AB134" s="169"/>
      <c r="AC134" s="38"/>
      <c r="AD134" s="40"/>
      <c r="AE134" s="219" t="e">
        <f t="shared" si="17"/>
        <v>#N/A</v>
      </c>
      <c r="AF134" s="49" t="e">
        <f t="shared" si="12"/>
        <v>#N/A</v>
      </c>
      <c r="AG134" s="49" t="e">
        <f t="shared" si="15"/>
        <v>#N/A</v>
      </c>
      <c r="AH134" s="49" t="e">
        <f t="shared" si="18"/>
        <v>#N/A</v>
      </c>
      <c r="AI134" s="49" t="e">
        <f t="shared" si="16"/>
        <v>#N/A</v>
      </c>
      <c r="AJ134" s="225"/>
      <c r="AK134" s="228"/>
      <c r="AL134" s="194"/>
      <c r="AM134" s="34"/>
      <c r="AN134" s="156"/>
      <c r="AO134" s="156"/>
      <c r="AP134" s="34"/>
      <c r="AQ134" s="156"/>
      <c r="AR134" s="156"/>
      <c r="AS134" s="34"/>
      <c r="AT134" s="156"/>
      <c r="AU134" s="156"/>
      <c r="AV134" s="34"/>
      <c r="AW134" s="156"/>
      <c r="AX134" s="156"/>
      <c r="AY134" s="34"/>
      <c r="AZ134" s="37"/>
      <c r="BA134" s="32"/>
    </row>
    <row r="135" spans="1:53" ht="56" hidden="1" customHeight="1" x14ac:dyDescent="0.3">
      <c r="A135" s="38"/>
      <c r="B135" s="68"/>
      <c r="C135" s="157"/>
      <c r="D135" s="157"/>
      <c r="E135" s="149"/>
      <c r="F135" s="39"/>
      <c r="G135" s="39"/>
      <c r="H135" s="157"/>
      <c r="I135" s="157"/>
      <c r="J135" s="39"/>
      <c r="K135" s="34"/>
      <c r="L135" s="228"/>
      <c r="M135" s="226" t="e">
        <f>VLOOKUP(L135,'[2]Datos Validacion'!$C$6:$D$10,2,0)</f>
        <v>#N/A</v>
      </c>
      <c r="N135" s="224"/>
      <c r="O135" s="227" t="e">
        <f>VLOOKUP(N135,'[2]Datos Validacion'!$E$6:$F$15,2,0)</f>
        <v>#N/A</v>
      </c>
      <c r="P135" s="225"/>
      <c r="Q135" s="195"/>
      <c r="R135" s="161"/>
      <c r="S135" s="38"/>
      <c r="T135" s="40"/>
      <c r="U135" s="40"/>
      <c r="V135" s="38"/>
      <c r="W135" s="38"/>
      <c r="X135" s="155" t="e">
        <f>VLOOKUP(W135,'[2]Datos Validacion'!$K$6:$L$8,2,0)</f>
        <v>#N/A</v>
      </c>
      <c r="Y135" s="40"/>
      <c r="Z135" s="155" t="e">
        <f>VLOOKUP(Y135,'[2]Datos Validacion'!$M$6:$N$7,2,0)</f>
        <v>#N/A</v>
      </c>
      <c r="AA135" s="38"/>
      <c r="AB135" s="169"/>
      <c r="AC135" s="38"/>
      <c r="AD135" s="40"/>
      <c r="AE135" s="219" t="e">
        <f t="shared" si="17"/>
        <v>#N/A</v>
      </c>
      <c r="AF135" s="49" t="e">
        <f t="shared" si="12"/>
        <v>#N/A</v>
      </c>
      <c r="AG135" s="49" t="e">
        <f t="shared" si="15"/>
        <v>#N/A</v>
      </c>
      <c r="AH135" s="49" t="e">
        <f t="shared" si="18"/>
        <v>#N/A</v>
      </c>
      <c r="AI135" s="49" t="e">
        <f t="shared" si="16"/>
        <v>#N/A</v>
      </c>
      <c r="AJ135" s="225"/>
      <c r="AK135" s="228"/>
      <c r="AL135" s="194"/>
      <c r="AM135" s="34"/>
      <c r="AN135" s="156"/>
      <c r="AO135" s="156"/>
      <c r="AP135" s="34"/>
      <c r="AQ135" s="156"/>
      <c r="AR135" s="156"/>
      <c r="AS135" s="34"/>
      <c r="AT135" s="156"/>
      <c r="AU135" s="156"/>
      <c r="AV135" s="34"/>
      <c r="AW135" s="156"/>
      <c r="AX135" s="156"/>
      <c r="AY135" s="34"/>
      <c r="AZ135" s="37"/>
      <c r="BA135" s="32"/>
    </row>
    <row r="136" spans="1:53" ht="56" hidden="1" customHeight="1" x14ac:dyDescent="0.3">
      <c r="A136" s="38"/>
      <c r="B136" s="68"/>
      <c r="C136" s="157"/>
      <c r="D136" s="157"/>
      <c r="E136" s="149"/>
      <c r="F136" s="39"/>
      <c r="G136" s="39"/>
      <c r="H136" s="157"/>
      <c r="I136" s="157"/>
      <c r="J136" s="39"/>
      <c r="K136" s="34"/>
      <c r="L136" s="228"/>
      <c r="M136" s="226" t="e">
        <f>VLOOKUP(L136,'[2]Datos Validacion'!$C$6:$D$10,2,0)</f>
        <v>#N/A</v>
      </c>
      <c r="N136" s="224"/>
      <c r="O136" s="227" t="e">
        <f>VLOOKUP(N136,'[2]Datos Validacion'!$E$6:$F$15,2,0)</f>
        <v>#N/A</v>
      </c>
      <c r="P136" s="225"/>
      <c r="Q136" s="195"/>
      <c r="R136" s="161"/>
      <c r="S136" s="38"/>
      <c r="T136" s="40"/>
      <c r="U136" s="40"/>
      <c r="V136" s="38"/>
      <c r="W136" s="38"/>
      <c r="X136" s="155" t="e">
        <f>VLOOKUP(W136,'[2]Datos Validacion'!$K$6:$L$8,2,0)</f>
        <v>#N/A</v>
      </c>
      <c r="Y136" s="40"/>
      <c r="Z136" s="155" t="e">
        <f>VLOOKUP(Y136,'[2]Datos Validacion'!$M$6:$N$7,2,0)</f>
        <v>#N/A</v>
      </c>
      <c r="AA136" s="38"/>
      <c r="AB136" s="169"/>
      <c r="AC136" s="38"/>
      <c r="AD136" s="148"/>
      <c r="AE136" s="219" t="e">
        <f t="shared" si="17"/>
        <v>#N/A</v>
      </c>
      <c r="AF136" s="49" t="e">
        <f t="shared" si="12"/>
        <v>#N/A</v>
      </c>
      <c r="AG136" s="49" t="e">
        <f t="shared" si="15"/>
        <v>#N/A</v>
      </c>
      <c r="AH136" s="49" t="e">
        <f t="shared" si="18"/>
        <v>#N/A</v>
      </c>
      <c r="AI136" s="49" t="e">
        <f t="shared" si="16"/>
        <v>#N/A</v>
      </c>
      <c r="AJ136" s="225"/>
      <c r="AK136" s="228"/>
      <c r="AL136" s="194"/>
      <c r="AM136" s="34"/>
      <c r="AN136" s="156"/>
      <c r="AO136" s="156"/>
      <c r="AP136" s="34"/>
      <c r="AQ136" s="156"/>
      <c r="AR136" s="156"/>
      <c r="AS136" s="34"/>
      <c r="AT136" s="156"/>
      <c r="AU136" s="156"/>
      <c r="AV136" s="34"/>
      <c r="AW136" s="156"/>
      <c r="AX136" s="156"/>
      <c r="AY136" s="34"/>
      <c r="AZ136" s="37"/>
      <c r="BA136" s="32"/>
    </row>
    <row r="137" spans="1:53" ht="56" hidden="1" customHeight="1" x14ac:dyDescent="0.3">
      <c r="A137" s="38"/>
      <c r="B137" s="68"/>
      <c r="C137" s="157"/>
      <c r="D137" s="157"/>
      <c r="E137" s="149"/>
      <c r="F137" s="39"/>
      <c r="G137" s="39"/>
      <c r="H137" s="157"/>
      <c r="I137" s="157"/>
      <c r="J137" s="39"/>
      <c r="K137" s="34"/>
      <c r="L137" s="228"/>
      <c r="M137" s="226" t="e">
        <f>VLOOKUP(L137,'[2]Datos Validacion'!$C$6:$D$10,2,0)</f>
        <v>#N/A</v>
      </c>
      <c r="N137" s="224"/>
      <c r="O137" s="227" t="e">
        <f>VLOOKUP(N137,'[2]Datos Validacion'!$E$6:$F$15,2,0)</f>
        <v>#N/A</v>
      </c>
      <c r="P137" s="225"/>
      <c r="Q137" s="195"/>
      <c r="R137" s="161"/>
      <c r="S137" s="38"/>
      <c r="T137" s="40"/>
      <c r="U137" s="40"/>
      <c r="V137" s="38"/>
      <c r="W137" s="38"/>
      <c r="X137" s="155" t="e">
        <f>VLOOKUP(W137,'[2]Datos Validacion'!$K$6:$L$8,2,0)</f>
        <v>#N/A</v>
      </c>
      <c r="Y137" s="40"/>
      <c r="Z137" s="155" t="e">
        <f>VLOOKUP(Y137,'[2]Datos Validacion'!$M$6:$N$7,2,0)</f>
        <v>#N/A</v>
      </c>
      <c r="AA137" s="38"/>
      <c r="AB137" s="169"/>
      <c r="AC137" s="38"/>
      <c r="AD137" s="40"/>
      <c r="AE137" s="219" t="e">
        <f t="shared" si="17"/>
        <v>#N/A</v>
      </c>
      <c r="AF137" s="49" t="e">
        <f t="shared" ref="AF137:AF181" si="19">IF(AG137&lt;=20%,"MUY BAJA",IF(AG137&lt;=40%,"BAJA",IF(AG137&lt;=60%,"MEDIA",IF(AG137&lt;=80%,"ALTA","MUY ALTA"))))</f>
        <v>#N/A</v>
      </c>
      <c r="AG137" s="49" t="e">
        <f t="shared" ref="AG137:AG168" si="20">IF(OR(W137="prevenir",W137="detectar"),(M137-(M137*AE137)), M137)</f>
        <v>#N/A</v>
      </c>
      <c r="AH137" s="49" t="e">
        <f t="shared" si="18"/>
        <v>#N/A</v>
      </c>
      <c r="AI137" s="49" t="e">
        <f t="shared" ref="AI137:AI168" si="21">IF(W137="corregir",(O137-(O137*AE137)), O137)</f>
        <v>#N/A</v>
      </c>
      <c r="AJ137" s="225"/>
      <c r="AK137" s="228"/>
      <c r="AL137" s="194"/>
      <c r="AM137" s="34"/>
      <c r="AN137" s="156"/>
      <c r="AO137" s="156"/>
      <c r="AP137" s="34"/>
      <c r="AQ137" s="156"/>
      <c r="AR137" s="156"/>
      <c r="AS137" s="34"/>
      <c r="AT137" s="156"/>
      <c r="AU137" s="156"/>
      <c r="AV137" s="34"/>
      <c r="AW137" s="156"/>
      <c r="AX137" s="156"/>
      <c r="AY137" s="34"/>
      <c r="AZ137" s="37"/>
      <c r="BA137" s="32"/>
    </row>
    <row r="138" spans="1:53" ht="56" hidden="1" customHeight="1" x14ac:dyDescent="0.3">
      <c r="A138" s="38"/>
      <c r="B138" s="68"/>
      <c r="C138" s="157"/>
      <c r="D138" s="157"/>
      <c r="E138" s="149"/>
      <c r="F138" s="39"/>
      <c r="G138" s="39"/>
      <c r="H138" s="157"/>
      <c r="I138" s="157"/>
      <c r="J138" s="39"/>
      <c r="K138" s="34"/>
      <c r="L138" s="228"/>
      <c r="M138" s="226" t="e">
        <f>VLOOKUP(L138,'[2]Datos Validacion'!$C$6:$D$10,2,0)</f>
        <v>#N/A</v>
      </c>
      <c r="N138" s="224"/>
      <c r="O138" s="227" t="e">
        <f>VLOOKUP(N138,'[2]Datos Validacion'!$E$6:$F$15,2,0)</f>
        <v>#N/A</v>
      </c>
      <c r="P138" s="225"/>
      <c r="Q138" s="195"/>
      <c r="R138" s="161"/>
      <c r="S138" s="38"/>
      <c r="T138" s="40"/>
      <c r="U138" s="40"/>
      <c r="V138" s="38"/>
      <c r="W138" s="38"/>
      <c r="X138" s="155" t="e">
        <f>VLOOKUP(W138,'[2]Datos Validacion'!$K$6:$L$8,2,0)</f>
        <v>#N/A</v>
      </c>
      <c r="Y138" s="40"/>
      <c r="Z138" s="155" t="e">
        <f>VLOOKUP(Y138,'[2]Datos Validacion'!$M$6:$N$7,2,0)</f>
        <v>#N/A</v>
      </c>
      <c r="AA138" s="38"/>
      <c r="AB138" s="153"/>
      <c r="AC138" s="38"/>
      <c r="AD138" s="38"/>
      <c r="AE138" s="219" t="e">
        <f t="shared" si="17"/>
        <v>#N/A</v>
      </c>
      <c r="AF138" s="49" t="e">
        <f t="shared" si="19"/>
        <v>#N/A</v>
      </c>
      <c r="AG138" s="49" t="e">
        <f t="shared" si="20"/>
        <v>#N/A</v>
      </c>
      <c r="AH138" s="49" t="e">
        <f t="shared" si="18"/>
        <v>#N/A</v>
      </c>
      <c r="AI138" s="49" t="e">
        <f t="shared" si="21"/>
        <v>#N/A</v>
      </c>
      <c r="AJ138" s="225"/>
      <c r="AK138" s="228"/>
      <c r="AL138" s="194"/>
      <c r="AM138" s="34"/>
      <c r="AN138" s="156"/>
      <c r="AO138" s="156"/>
      <c r="AP138" s="34"/>
      <c r="AQ138" s="156"/>
      <c r="AR138" s="156"/>
      <c r="AS138" s="34"/>
      <c r="AT138" s="156"/>
      <c r="AU138" s="156"/>
      <c r="AV138" s="34"/>
      <c r="AW138" s="156"/>
      <c r="AX138" s="156"/>
      <c r="AY138" s="34"/>
      <c r="AZ138" s="37"/>
      <c r="BA138" s="32"/>
    </row>
    <row r="139" spans="1:53" ht="56" hidden="1" customHeight="1" x14ac:dyDescent="0.3">
      <c r="A139" s="38"/>
      <c r="B139" s="68"/>
      <c r="C139" s="157"/>
      <c r="D139" s="157"/>
      <c r="E139" s="149"/>
      <c r="F139" s="39"/>
      <c r="G139" s="39"/>
      <c r="H139" s="157"/>
      <c r="I139" s="157"/>
      <c r="J139" s="39"/>
      <c r="K139" s="34"/>
      <c r="L139" s="228"/>
      <c r="M139" s="226" t="e">
        <f>VLOOKUP(L139,'[2]Datos Validacion'!$C$6:$D$10,2,0)</f>
        <v>#N/A</v>
      </c>
      <c r="N139" s="224"/>
      <c r="O139" s="227" t="e">
        <f>VLOOKUP(N139,'[2]Datos Validacion'!$E$6:$F$15,2,0)</f>
        <v>#N/A</v>
      </c>
      <c r="P139" s="225"/>
      <c r="Q139" s="195"/>
      <c r="R139" s="161"/>
      <c r="S139" s="38"/>
      <c r="T139" s="38"/>
      <c r="U139" s="38"/>
      <c r="V139" s="38"/>
      <c r="W139" s="38"/>
      <c r="X139" s="155" t="e">
        <f>VLOOKUP(W139,'[2]Datos Validacion'!$K$6:$L$8,2,0)</f>
        <v>#N/A</v>
      </c>
      <c r="Y139" s="38"/>
      <c r="Z139" s="155" t="e">
        <f>VLOOKUP(Y139,'[2]Datos Validacion'!$M$6:$N$7,2,0)</f>
        <v>#N/A</v>
      </c>
      <c r="AA139" s="38"/>
      <c r="AB139" s="153"/>
      <c r="AC139" s="38"/>
      <c r="AD139" s="40"/>
      <c r="AE139" s="219" t="e">
        <f t="shared" si="17"/>
        <v>#N/A</v>
      </c>
      <c r="AF139" s="49" t="e">
        <f t="shared" si="19"/>
        <v>#N/A</v>
      </c>
      <c r="AG139" s="49" t="e">
        <f t="shared" si="20"/>
        <v>#N/A</v>
      </c>
      <c r="AH139" s="49" t="e">
        <f t="shared" si="18"/>
        <v>#N/A</v>
      </c>
      <c r="AI139" s="49" t="e">
        <f t="shared" si="21"/>
        <v>#N/A</v>
      </c>
      <c r="AJ139" s="225"/>
      <c r="AK139" s="228"/>
      <c r="AL139" s="194"/>
      <c r="AM139" s="34"/>
      <c r="AN139" s="156"/>
      <c r="AO139" s="156"/>
      <c r="AP139" s="34"/>
      <c r="AQ139" s="156"/>
      <c r="AR139" s="156"/>
      <c r="AS139" s="34"/>
      <c r="AT139" s="156"/>
      <c r="AU139" s="156"/>
      <c r="AV139" s="34"/>
      <c r="AW139" s="156"/>
      <c r="AX139" s="156"/>
      <c r="AY139" s="34"/>
      <c r="AZ139" s="37"/>
      <c r="BA139" s="32"/>
    </row>
    <row r="140" spans="1:53" ht="56" hidden="1" customHeight="1" x14ac:dyDescent="0.3">
      <c r="A140" s="38"/>
      <c r="B140" s="68"/>
      <c r="C140" s="157"/>
      <c r="D140" s="157"/>
      <c r="E140" s="149"/>
      <c r="F140" s="39"/>
      <c r="G140" s="39"/>
      <c r="H140" s="157"/>
      <c r="I140" s="157"/>
      <c r="J140" s="39"/>
      <c r="K140" s="34"/>
      <c r="L140" s="228"/>
      <c r="M140" s="226" t="e">
        <f>VLOOKUP(L140,'[2]Datos Validacion'!$C$6:$D$10,2,0)</f>
        <v>#N/A</v>
      </c>
      <c r="N140" s="224"/>
      <c r="O140" s="227" t="e">
        <f>VLOOKUP(N140,'[2]Datos Validacion'!$E$6:$F$15,2,0)</f>
        <v>#N/A</v>
      </c>
      <c r="P140" s="225"/>
      <c r="Q140" s="195"/>
      <c r="R140" s="161"/>
      <c r="S140" s="38"/>
      <c r="T140" s="40"/>
      <c r="U140" s="40"/>
      <c r="V140" s="38"/>
      <c r="W140" s="38"/>
      <c r="X140" s="155" t="e">
        <f>VLOOKUP(W140,'[2]Datos Validacion'!$K$6:$L$8,2,0)</f>
        <v>#N/A</v>
      </c>
      <c r="Y140" s="40"/>
      <c r="Z140" s="155" t="e">
        <f>VLOOKUP(Y140,'[2]Datos Validacion'!$M$6:$N$7,2,0)</f>
        <v>#N/A</v>
      </c>
      <c r="AA140" s="38"/>
      <c r="AB140" s="153"/>
      <c r="AC140" s="33"/>
      <c r="AD140" s="38"/>
      <c r="AE140" s="219" t="e">
        <f t="shared" si="17"/>
        <v>#N/A</v>
      </c>
      <c r="AF140" s="49" t="e">
        <f t="shared" si="19"/>
        <v>#N/A</v>
      </c>
      <c r="AG140" s="49" t="e">
        <f t="shared" si="20"/>
        <v>#N/A</v>
      </c>
      <c r="AH140" s="49" t="e">
        <f t="shared" si="18"/>
        <v>#N/A</v>
      </c>
      <c r="AI140" s="49" t="e">
        <f t="shared" si="21"/>
        <v>#N/A</v>
      </c>
      <c r="AJ140" s="225"/>
      <c r="AK140" s="228"/>
      <c r="AL140" s="194"/>
      <c r="AM140" s="34"/>
      <c r="AN140" s="156"/>
      <c r="AO140" s="156"/>
      <c r="AP140" s="34"/>
      <c r="AQ140" s="156"/>
      <c r="AR140" s="156"/>
      <c r="AS140" s="34"/>
      <c r="AT140" s="156"/>
      <c r="AU140" s="156"/>
      <c r="AV140" s="34"/>
      <c r="AW140" s="156"/>
      <c r="AX140" s="156"/>
      <c r="AY140" s="34"/>
      <c r="AZ140" s="37"/>
      <c r="BA140" s="32"/>
    </row>
    <row r="141" spans="1:53" ht="56" hidden="1" customHeight="1" x14ac:dyDescent="0.3">
      <c r="A141" s="38"/>
      <c r="B141" s="68"/>
      <c r="C141" s="157"/>
      <c r="D141" s="157"/>
      <c r="E141" s="149"/>
      <c r="F141" s="39"/>
      <c r="G141" s="39"/>
      <c r="H141" s="157"/>
      <c r="I141" s="157"/>
      <c r="J141" s="39"/>
      <c r="K141" s="34"/>
      <c r="L141" s="228"/>
      <c r="M141" s="226" t="e">
        <f>VLOOKUP(L141,'[2]Datos Validacion'!$C$6:$D$10,2,0)</f>
        <v>#N/A</v>
      </c>
      <c r="N141" s="224"/>
      <c r="O141" s="227" t="e">
        <f>VLOOKUP(N141,'[2]Datos Validacion'!$E$6:$F$15,2,0)</f>
        <v>#N/A</v>
      </c>
      <c r="P141" s="225"/>
      <c r="Q141" s="195"/>
      <c r="R141" s="161"/>
      <c r="S141" s="80"/>
      <c r="T141" s="79"/>
      <c r="U141" s="79"/>
      <c r="V141" s="80"/>
      <c r="W141" s="80"/>
      <c r="X141" s="155" t="e">
        <f>VLOOKUP(W141,'[2]Datos Validacion'!$K$6:$L$8,2,0)</f>
        <v>#N/A</v>
      </c>
      <c r="Y141" s="40"/>
      <c r="Z141" s="155" t="e">
        <f>VLOOKUP(Y141,'[2]Datos Validacion'!$M$6:$N$7,2,0)</f>
        <v>#N/A</v>
      </c>
      <c r="AA141" s="38"/>
      <c r="AB141" s="153"/>
      <c r="AC141" s="38"/>
      <c r="AD141" s="38"/>
      <c r="AE141" s="219" t="e">
        <f t="shared" si="17"/>
        <v>#N/A</v>
      </c>
      <c r="AF141" s="49" t="e">
        <f t="shared" si="19"/>
        <v>#N/A</v>
      </c>
      <c r="AG141" s="49" t="e">
        <f t="shared" si="20"/>
        <v>#N/A</v>
      </c>
      <c r="AH141" s="49" t="e">
        <f t="shared" si="18"/>
        <v>#N/A</v>
      </c>
      <c r="AI141" s="49" t="e">
        <f t="shared" si="21"/>
        <v>#N/A</v>
      </c>
      <c r="AJ141" s="225"/>
      <c r="AK141" s="228"/>
      <c r="AL141" s="194"/>
      <c r="AM141" s="34"/>
      <c r="AN141" s="156"/>
      <c r="AO141" s="156"/>
      <c r="AP141" s="34"/>
      <c r="AQ141" s="156"/>
      <c r="AR141" s="156"/>
      <c r="AS141" s="34"/>
      <c r="AT141" s="156"/>
      <c r="AU141" s="156"/>
      <c r="AV141" s="34"/>
      <c r="AW141" s="156"/>
      <c r="AX141" s="156"/>
      <c r="AY141" s="34"/>
      <c r="AZ141" s="37"/>
      <c r="BA141" s="32"/>
    </row>
    <row r="142" spans="1:53" ht="56" hidden="1" customHeight="1" x14ac:dyDescent="0.3">
      <c r="A142" s="38"/>
      <c r="B142" s="68"/>
      <c r="C142" s="157"/>
      <c r="D142" s="157"/>
      <c r="E142" s="149"/>
      <c r="F142" s="39"/>
      <c r="G142" s="39"/>
      <c r="H142" s="157"/>
      <c r="I142" s="157"/>
      <c r="J142" s="39"/>
      <c r="K142" s="34"/>
      <c r="L142" s="228"/>
      <c r="M142" s="226" t="e">
        <f>VLOOKUP(L142,'[2]Datos Validacion'!$C$6:$D$10,2,0)</f>
        <v>#N/A</v>
      </c>
      <c r="N142" s="224"/>
      <c r="O142" s="227" t="e">
        <f>VLOOKUP(N142,'[2]Datos Validacion'!$E$6:$F$15,2,0)</f>
        <v>#N/A</v>
      </c>
      <c r="P142" s="225"/>
      <c r="Q142" s="195"/>
      <c r="R142" s="161"/>
      <c r="S142" s="80"/>
      <c r="T142" s="40"/>
      <c r="U142" s="40"/>
      <c r="V142" s="80"/>
      <c r="W142" s="80"/>
      <c r="X142" s="155" t="e">
        <f>VLOOKUP(W142,'[2]Datos Validacion'!$K$6:$L$8,2,0)</f>
        <v>#N/A</v>
      </c>
      <c r="Y142" s="40"/>
      <c r="Z142" s="155" t="e">
        <f>VLOOKUP(Y142,'[2]Datos Validacion'!$M$6:$N$7,2,0)</f>
        <v>#N/A</v>
      </c>
      <c r="AA142" s="38"/>
      <c r="AB142" s="153"/>
      <c r="AC142" s="38"/>
      <c r="AD142" s="85"/>
      <c r="AE142" s="219" t="e">
        <f t="shared" si="17"/>
        <v>#N/A</v>
      </c>
      <c r="AF142" s="49" t="e">
        <f t="shared" si="19"/>
        <v>#N/A</v>
      </c>
      <c r="AG142" s="49" t="e">
        <f t="shared" si="20"/>
        <v>#N/A</v>
      </c>
      <c r="AH142" s="49" t="e">
        <f t="shared" si="18"/>
        <v>#N/A</v>
      </c>
      <c r="AI142" s="49" t="e">
        <f t="shared" si="21"/>
        <v>#N/A</v>
      </c>
      <c r="AJ142" s="225"/>
      <c r="AK142" s="228"/>
      <c r="AL142" s="194"/>
      <c r="AM142" s="34"/>
      <c r="AN142" s="156"/>
      <c r="AO142" s="156"/>
      <c r="AP142" s="34"/>
      <c r="AQ142" s="156"/>
      <c r="AR142" s="156"/>
      <c r="AS142" s="34"/>
      <c r="AT142" s="156"/>
      <c r="AU142" s="156"/>
      <c r="AV142" s="34"/>
      <c r="AW142" s="156"/>
      <c r="AX142" s="156"/>
      <c r="AY142" s="34"/>
      <c r="AZ142" s="37"/>
      <c r="BA142" s="32"/>
    </row>
    <row r="143" spans="1:53" ht="56" hidden="1" customHeight="1" x14ac:dyDescent="0.3">
      <c r="A143" s="38"/>
      <c r="B143" s="68"/>
      <c r="C143" s="157"/>
      <c r="D143" s="157"/>
      <c r="E143" s="149"/>
      <c r="F143" s="39"/>
      <c r="G143" s="39"/>
      <c r="H143" s="157"/>
      <c r="I143" s="157"/>
      <c r="J143" s="39"/>
      <c r="K143" s="34"/>
      <c r="L143" s="228"/>
      <c r="M143" s="226" t="e">
        <f>VLOOKUP(L143,'[2]Datos Validacion'!$C$6:$D$10,2,0)</f>
        <v>#N/A</v>
      </c>
      <c r="N143" s="224"/>
      <c r="O143" s="227" t="e">
        <f>VLOOKUP(N143,'[2]Datos Validacion'!$E$6:$F$15,2,0)</f>
        <v>#N/A</v>
      </c>
      <c r="P143" s="225"/>
      <c r="Q143" s="195"/>
      <c r="R143" s="161"/>
      <c r="S143" s="38"/>
      <c r="T143" s="40"/>
      <c r="U143" s="40"/>
      <c r="V143" s="38"/>
      <c r="W143" s="38"/>
      <c r="X143" s="155" t="e">
        <f>VLOOKUP(W143,'[2]Datos Validacion'!$K$6:$L$8,2,0)</f>
        <v>#N/A</v>
      </c>
      <c r="Y143" s="40"/>
      <c r="Z143" s="155" t="e">
        <f>VLOOKUP(Y143,'[2]Datos Validacion'!$M$6:$N$7,2,0)</f>
        <v>#N/A</v>
      </c>
      <c r="AA143" s="38"/>
      <c r="AB143" s="146"/>
      <c r="AC143" s="38"/>
      <c r="AD143" s="40"/>
      <c r="AE143" s="219" t="e">
        <f t="shared" si="17"/>
        <v>#N/A</v>
      </c>
      <c r="AF143" s="49" t="e">
        <f t="shared" si="19"/>
        <v>#N/A</v>
      </c>
      <c r="AG143" s="49" t="e">
        <f t="shared" si="20"/>
        <v>#N/A</v>
      </c>
      <c r="AH143" s="49" t="e">
        <f t="shared" si="18"/>
        <v>#N/A</v>
      </c>
      <c r="AI143" s="49" t="e">
        <f t="shared" si="21"/>
        <v>#N/A</v>
      </c>
      <c r="AJ143" s="225"/>
      <c r="AK143" s="228"/>
      <c r="AL143" s="193"/>
      <c r="AM143" s="34"/>
      <c r="AN143" s="156"/>
      <c r="AO143" s="39"/>
      <c r="AP143" s="34"/>
      <c r="AQ143" s="39"/>
      <c r="AR143" s="252"/>
      <c r="AS143" s="34"/>
      <c r="AT143" s="156"/>
      <c r="AU143" s="39"/>
      <c r="AV143" s="34"/>
      <c r="AW143" s="156"/>
      <c r="AX143" s="39"/>
      <c r="AY143" s="34"/>
      <c r="AZ143" s="34"/>
      <c r="BA143" s="32"/>
    </row>
    <row r="144" spans="1:53" ht="56" hidden="1" customHeight="1" x14ac:dyDescent="0.3">
      <c r="A144" s="38"/>
      <c r="B144" s="68"/>
      <c r="C144" s="157"/>
      <c r="D144" s="157"/>
      <c r="E144" s="149"/>
      <c r="F144" s="39"/>
      <c r="G144" s="39"/>
      <c r="H144" s="157"/>
      <c r="I144" s="157"/>
      <c r="J144" s="39"/>
      <c r="K144" s="34"/>
      <c r="L144" s="228"/>
      <c r="M144" s="226" t="e">
        <f>VLOOKUP(L144,'[2]Datos Validacion'!$C$6:$D$10,2,0)</f>
        <v>#N/A</v>
      </c>
      <c r="N144" s="224"/>
      <c r="O144" s="227" t="e">
        <f>VLOOKUP(N144,'[2]Datos Validacion'!$E$6:$F$15,2,0)</f>
        <v>#N/A</v>
      </c>
      <c r="P144" s="225"/>
      <c r="Q144" s="195"/>
      <c r="R144" s="161"/>
      <c r="S144" s="38"/>
      <c r="T144" s="40"/>
      <c r="U144" s="40"/>
      <c r="V144" s="38"/>
      <c r="W144" s="38"/>
      <c r="X144" s="155" t="e">
        <f>VLOOKUP(W144,'[2]Datos Validacion'!$K$6:$L$8,2,0)</f>
        <v>#N/A</v>
      </c>
      <c r="Y144" s="40"/>
      <c r="Z144" s="155" t="e">
        <f>VLOOKUP(Y144,'[2]Datos Validacion'!$M$6:$N$7,2,0)</f>
        <v>#N/A</v>
      </c>
      <c r="AA144" s="38"/>
      <c r="AB144" s="146"/>
      <c r="AC144" s="38"/>
      <c r="AD144" s="40"/>
      <c r="AE144" s="219" t="e">
        <f t="shared" si="17"/>
        <v>#N/A</v>
      </c>
      <c r="AF144" s="49" t="e">
        <f t="shared" si="19"/>
        <v>#N/A</v>
      </c>
      <c r="AG144" s="49" t="e">
        <f t="shared" si="20"/>
        <v>#N/A</v>
      </c>
      <c r="AH144" s="49" t="e">
        <f t="shared" si="18"/>
        <v>#N/A</v>
      </c>
      <c r="AI144" s="49" t="e">
        <f t="shared" si="21"/>
        <v>#N/A</v>
      </c>
      <c r="AJ144" s="225"/>
      <c r="AK144" s="228"/>
      <c r="AL144" s="194"/>
      <c r="AM144" s="34"/>
      <c r="AN144" s="156"/>
      <c r="AO144" s="156"/>
      <c r="AP144" s="37"/>
      <c r="AQ144" s="156"/>
      <c r="AR144" s="252"/>
      <c r="AS144" s="37"/>
      <c r="AT144" s="156"/>
      <c r="AU144" s="156"/>
      <c r="AV144" s="37"/>
      <c r="AW144" s="156"/>
      <c r="AX144" s="156"/>
      <c r="AY144" s="37"/>
      <c r="AZ144" s="34"/>
      <c r="BA144" s="32"/>
    </row>
    <row r="145" spans="1:53" ht="56" hidden="1" customHeight="1" x14ac:dyDescent="0.3">
      <c r="A145" s="38"/>
      <c r="B145" s="68"/>
      <c r="C145" s="157"/>
      <c r="D145" s="157"/>
      <c r="E145" s="149"/>
      <c r="F145" s="39"/>
      <c r="G145" s="39"/>
      <c r="H145" s="157"/>
      <c r="I145" s="157"/>
      <c r="J145" s="39"/>
      <c r="K145" s="34"/>
      <c r="L145" s="228"/>
      <c r="M145" s="226" t="e">
        <f>VLOOKUP(L145,'[2]Datos Validacion'!$C$6:$D$10,2,0)</f>
        <v>#N/A</v>
      </c>
      <c r="N145" s="224"/>
      <c r="O145" s="227" t="e">
        <f>VLOOKUP(N145,'[2]Datos Validacion'!$E$6:$F$15,2,0)</f>
        <v>#N/A</v>
      </c>
      <c r="P145" s="225"/>
      <c r="Q145" s="195"/>
      <c r="R145" s="161"/>
      <c r="S145" s="38"/>
      <c r="T145" s="40"/>
      <c r="U145" s="40"/>
      <c r="V145" s="38"/>
      <c r="W145" s="38"/>
      <c r="X145" s="155" t="e">
        <f>VLOOKUP(W145,'[2]Datos Validacion'!$K$6:$L$8,2,0)</f>
        <v>#N/A</v>
      </c>
      <c r="Y145" s="40"/>
      <c r="Z145" s="155" t="e">
        <f>VLOOKUP(Y145,'[2]Datos Validacion'!$M$6:$N$7,2,0)</f>
        <v>#N/A</v>
      </c>
      <c r="AA145" s="38"/>
      <c r="AB145" s="146"/>
      <c r="AC145" s="38"/>
      <c r="AD145" s="40"/>
      <c r="AE145" s="219" t="e">
        <f t="shared" si="17"/>
        <v>#N/A</v>
      </c>
      <c r="AF145" s="49" t="e">
        <f t="shared" si="19"/>
        <v>#N/A</v>
      </c>
      <c r="AG145" s="49" t="e">
        <f t="shared" si="20"/>
        <v>#N/A</v>
      </c>
      <c r="AH145" s="49" t="e">
        <f t="shared" si="18"/>
        <v>#N/A</v>
      </c>
      <c r="AI145" s="49" t="e">
        <f t="shared" si="21"/>
        <v>#N/A</v>
      </c>
      <c r="AJ145" s="225"/>
      <c r="AK145" s="228"/>
      <c r="AL145" s="194"/>
      <c r="AM145" s="34"/>
      <c r="AN145" s="156"/>
      <c r="AO145" s="156"/>
      <c r="AP145" s="37"/>
      <c r="AQ145" s="156"/>
      <c r="AR145" s="252"/>
      <c r="AS145" s="37"/>
      <c r="AT145" s="156"/>
      <c r="AU145" s="156"/>
      <c r="AV145" s="37"/>
      <c r="AW145" s="156"/>
      <c r="AX145" s="156"/>
      <c r="AY145" s="37"/>
      <c r="AZ145" s="34"/>
      <c r="BA145" s="32"/>
    </row>
    <row r="146" spans="1:53" ht="56" hidden="1" customHeight="1" x14ac:dyDescent="0.3">
      <c r="A146" s="38"/>
      <c r="B146" s="68"/>
      <c r="C146" s="157"/>
      <c r="D146" s="157"/>
      <c r="E146" s="149"/>
      <c r="F146" s="39"/>
      <c r="G146" s="39"/>
      <c r="H146" s="157"/>
      <c r="I146" s="157"/>
      <c r="J146" s="39"/>
      <c r="K146" s="34"/>
      <c r="L146" s="228"/>
      <c r="M146" s="226" t="e">
        <f>VLOOKUP(L146,'[2]Datos Validacion'!$C$6:$D$10,2,0)</f>
        <v>#N/A</v>
      </c>
      <c r="N146" s="224"/>
      <c r="O146" s="227" t="e">
        <f>VLOOKUP(N146,'[2]Datos Validacion'!$E$6:$F$15,2,0)</f>
        <v>#N/A</v>
      </c>
      <c r="P146" s="225"/>
      <c r="Q146" s="195"/>
      <c r="R146" s="161"/>
      <c r="S146" s="38"/>
      <c r="T146" s="40"/>
      <c r="U146" s="40"/>
      <c r="V146" s="38"/>
      <c r="W146" s="38"/>
      <c r="X146" s="155" t="e">
        <f>VLOOKUP(W146,'[2]Datos Validacion'!$K$6:$L$8,2,0)</f>
        <v>#N/A</v>
      </c>
      <c r="Y146" s="40"/>
      <c r="Z146" s="155" t="e">
        <f>VLOOKUP(Y146,'[2]Datos Validacion'!$M$6:$N$7,2,0)</f>
        <v>#N/A</v>
      </c>
      <c r="AA146" s="38"/>
      <c r="AB146" s="146"/>
      <c r="AC146" s="38"/>
      <c r="AD146" s="40"/>
      <c r="AE146" s="219" t="e">
        <f t="shared" si="17"/>
        <v>#N/A</v>
      </c>
      <c r="AF146" s="49" t="e">
        <f t="shared" si="19"/>
        <v>#N/A</v>
      </c>
      <c r="AG146" s="49" t="e">
        <f t="shared" si="20"/>
        <v>#N/A</v>
      </c>
      <c r="AH146" s="49" t="e">
        <f t="shared" si="18"/>
        <v>#N/A</v>
      </c>
      <c r="AI146" s="49" t="e">
        <f t="shared" si="21"/>
        <v>#N/A</v>
      </c>
      <c r="AJ146" s="225"/>
      <c r="AK146" s="228"/>
      <c r="AL146" s="194"/>
      <c r="AM146" s="34"/>
      <c r="AN146" s="156"/>
      <c r="AO146" s="156"/>
      <c r="AP146" s="37"/>
      <c r="AQ146" s="156"/>
      <c r="AR146" s="252"/>
      <c r="AS146" s="37"/>
      <c r="AT146" s="156"/>
      <c r="AU146" s="156"/>
      <c r="AV146" s="37"/>
      <c r="AW146" s="156"/>
      <c r="AX146" s="156"/>
      <c r="AY146" s="37"/>
      <c r="AZ146" s="34"/>
      <c r="BA146" s="32"/>
    </row>
    <row r="147" spans="1:53" ht="56" hidden="1" customHeight="1" x14ac:dyDescent="0.3">
      <c r="A147" s="38"/>
      <c r="B147" s="68"/>
      <c r="C147" s="157"/>
      <c r="D147" s="157"/>
      <c r="E147" s="149"/>
      <c r="F147" s="39"/>
      <c r="G147" s="39"/>
      <c r="H147" s="157"/>
      <c r="I147" s="157"/>
      <c r="J147" s="39"/>
      <c r="K147" s="34"/>
      <c r="L147" s="228"/>
      <c r="M147" s="226" t="e">
        <f>VLOOKUP(L147,'[2]Datos Validacion'!$C$6:$D$10,2,0)</f>
        <v>#N/A</v>
      </c>
      <c r="N147" s="224"/>
      <c r="O147" s="227" t="e">
        <f>VLOOKUP(N147,'[2]Datos Validacion'!$E$6:$F$15,2,0)</f>
        <v>#N/A</v>
      </c>
      <c r="P147" s="225"/>
      <c r="Q147" s="195"/>
      <c r="R147" s="161"/>
      <c r="S147" s="38"/>
      <c r="T147" s="40"/>
      <c r="U147" s="40"/>
      <c r="V147" s="38"/>
      <c r="W147" s="38"/>
      <c r="X147" s="155" t="e">
        <f>VLOOKUP(W147,'[2]Datos Validacion'!$K$6:$L$8,2,0)</f>
        <v>#N/A</v>
      </c>
      <c r="Y147" s="40"/>
      <c r="Z147" s="155" t="e">
        <f>VLOOKUP(Y147,'[2]Datos Validacion'!$M$6:$N$7,2,0)</f>
        <v>#N/A</v>
      </c>
      <c r="AA147" s="38"/>
      <c r="AB147" s="146"/>
      <c r="AC147" s="38"/>
      <c r="AD147" s="40"/>
      <c r="AE147" s="219" t="e">
        <f t="shared" si="17"/>
        <v>#N/A</v>
      </c>
      <c r="AF147" s="49" t="e">
        <f t="shared" si="19"/>
        <v>#N/A</v>
      </c>
      <c r="AG147" s="49" t="e">
        <f t="shared" si="20"/>
        <v>#N/A</v>
      </c>
      <c r="AH147" s="49" t="e">
        <f t="shared" si="18"/>
        <v>#N/A</v>
      </c>
      <c r="AI147" s="49" t="e">
        <f t="shared" si="21"/>
        <v>#N/A</v>
      </c>
      <c r="AJ147" s="225"/>
      <c r="AK147" s="228"/>
      <c r="AL147" s="194"/>
      <c r="AM147" s="34"/>
      <c r="AN147" s="156"/>
      <c r="AO147" s="156"/>
      <c r="AP147" s="37"/>
      <c r="AQ147" s="156"/>
      <c r="AR147" s="252"/>
      <c r="AS147" s="37"/>
      <c r="AT147" s="156"/>
      <c r="AU147" s="156"/>
      <c r="AV147" s="37"/>
      <c r="AW147" s="156"/>
      <c r="AX147" s="156"/>
      <c r="AY147" s="37"/>
      <c r="AZ147" s="34"/>
      <c r="BA147" s="32"/>
    </row>
    <row r="148" spans="1:53" s="44" customFormat="1" ht="56" hidden="1" customHeight="1" x14ac:dyDescent="0.35">
      <c r="A148" s="38"/>
      <c r="B148" s="134"/>
      <c r="C148" s="34"/>
      <c r="D148" s="34"/>
      <c r="E148" s="39"/>
      <c r="F148" s="39"/>
      <c r="G148" s="39"/>
      <c r="H148" s="34"/>
      <c r="I148" s="34"/>
      <c r="J148" s="39"/>
      <c r="K148" s="34"/>
      <c r="L148" s="228"/>
      <c r="M148" s="226" t="e">
        <f>VLOOKUP(L148,'[2]Datos Validacion'!$C$6:$D$10,2,0)</f>
        <v>#N/A</v>
      </c>
      <c r="N148" s="224"/>
      <c r="O148" s="227" t="e">
        <f>VLOOKUP(N148,'[2]Datos Validacion'!$E$6:$F$15,2,0)</f>
        <v>#N/A</v>
      </c>
      <c r="P148" s="225"/>
      <c r="Q148" s="195"/>
      <c r="R148" s="34"/>
      <c r="S148" s="33"/>
      <c r="T148" s="134"/>
      <c r="U148" s="134"/>
      <c r="V148" s="40"/>
      <c r="W148" s="38"/>
      <c r="X148" s="155" t="e">
        <f>VLOOKUP(W148,'[2]Datos Validacion'!$K$6:$L$8,2,0)</f>
        <v>#N/A</v>
      </c>
      <c r="Y148" s="40"/>
      <c r="Z148" s="155" t="e">
        <f>VLOOKUP(Y148,'[2]Datos Validacion'!$M$6:$N$7,2,0)</f>
        <v>#N/A</v>
      </c>
      <c r="AA148" s="33"/>
      <c r="AB148" s="35"/>
      <c r="AC148" s="33"/>
      <c r="AD148" s="134"/>
      <c r="AE148" s="219" t="e">
        <f t="shared" si="17"/>
        <v>#N/A</v>
      </c>
      <c r="AF148" s="49" t="e">
        <f t="shared" si="19"/>
        <v>#N/A</v>
      </c>
      <c r="AG148" s="49" t="e">
        <f t="shared" si="20"/>
        <v>#N/A</v>
      </c>
      <c r="AH148" s="49" t="e">
        <f t="shared" si="18"/>
        <v>#N/A</v>
      </c>
      <c r="AI148" s="49" t="e">
        <f t="shared" si="21"/>
        <v>#N/A</v>
      </c>
      <c r="AJ148" s="225"/>
      <c r="AK148" s="228"/>
      <c r="AL148" s="194"/>
      <c r="AM148" s="34"/>
      <c r="AN148" s="156"/>
      <c r="AO148" s="156"/>
      <c r="AP148" s="34"/>
      <c r="AQ148" s="156"/>
      <c r="AR148" s="156"/>
      <c r="AS148" s="34"/>
      <c r="AT148" s="156"/>
      <c r="AU148" s="156"/>
      <c r="AV148" s="34"/>
      <c r="AW148" s="156"/>
      <c r="AX148" s="156"/>
      <c r="AY148" s="34"/>
      <c r="AZ148" s="34"/>
      <c r="BA148" s="33"/>
    </row>
    <row r="149" spans="1:53" s="44" customFormat="1" ht="56" hidden="1" customHeight="1" x14ac:dyDescent="0.35">
      <c r="A149" s="38"/>
      <c r="B149" s="134"/>
      <c r="C149" s="34"/>
      <c r="D149" s="34"/>
      <c r="E149" s="39"/>
      <c r="F149" s="39"/>
      <c r="G149" s="39"/>
      <c r="H149" s="34"/>
      <c r="I149" s="34"/>
      <c r="J149" s="39"/>
      <c r="K149" s="34"/>
      <c r="L149" s="228"/>
      <c r="M149" s="226" t="e">
        <f>VLOOKUP(L149,'[2]Datos Validacion'!$C$6:$D$10,2,0)</f>
        <v>#N/A</v>
      </c>
      <c r="N149" s="224"/>
      <c r="O149" s="227" t="e">
        <f>VLOOKUP(N149,'[2]Datos Validacion'!$E$6:$F$15,2,0)</f>
        <v>#N/A</v>
      </c>
      <c r="P149" s="225"/>
      <c r="Q149" s="195"/>
      <c r="R149" s="34"/>
      <c r="S149" s="33"/>
      <c r="T149" s="134"/>
      <c r="U149" s="134"/>
      <c r="V149" s="40"/>
      <c r="W149" s="38"/>
      <c r="X149" s="155" t="e">
        <f>VLOOKUP(W149,'[2]Datos Validacion'!$K$6:$L$8,2,0)</f>
        <v>#N/A</v>
      </c>
      <c r="Y149" s="40"/>
      <c r="Z149" s="155" t="e">
        <f>VLOOKUP(Y149,'[2]Datos Validacion'!$M$6:$N$7,2,0)</f>
        <v>#N/A</v>
      </c>
      <c r="AA149" s="33"/>
      <c r="AB149" s="35"/>
      <c r="AC149" s="33"/>
      <c r="AD149" s="134"/>
      <c r="AE149" s="219" t="e">
        <f t="shared" si="17"/>
        <v>#N/A</v>
      </c>
      <c r="AF149" s="49" t="e">
        <f t="shared" si="19"/>
        <v>#N/A</v>
      </c>
      <c r="AG149" s="49" t="e">
        <f t="shared" si="20"/>
        <v>#N/A</v>
      </c>
      <c r="AH149" s="49" t="e">
        <f t="shared" si="18"/>
        <v>#N/A</v>
      </c>
      <c r="AI149" s="49" t="e">
        <f t="shared" si="21"/>
        <v>#N/A</v>
      </c>
      <c r="AJ149" s="225"/>
      <c r="AK149" s="228"/>
      <c r="AL149" s="194"/>
      <c r="AM149" s="34"/>
      <c r="AN149" s="156"/>
      <c r="AO149" s="156"/>
      <c r="AP149" s="34"/>
      <c r="AQ149" s="156"/>
      <c r="AR149" s="156"/>
      <c r="AS149" s="34"/>
      <c r="AT149" s="156"/>
      <c r="AU149" s="156"/>
      <c r="AV149" s="34"/>
      <c r="AW149" s="156"/>
      <c r="AX149" s="156"/>
      <c r="AY149" s="34"/>
      <c r="AZ149" s="34"/>
      <c r="BA149" s="33"/>
    </row>
    <row r="150" spans="1:53" ht="56" hidden="1" customHeight="1" x14ac:dyDescent="0.3">
      <c r="A150" s="38"/>
      <c r="B150" s="33"/>
      <c r="C150" s="134"/>
      <c r="D150" s="134"/>
      <c r="E150" s="40"/>
      <c r="F150" s="39"/>
      <c r="G150" s="39"/>
      <c r="H150" s="134"/>
      <c r="I150" s="134"/>
      <c r="J150" s="39"/>
      <c r="K150" s="34"/>
      <c r="L150" s="228"/>
      <c r="M150" s="226" t="e">
        <f>VLOOKUP(L150,'[2]Datos Validacion'!$C$6:$D$10,2,0)</f>
        <v>#N/A</v>
      </c>
      <c r="N150" s="224"/>
      <c r="O150" s="227" t="e">
        <f>VLOOKUP(N150,'[2]Datos Validacion'!$E$6:$F$15,2,0)</f>
        <v>#N/A</v>
      </c>
      <c r="P150" s="225"/>
      <c r="Q150" s="195"/>
      <c r="R150" s="34"/>
      <c r="S150" s="163"/>
      <c r="T150" s="35"/>
      <c r="U150" s="35"/>
      <c r="V150" s="147"/>
      <c r="W150" s="147"/>
      <c r="X150" s="155" t="e">
        <f>VLOOKUP(W150,'[2]Datos Validacion'!$K$6:$L$8,2,0)</f>
        <v>#N/A</v>
      </c>
      <c r="Y150" s="148"/>
      <c r="Z150" s="155" t="e">
        <f>VLOOKUP(Y150,'[2]Datos Validacion'!$M$6:$N$7,2,0)</f>
        <v>#N/A</v>
      </c>
      <c r="AA150" s="163"/>
      <c r="AB150" s="35"/>
      <c r="AC150" s="163"/>
      <c r="AD150" s="34"/>
      <c r="AE150" s="219" t="e">
        <f t="shared" si="17"/>
        <v>#N/A</v>
      </c>
      <c r="AF150" s="49" t="e">
        <f t="shared" si="19"/>
        <v>#N/A</v>
      </c>
      <c r="AG150" s="49" t="e">
        <f t="shared" si="20"/>
        <v>#N/A</v>
      </c>
      <c r="AH150" s="49" t="e">
        <f t="shared" si="18"/>
        <v>#N/A</v>
      </c>
      <c r="AI150" s="49" t="e">
        <f t="shared" si="21"/>
        <v>#N/A</v>
      </c>
      <c r="AJ150" s="225"/>
      <c r="AK150" s="228"/>
      <c r="AL150" s="198"/>
      <c r="AM150" s="35"/>
      <c r="AN150" s="148"/>
      <c r="AO150" s="148"/>
      <c r="AP150" s="35"/>
      <c r="AQ150" s="148"/>
      <c r="AR150" s="148"/>
      <c r="AS150" s="35"/>
      <c r="AT150" s="148"/>
      <c r="AU150" s="148"/>
      <c r="AV150" s="35"/>
      <c r="AW150" s="148"/>
      <c r="AX150" s="148"/>
      <c r="AY150" s="35"/>
      <c r="AZ150" s="35"/>
      <c r="BA150" s="32"/>
    </row>
    <row r="151" spans="1:53" ht="56" hidden="1" customHeight="1" x14ac:dyDescent="0.3">
      <c r="A151" s="38"/>
      <c r="B151" s="33"/>
      <c r="C151" s="134"/>
      <c r="D151" s="134"/>
      <c r="E151" s="40"/>
      <c r="F151" s="39"/>
      <c r="G151" s="39"/>
      <c r="H151" s="134"/>
      <c r="I151" s="134"/>
      <c r="J151" s="39"/>
      <c r="K151" s="34"/>
      <c r="L151" s="228"/>
      <c r="M151" s="226" t="e">
        <f>VLOOKUP(L151,'[2]Datos Validacion'!$C$6:$D$10,2,0)</f>
        <v>#N/A</v>
      </c>
      <c r="N151" s="224"/>
      <c r="O151" s="227" t="e">
        <f>VLOOKUP(N151,'[2]Datos Validacion'!$E$6:$F$15,2,0)</f>
        <v>#N/A</v>
      </c>
      <c r="P151" s="225"/>
      <c r="Q151" s="195"/>
      <c r="R151" s="34"/>
      <c r="S151" s="163"/>
      <c r="T151" s="35"/>
      <c r="U151" s="35"/>
      <c r="V151" s="147"/>
      <c r="W151" s="147"/>
      <c r="X151" s="155" t="e">
        <f>VLOOKUP(W151,'[2]Datos Validacion'!$K$6:$L$8,2,0)</f>
        <v>#N/A</v>
      </c>
      <c r="Y151" s="148"/>
      <c r="Z151" s="155" t="e">
        <f>VLOOKUP(Y151,'[2]Datos Validacion'!$M$6:$N$7,2,0)</f>
        <v>#N/A</v>
      </c>
      <c r="AA151" s="163"/>
      <c r="AB151" s="35"/>
      <c r="AC151" s="163"/>
      <c r="AD151" s="34"/>
      <c r="AE151" s="219" t="e">
        <f t="shared" si="17"/>
        <v>#N/A</v>
      </c>
      <c r="AF151" s="49" t="e">
        <f t="shared" si="19"/>
        <v>#N/A</v>
      </c>
      <c r="AG151" s="49" t="e">
        <f t="shared" si="20"/>
        <v>#N/A</v>
      </c>
      <c r="AH151" s="49" t="e">
        <f t="shared" si="18"/>
        <v>#N/A</v>
      </c>
      <c r="AI151" s="49" t="e">
        <f t="shared" si="21"/>
        <v>#N/A</v>
      </c>
      <c r="AJ151" s="225"/>
      <c r="AK151" s="228"/>
      <c r="AL151" s="198"/>
      <c r="AM151" s="35"/>
      <c r="AN151" s="148"/>
      <c r="AO151" s="148"/>
      <c r="AP151" s="35"/>
      <c r="AQ151" s="148"/>
      <c r="AR151" s="148"/>
      <c r="AS151" s="35"/>
      <c r="AT151" s="148"/>
      <c r="AU151" s="148"/>
      <c r="AV151" s="35"/>
      <c r="AW151" s="148"/>
      <c r="AX151" s="148"/>
      <c r="AY151" s="35"/>
      <c r="AZ151" s="35"/>
      <c r="BA151" s="32"/>
    </row>
    <row r="152" spans="1:53" ht="56" hidden="1" customHeight="1" x14ac:dyDescent="0.3">
      <c r="A152" s="38"/>
      <c r="B152" s="143"/>
      <c r="C152" s="157"/>
      <c r="D152" s="157"/>
      <c r="E152" s="149"/>
      <c r="F152" s="39"/>
      <c r="G152" s="39"/>
      <c r="H152" s="157"/>
      <c r="I152" s="157"/>
      <c r="J152" s="39"/>
      <c r="K152" s="34"/>
      <c r="L152" s="228"/>
      <c r="M152" s="226" t="e">
        <f>VLOOKUP(L152,'[2]Datos Validacion'!$C$6:$D$10,2,0)</f>
        <v>#N/A</v>
      </c>
      <c r="N152" s="224"/>
      <c r="O152" s="227" t="e">
        <f>VLOOKUP(N152,'[2]Datos Validacion'!$E$6:$F$15,2,0)</f>
        <v>#N/A</v>
      </c>
      <c r="P152" s="225"/>
      <c r="Q152" s="195"/>
      <c r="R152" s="36"/>
      <c r="S152" s="38"/>
      <c r="T152" s="40"/>
      <c r="U152" s="40"/>
      <c r="V152" s="38"/>
      <c r="W152" s="38"/>
      <c r="X152" s="155" t="e">
        <f>VLOOKUP(W152,'[2]Datos Validacion'!$K$6:$L$8,2,0)</f>
        <v>#N/A</v>
      </c>
      <c r="Y152" s="40"/>
      <c r="Z152" s="155" t="e">
        <f>VLOOKUP(Y152,'[2]Datos Validacion'!$M$6:$N$7,2,0)</f>
        <v>#N/A</v>
      </c>
      <c r="AA152" s="38"/>
      <c r="AB152" s="172"/>
      <c r="AC152" s="38"/>
      <c r="AD152" s="40"/>
      <c r="AE152" s="219" t="e">
        <f t="shared" si="17"/>
        <v>#N/A</v>
      </c>
      <c r="AF152" s="49" t="e">
        <f t="shared" si="19"/>
        <v>#N/A</v>
      </c>
      <c r="AG152" s="49" t="e">
        <f t="shared" si="20"/>
        <v>#N/A</v>
      </c>
      <c r="AH152" s="49" t="e">
        <f t="shared" si="18"/>
        <v>#N/A</v>
      </c>
      <c r="AI152" s="49" t="e">
        <f t="shared" si="21"/>
        <v>#N/A</v>
      </c>
      <c r="AJ152" s="225"/>
      <c r="AK152" s="228"/>
      <c r="AL152" s="197"/>
      <c r="AM152" s="185"/>
      <c r="AN152" s="156"/>
      <c r="AO152" s="156"/>
      <c r="AP152" s="34"/>
      <c r="AQ152" s="156"/>
      <c r="AR152" s="156"/>
      <c r="AS152" s="34"/>
      <c r="AT152" s="156"/>
      <c r="AU152" s="156"/>
      <c r="AV152" s="34"/>
      <c r="AW152" s="156"/>
      <c r="AX152" s="156"/>
      <c r="AY152" s="34"/>
      <c r="AZ152" s="34"/>
      <c r="BA152" s="32"/>
    </row>
    <row r="153" spans="1:53" ht="56" hidden="1" customHeight="1" x14ac:dyDescent="0.3">
      <c r="A153" s="38"/>
      <c r="B153" s="143"/>
      <c r="C153" s="157"/>
      <c r="D153" s="157"/>
      <c r="E153" s="149"/>
      <c r="F153" s="39"/>
      <c r="G153" s="39"/>
      <c r="H153" s="157"/>
      <c r="I153" s="157"/>
      <c r="J153" s="39"/>
      <c r="K153" s="34"/>
      <c r="L153" s="228"/>
      <c r="M153" s="226" t="e">
        <f>VLOOKUP(L153,'[2]Datos Validacion'!$C$6:$D$10,2,0)</f>
        <v>#N/A</v>
      </c>
      <c r="N153" s="224"/>
      <c r="O153" s="227" t="e">
        <f>VLOOKUP(N153,'[2]Datos Validacion'!$E$6:$F$15,2,0)</f>
        <v>#N/A</v>
      </c>
      <c r="P153" s="225"/>
      <c r="Q153" s="195"/>
      <c r="R153" s="36"/>
      <c r="S153" s="33"/>
      <c r="T153" s="134"/>
      <c r="U153" s="134"/>
      <c r="V153" s="38"/>
      <c r="W153" s="38"/>
      <c r="X153" s="155" t="e">
        <f>VLOOKUP(W153,'[2]Datos Validacion'!$K$6:$L$8,2,0)</f>
        <v>#N/A</v>
      </c>
      <c r="Y153" s="40"/>
      <c r="Z153" s="155" t="e">
        <f>VLOOKUP(Y153,'[2]Datos Validacion'!$M$6:$N$7,2,0)</f>
        <v>#N/A</v>
      </c>
      <c r="AA153" s="33"/>
      <c r="AB153" s="33"/>
      <c r="AC153" s="33"/>
      <c r="AD153" s="134"/>
      <c r="AE153" s="219" t="e">
        <f t="shared" si="17"/>
        <v>#N/A</v>
      </c>
      <c r="AF153" s="49" t="e">
        <f t="shared" si="19"/>
        <v>#N/A</v>
      </c>
      <c r="AG153" s="49" t="e">
        <f t="shared" si="20"/>
        <v>#N/A</v>
      </c>
      <c r="AH153" s="49" t="e">
        <f t="shared" si="18"/>
        <v>#N/A</v>
      </c>
      <c r="AI153" s="49" t="e">
        <f t="shared" si="21"/>
        <v>#N/A</v>
      </c>
      <c r="AJ153" s="225"/>
      <c r="AK153" s="228"/>
      <c r="AL153" s="197"/>
      <c r="AM153" s="185"/>
      <c r="AN153" s="156"/>
      <c r="AO153" s="156"/>
      <c r="AP153" s="34"/>
      <c r="AQ153" s="156"/>
      <c r="AR153" s="156"/>
      <c r="AS153" s="34"/>
      <c r="AT153" s="156"/>
      <c r="AU153" s="156"/>
      <c r="AV153" s="34"/>
      <c r="AW153" s="156"/>
      <c r="AX153" s="156"/>
      <c r="AY153" s="34"/>
      <c r="AZ153" s="34"/>
      <c r="BA153" s="32"/>
    </row>
    <row r="154" spans="1:53" ht="56" hidden="1" customHeight="1" x14ac:dyDescent="0.3">
      <c r="A154" s="38"/>
      <c r="B154" s="143"/>
      <c r="C154" s="157"/>
      <c r="D154" s="157"/>
      <c r="E154" s="149"/>
      <c r="F154" s="39"/>
      <c r="G154" s="39"/>
      <c r="H154" s="157"/>
      <c r="I154" s="157"/>
      <c r="J154" s="39"/>
      <c r="K154" s="34"/>
      <c r="L154" s="228"/>
      <c r="M154" s="226" t="e">
        <f>VLOOKUP(L154,'[2]Datos Validacion'!$C$6:$D$10,2,0)</f>
        <v>#N/A</v>
      </c>
      <c r="N154" s="224"/>
      <c r="O154" s="227" t="e">
        <f>VLOOKUP(N154,'[2]Datos Validacion'!$E$6:$F$15,2,0)</f>
        <v>#N/A</v>
      </c>
      <c r="P154" s="225"/>
      <c r="Q154" s="195"/>
      <c r="R154" s="36"/>
      <c r="S154" s="33"/>
      <c r="T154" s="134"/>
      <c r="U154" s="134"/>
      <c r="V154" s="38"/>
      <c r="W154" s="38"/>
      <c r="X154" s="155" t="e">
        <f>VLOOKUP(W154,'[2]Datos Validacion'!$K$6:$L$8,2,0)</f>
        <v>#N/A</v>
      </c>
      <c r="Y154" s="40"/>
      <c r="Z154" s="155" t="e">
        <f>VLOOKUP(Y154,'[2]Datos Validacion'!$M$6:$N$7,2,0)</f>
        <v>#N/A</v>
      </c>
      <c r="AA154" s="33"/>
      <c r="AB154" s="33"/>
      <c r="AC154" s="33"/>
      <c r="AD154" s="134"/>
      <c r="AE154" s="219" t="e">
        <f t="shared" si="17"/>
        <v>#N/A</v>
      </c>
      <c r="AF154" s="49" t="e">
        <f t="shared" si="19"/>
        <v>#N/A</v>
      </c>
      <c r="AG154" s="49" t="e">
        <f t="shared" si="20"/>
        <v>#N/A</v>
      </c>
      <c r="AH154" s="49" t="e">
        <f t="shared" si="18"/>
        <v>#N/A</v>
      </c>
      <c r="AI154" s="49" t="e">
        <f t="shared" si="21"/>
        <v>#N/A</v>
      </c>
      <c r="AJ154" s="225"/>
      <c r="AK154" s="228"/>
      <c r="AL154" s="197"/>
      <c r="AM154" s="185"/>
      <c r="AN154" s="156"/>
      <c r="AO154" s="156"/>
      <c r="AP154" s="34"/>
      <c r="AQ154" s="156"/>
      <c r="AR154" s="156"/>
      <c r="AS154" s="34"/>
      <c r="AT154" s="156"/>
      <c r="AU154" s="156"/>
      <c r="AV154" s="34"/>
      <c r="AW154" s="156"/>
      <c r="AX154" s="156"/>
      <c r="AY154" s="34"/>
      <c r="AZ154" s="34"/>
      <c r="BA154" s="32"/>
    </row>
    <row r="155" spans="1:53" ht="56" hidden="1" customHeight="1" x14ac:dyDescent="0.3">
      <c r="A155" s="38"/>
      <c r="B155" s="143"/>
      <c r="C155" s="157"/>
      <c r="D155" s="157"/>
      <c r="E155" s="149"/>
      <c r="F155" s="39"/>
      <c r="G155" s="39"/>
      <c r="H155" s="157"/>
      <c r="I155" s="157"/>
      <c r="J155" s="39"/>
      <c r="K155" s="34"/>
      <c r="L155" s="228"/>
      <c r="M155" s="226" t="e">
        <f>VLOOKUP(L155,'[2]Datos Validacion'!$C$6:$D$10,2,0)</f>
        <v>#N/A</v>
      </c>
      <c r="N155" s="224"/>
      <c r="O155" s="227" t="e">
        <f>VLOOKUP(N155,'[2]Datos Validacion'!$E$6:$F$15,2,0)</f>
        <v>#N/A</v>
      </c>
      <c r="P155" s="225"/>
      <c r="Q155" s="195"/>
      <c r="R155" s="36"/>
      <c r="S155" s="33"/>
      <c r="T155" s="134"/>
      <c r="U155" s="134"/>
      <c r="V155" s="38"/>
      <c r="W155" s="38"/>
      <c r="X155" s="155" t="e">
        <f>VLOOKUP(W155,'[2]Datos Validacion'!$K$6:$L$8,2,0)</f>
        <v>#N/A</v>
      </c>
      <c r="Y155" s="40"/>
      <c r="Z155" s="155" t="e">
        <f>VLOOKUP(Y155,'[2]Datos Validacion'!$M$6:$N$7,2,0)</f>
        <v>#N/A</v>
      </c>
      <c r="AA155" s="33"/>
      <c r="AB155" s="33"/>
      <c r="AC155" s="33"/>
      <c r="AD155" s="134"/>
      <c r="AE155" s="219" t="e">
        <f t="shared" si="17"/>
        <v>#N/A</v>
      </c>
      <c r="AF155" s="49" t="e">
        <f t="shared" si="19"/>
        <v>#N/A</v>
      </c>
      <c r="AG155" s="49" t="e">
        <f t="shared" si="20"/>
        <v>#N/A</v>
      </c>
      <c r="AH155" s="49" t="e">
        <f t="shared" si="18"/>
        <v>#N/A</v>
      </c>
      <c r="AI155" s="49" t="e">
        <f t="shared" si="21"/>
        <v>#N/A</v>
      </c>
      <c r="AJ155" s="225"/>
      <c r="AK155" s="228"/>
      <c r="AL155" s="197"/>
      <c r="AM155" s="185"/>
      <c r="AN155" s="156"/>
      <c r="AO155" s="156"/>
      <c r="AP155" s="34"/>
      <c r="AQ155" s="156"/>
      <c r="AR155" s="156"/>
      <c r="AS155" s="34"/>
      <c r="AT155" s="156"/>
      <c r="AU155" s="156"/>
      <c r="AV155" s="34"/>
      <c r="AW155" s="156"/>
      <c r="AX155" s="156"/>
      <c r="AY155" s="34"/>
      <c r="AZ155" s="34"/>
      <c r="BA155" s="32"/>
    </row>
    <row r="156" spans="1:53" ht="56" hidden="1" customHeight="1" x14ac:dyDescent="0.3">
      <c r="A156" s="38"/>
      <c r="B156" s="143"/>
      <c r="C156" s="157"/>
      <c r="D156" s="157"/>
      <c r="E156" s="149"/>
      <c r="F156" s="39"/>
      <c r="G156" s="39"/>
      <c r="H156" s="157"/>
      <c r="I156" s="157"/>
      <c r="J156" s="39"/>
      <c r="K156" s="34"/>
      <c r="L156" s="228"/>
      <c r="M156" s="226" t="e">
        <f>VLOOKUP(L156,'[2]Datos Validacion'!$C$6:$D$10,2,0)</f>
        <v>#N/A</v>
      </c>
      <c r="N156" s="224"/>
      <c r="O156" s="227" t="e">
        <f>VLOOKUP(N156,'[2]Datos Validacion'!$E$6:$F$15,2,0)</f>
        <v>#N/A</v>
      </c>
      <c r="P156" s="225"/>
      <c r="Q156" s="195"/>
      <c r="R156" s="36"/>
      <c r="S156" s="33"/>
      <c r="T156" s="134"/>
      <c r="U156" s="134"/>
      <c r="V156" s="38"/>
      <c r="W156" s="38"/>
      <c r="X156" s="155" t="e">
        <f>VLOOKUP(W156,'[2]Datos Validacion'!$K$6:$L$8,2,0)</f>
        <v>#N/A</v>
      </c>
      <c r="Y156" s="40"/>
      <c r="Z156" s="155" t="e">
        <f>VLOOKUP(Y156,'[2]Datos Validacion'!$M$6:$N$7,2,0)</f>
        <v>#N/A</v>
      </c>
      <c r="AA156" s="33"/>
      <c r="AB156" s="33"/>
      <c r="AC156" s="33"/>
      <c r="AD156" s="134"/>
      <c r="AE156" s="219" t="e">
        <f t="shared" si="17"/>
        <v>#N/A</v>
      </c>
      <c r="AF156" s="49" t="e">
        <f t="shared" si="19"/>
        <v>#N/A</v>
      </c>
      <c r="AG156" s="49" t="e">
        <f t="shared" si="20"/>
        <v>#N/A</v>
      </c>
      <c r="AH156" s="49" t="e">
        <f t="shared" si="18"/>
        <v>#N/A</v>
      </c>
      <c r="AI156" s="49" t="e">
        <f t="shared" si="21"/>
        <v>#N/A</v>
      </c>
      <c r="AJ156" s="225"/>
      <c r="AK156" s="228"/>
      <c r="AL156" s="197"/>
      <c r="AM156" s="185"/>
      <c r="AN156" s="156"/>
      <c r="AO156" s="156"/>
      <c r="AP156" s="34"/>
      <c r="AQ156" s="156"/>
      <c r="AR156" s="156"/>
      <c r="AS156" s="34"/>
      <c r="AT156" s="156"/>
      <c r="AU156" s="156"/>
      <c r="AV156" s="34"/>
      <c r="AW156" s="156"/>
      <c r="AX156" s="156"/>
      <c r="AY156" s="34"/>
      <c r="AZ156" s="34"/>
      <c r="BA156" s="32"/>
    </row>
    <row r="157" spans="1:53" ht="56" hidden="1" customHeight="1" x14ac:dyDescent="0.3">
      <c r="A157" s="38"/>
      <c r="B157" s="143"/>
      <c r="C157" s="157"/>
      <c r="D157" s="157"/>
      <c r="E157" s="149"/>
      <c r="F157" s="39"/>
      <c r="G157" s="39"/>
      <c r="H157" s="157"/>
      <c r="I157" s="157"/>
      <c r="J157" s="39"/>
      <c r="K157" s="34"/>
      <c r="L157" s="228"/>
      <c r="M157" s="226" t="e">
        <f>VLOOKUP(L157,'[2]Datos Validacion'!$C$6:$D$10,2,0)</f>
        <v>#N/A</v>
      </c>
      <c r="N157" s="224"/>
      <c r="O157" s="227" t="e">
        <f>VLOOKUP(N157,'[2]Datos Validacion'!$E$6:$F$15,2,0)</f>
        <v>#N/A</v>
      </c>
      <c r="P157" s="225"/>
      <c r="Q157" s="195"/>
      <c r="R157" s="36"/>
      <c r="S157" s="33"/>
      <c r="T157" s="134"/>
      <c r="U157" s="134"/>
      <c r="V157" s="38"/>
      <c r="W157" s="38"/>
      <c r="X157" s="155" t="e">
        <f>VLOOKUP(W157,'[2]Datos Validacion'!$K$6:$L$8,2,0)</f>
        <v>#N/A</v>
      </c>
      <c r="Y157" s="40"/>
      <c r="Z157" s="155" t="e">
        <f>VLOOKUP(Y157,'[2]Datos Validacion'!$M$6:$N$7,2,0)</f>
        <v>#N/A</v>
      </c>
      <c r="AA157" s="33"/>
      <c r="AB157" s="33"/>
      <c r="AC157" s="33"/>
      <c r="AD157" s="134"/>
      <c r="AE157" s="219" t="e">
        <f t="shared" si="17"/>
        <v>#N/A</v>
      </c>
      <c r="AF157" s="49" t="e">
        <f t="shared" si="19"/>
        <v>#N/A</v>
      </c>
      <c r="AG157" s="49" t="e">
        <f t="shared" si="20"/>
        <v>#N/A</v>
      </c>
      <c r="AH157" s="49" t="e">
        <f t="shared" si="18"/>
        <v>#N/A</v>
      </c>
      <c r="AI157" s="49" t="e">
        <f t="shared" si="21"/>
        <v>#N/A</v>
      </c>
      <c r="AJ157" s="225"/>
      <c r="AK157" s="228"/>
      <c r="AL157" s="197"/>
      <c r="AM157" s="185"/>
      <c r="AN157" s="156"/>
      <c r="AO157" s="156"/>
      <c r="AP157" s="34"/>
      <c r="AQ157" s="156"/>
      <c r="AR157" s="156"/>
      <c r="AS157" s="34"/>
      <c r="AT157" s="156"/>
      <c r="AU157" s="156"/>
      <c r="AV157" s="34"/>
      <c r="AW157" s="156"/>
      <c r="AX157" s="156"/>
      <c r="AY157" s="34"/>
      <c r="AZ157" s="34"/>
      <c r="BA157" s="32"/>
    </row>
    <row r="158" spans="1:53" ht="56" hidden="1" customHeight="1" x14ac:dyDescent="0.3">
      <c r="A158" s="38"/>
      <c r="B158" s="35"/>
      <c r="C158" s="34"/>
      <c r="D158" s="34"/>
      <c r="E158" s="39"/>
      <c r="F158" s="39"/>
      <c r="G158" s="39"/>
      <c r="H158" s="34"/>
      <c r="I158" s="34"/>
      <c r="J158" s="39"/>
      <c r="K158" s="34"/>
      <c r="L158" s="228"/>
      <c r="M158" s="226" t="e">
        <f>VLOOKUP(L158,'[2]Datos Validacion'!$C$6:$D$10,2,0)</f>
        <v>#N/A</v>
      </c>
      <c r="N158" s="224"/>
      <c r="O158" s="227" t="e">
        <f>VLOOKUP(N158,'[2]Datos Validacion'!$E$6:$F$15,2,0)</f>
        <v>#N/A</v>
      </c>
      <c r="P158" s="225"/>
      <c r="Q158" s="195"/>
      <c r="R158" s="36"/>
      <c r="S158" s="38"/>
      <c r="T158" s="38"/>
      <c r="U158" s="38"/>
      <c r="V158" s="38"/>
      <c r="W158" s="38"/>
      <c r="X158" s="155" t="e">
        <f>VLOOKUP(W158,'[2]Datos Validacion'!$K$6:$L$8,2,0)</f>
        <v>#N/A</v>
      </c>
      <c r="Y158" s="40"/>
      <c r="Z158" s="155" t="e">
        <f>VLOOKUP(Y158,'[2]Datos Validacion'!$M$6:$N$7,2,0)</f>
        <v>#N/A</v>
      </c>
      <c r="AA158" s="38"/>
      <c r="AB158" s="172"/>
      <c r="AC158" s="38"/>
      <c r="AD158" s="38"/>
      <c r="AE158" s="219" t="e">
        <f t="shared" si="17"/>
        <v>#N/A</v>
      </c>
      <c r="AF158" s="49" t="e">
        <f t="shared" si="19"/>
        <v>#N/A</v>
      </c>
      <c r="AG158" s="49" t="e">
        <f t="shared" si="20"/>
        <v>#N/A</v>
      </c>
      <c r="AH158" s="49" t="e">
        <f t="shared" si="18"/>
        <v>#N/A</v>
      </c>
      <c r="AI158" s="49" t="e">
        <f t="shared" si="21"/>
        <v>#N/A</v>
      </c>
      <c r="AJ158" s="225"/>
      <c r="AK158" s="228"/>
      <c r="AL158" s="193"/>
      <c r="AM158" s="193"/>
      <c r="AN158" s="251"/>
      <c r="AO158" s="251"/>
      <c r="AP158" s="193"/>
      <c r="AQ158" s="251"/>
      <c r="AR158" s="251"/>
      <c r="AS158" s="193"/>
      <c r="AT158" s="251"/>
      <c r="AU158" s="251"/>
      <c r="AV158" s="193"/>
      <c r="AW158" s="251"/>
      <c r="AX158" s="251"/>
      <c r="AY158" s="193"/>
      <c r="AZ158" s="193"/>
      <c r="BA158" s="32"/>
    </row>
    <row r="159" spans="1:53" ht="56" hidden="1" customHeight="1" x14ac:dyDescent="0.3">
      <c r="A159" s="38"/>
      <c r="B159" s="35"/>
      <c r="C159" s="34"/>
      <c r="D159" s="34"/>
      <c r="E159" s="39"/>
      <c r="F159" s="39"/>
      <c r="G159" s="39"/>
      <c r="H159" s="34"/>
      <c r="I159" s="34"/>
      <c r="J159" s="39"/>
      <c r="K159" s="34"/>
      <c r="L159" s="228"/>
      <c r="M159" s="226" t="e">
        <f>VLOOKUP(L159,'[2]Datos Validacion'!$C$6:$D$10,2,0)</f>
        <v>#N/A</v>
      </c>
      <c r="N159" s="224"/>
      <c r="O159" s="227" t="e">
        <f>VLOOKUP(N159,'[2]Datos Validacion'!$E$6:$F$15,2,0)</f>
        <v>#N/A</v>
      </c>
      <c r="P159" s="225"/>
      <c r="Q159" s="195"/>
      <c r="R159" s="36"/>
      <c r="S159" s="38"/>
      <c r="T159" s="38"/>
      <c r="U159" s="38"/>
      <c r="V159" s="38"/>
      <c r="W159" s="38"/>
      <c r="X159" s="155" t="e">
        <f>VLOOKUP(W159,'[2]Datos Validacion'!$K$6:$L$8,2,0)</f>
        <v>#N/A</v>
      </c>
      <c r="Y159" s="40"/>
      <c r="Z159" s="155" t="e">
        <f>VLOOKUP(Y159,'[2]Datos Validacion'!$M$6:$N$7,2,0)</f>
        <v>#N/A</v>
      </c>
      <c r="AA159" s="38"/>
      <c r="AB159" s="172"/>
      <c r="AC159" s="38"/>
      <c r="AD159" s="40"/>
      <c r="AE159" s="219" t="e">
        <f t="shared" si="17"/>
        <v>#N/A</v>
      </c>
      <c r="AF159" s="49" t="e">
        <f t="shared" si="19"/>
        <v>#N/A</v>
      </c>
      <c r="AG159" s="49" t="e">
        <f t="shared" si="20"/>
        <v>#N/A</v>
      </c>
      <c r="AH159" s="49" t="e">
        <f t="shared" si="18"/>
        <v>#N/A</v>
      </c>
      <c r="AI159" s="49" t="e">
        <f t="shared" si="21"/>
        <v>#N/A</v>
      </c>
      <c r="AJ159" s="225"/>
      <c r="AK159" s="228"/>
      <c r="AL159" s="193"/>
      <c r="AM159" s="193"/>
      <c r="AN159" s="251"/>
      <c r="AO159" s="251"/>
      <c r="AP159" s="193"/>
      <c r="AQ159" s="251"/>
      <c r="AR159" s="251"/>
      <c r="AS159" s="193"/>
      <c r="AT159" s="251"/>
      <c r="AU159" s="251"/>
      <c r="AV159" s="193"/>
      <c r="AW159" s="251"/>
      <c r="AX159" s="251"/>
      <c r="AY159" s="193"/>
      <c r="AZ159" s="193"/>
      <c r="BA159" s="32"/>
    </row>
    <row r="160" spans="1:53" ht="56" hidden="1" customHeight="1" x14ac:dyDescent="0.3">
      <c r="A160" s="38"/>
      <c r="B160" s="134"/>
      <c r="C160" s="34"/>
      <c r="D160" s="34"/>
      <c r="E160" s="39"/>
      <c r="F160" s="39"/>
      <c r="G160" s="39"/>
      <c r="H160" s="34"/>
      <c r="I160" s="34"/>
      <c r="J160" s="39"/>
      <c r="K160" s="34"/>
      <c r="L160" s="228"/>
      <c r="M160" s="226" t="e">
        <f>VLOOKUP(L160,'[2]Datos Validacion'!$C$6:$D$10,2,0)</f>
        <v>#N/A</v>
      </c>
      <c r="N160" s="224"/>
      <c r="O160" s="227" t="e">
        <f>VLOOKUP(N160,'[2]Datos Validacion'!$E$6:$F$15,2,0)</f>
        <v>#N/A</v>
      </c>
      <c r="P160" s="225"/>
      <c r="Q160" s="195"/>
      <c r="R160" s="35"/>
      <c r="S160" s="38"/>
      <c r="T160" s="38"/>
      <c r="U160" s="38"/>
      <c r="V160" s="38"/>
      <c r="W160" s="38"/>
      <c r="X160" s="155" t="e">
        <f>VLOOKUP(W160,'[2]Datos Validacion'!$K$6:$L$8,2,0)</f>
        <v>#N/A</v>
      </c>
      <c r="Y160" s="40"/>
      <c r="Z160" s="155" t="e">
        <f>VLOOKUP(Y160,'[2]Datos Validacion'!$M$6:$N$7,2,0)</f>
        <v>#N/A</v>
      </c>
      <c r="AA160" s="38"/>
      <c r="AB160" s="172"/>
      <c r="AC160" s="38"/>
      <c r="AD160" s="38"/>
      <c r="AE160" s="219" t="e">
        <f t="shared" si="17"/>
        <v>#N/A</v>
      </c>
      <c r="AF160" s="49" t="e">
        <f t="shared" si="19"/>
        <v>#N/A</v>
      </c>
      <c r="AG160" s="49" t="e">
        <f t="shared" si="20"/>
        <v>#N/A</v>
      </c>
      <c r="AH160" s="49" t="e">
        <f t="shared" si="18"/>
        <v>#N/A</v>
      </c>
      <c r="AI160" s="49" t="e">
        <f t="shared" si="21"/>
        <v>#N/A</v>
      </c>
      <c r="AJ160" s="225"/>
      <c r="AK160" s="228"/>
      <c r="AL160" s="194"/>
      <c r="AM160" s="37"/>
      <c r="AN160" s="156"/>
      <c r="AO160" s="156"/>
      <c r="AP160" s="34"/>
      <c r="AQ160" s="156"/>
      <c r="AR160" s="156"/>
      <c r="AS160" s="34"/>
      <c r="AT160" s="156"/>
      <c r="AU160" s="156"/>
      <c r="AV160" s="34"/>
      <c r="AW160" s="156"/>
      <c r="AX160" s="156"/>
      <c r="AY160" s="34"/>
      <c r="AZ160" s="37"/>
      <c r="BA160" s="32"/>
    </row>
    <row r="161" spans="1:53" s="44" customFormat="1" ht="56" hidden="1" customHeight="1" x14ac:dyDescent="0.35">
      <c r="A161" s="38"/>
      <c r="B161" s="134"/>
      <c r="C161" s="34"/>
      <c r="D161" s="34"/>
      <c r="E161" s="39"/>
      <c r="F161" s="39"/>
      <c r="G161" s="39"/>
      <c r="H161" s="34"/>
      <c r="I161" s="34"/>
      <c r="J161" s="39"/>
      <c r="K161" s="34"/>
      <c r="L161" s="228"/>
      <c r="M161" s="226" t="e">
        <f>VLOOKUP(L161,'[2]Datos Validacion'!$C$6:$D$10,2,0)</f>
        <v>#N/A</v>
      </c>
      <c r="N161" s="224"/>
      <c r="O161" s="227" t="e">
        <f>VLOOKUP(N161,'[2]Datos Validacion'!$E$6:$F$15,2,0)</f>
        <v>#N/A</v>
      </c>
      <c r="P161" s="225"/>
      <c r="Q161" s="195"/>
      <c r="R161" s="36"/>
      <c r="S161" s="38"/>
      <c r="T161" s="38"/>
      <c r="U161" s="38"/>
      <c r="V161" s="38"/>
      <c r="W161" s="38"/>
      <c r="X161" s="155" t="e">
        <f>VLOOKUP(W161,'[2]Datos Validacion'!$K$6:$L$8,2,0)</f>
        <v>#N/A</v>
      </c>
      <c r="Y161" s="40"/>
      <c r="Z161" s="155" t="e">
        <f>VLOOKUP(Y161,'[2]Datos Validacion'!$M$6:$N$7,2,0)</f>
        <v>#N/A</v>
      </c>
      <c r="AA161" s="38"/>
      <c r="AB161" s="172"/>
      <c r="AC161" s="38"/>
      <c r="AD161" s="38"/>
      <c r="AE161" s="219" t="e">
        <f t="shared" si="17"/>
        <v>#N/A</v>
      </c>
      <c r="AF161" s="49" t="e">
        <f t="shared" si="19"/>
        <v>#N/A</v>
      </c>
      <c r="AG161" s="49" t="e">
        <f t="shared" si="20"/>
        <v>#N/A</v>
      </c>
      <c r="AH161" s="49" t="e">
        <f t="shared" si="18"/>
        <v>#N/A</v>
      </c>
      <c r="AI161" s="49" t="e">
        <f t="shared" si="21"/>
        <v>#N/A</v>
      </c>
      <c r="AJ161" s="225"/>
      <c r="AK161" s="228"/>
      <c r="AL161" s="193"/>
      <c r="AM161" s="193"/>
      <c r="AN161" s="251"/>
      <c r="AO161" s="156"/>
      <c r="AP161" s="37"/>
      <c r="AQ161" s="156"/>
      <c r="AR161" s="156"/>
      <c r="AS161" s="37"/>
      <c r="AT161" s="156"/>
      <c r="AU161" s="156"/>
      <c r="AV161" s="37"/>
      <c r="AW161" s="156"/>
      <c r="AX161" s="156"/>
      <c r="AY161" s="37"/>
      <c r="AZ161" s="37"/>
      <c r="BA161" s="33"/>
    </row>
    <row r="162" spans="1:53" ht="56" hidden="1" customHeight="1" x14ac:dyDescent="0.3">
      <c r="A162" s="38"/>
      <c r="B162" s="134"/>
      <c r="C162" s="34"/>
      <c r="D162" s="34"/>
      <c r="E162" s="39"/>
      <c r="F162" s="39"/>
      <c r="G162" s="39"/>
      <c r="H162" s="34"/>
      <c r="I162" s="34"/>
      <c r="J162" s="39"/>
      <c r="K162" s="34"/>
      <c r="L162" s="228"/>
      <c r="M162" s="226" t="e">
        <f>VLOOKUP(L162,'[2]Datos Validacion'!$C$6:$D$10,2,0)</f>
        <v>#N/A</v>
      </c>
      <c r="N162" s="224"/>
      <c r="O162" s="227" t="e">
        <f>VLOOKUP(N162,'[2]Datos Validacion'!$E$6:$F$15,2,0)</f>
        <v>#N/A</v>
      </c>
      <c r="P162" s="225"/>
      <c r="Q162" s="195"/>
      <c r="R162" s="36"/>
      <c r="S162" s="38"/>
      <c r="T162" s="38"/>
      <c r="U162" s="38"/>
      <c r="V162" s="38"/>
      <c r="W162" s="38"/>
      <c r="X162" s="155" t="e">
        <f>VLOOKUP(W162,'[2]Datos Validacion'!$K$6:$L$8,2,0)</f>
        <v>#N/A</v>
      </c>
      <c r="Y162" s="40"/>
      <c r="Z162" s="155" t="e">
        <f>VLOOKUP(Y162,'[2]Datos Validacion'!$M$6:$N$7,2,0)</f>
        <v>#N/A</v>
      </c>
      <c r="AA162" s="38"/>
      <c r="AB162" s="172"/>
      <c r="AC162" s="38"/>
      <c r="AD162" s="40"/>
      <c r="AE162" s="219" t="e">
        <f t="shared" si="17"/>
        <v>#N/A</v>
      </c>
      <c r="AF162" s="49" t="e">
        <f t="shared" si="19"/>
        <v>#N/A</v>
      </c>
      <c r="AG162" s="49" t="e">
        <f t="shared" si="20"/>
        <v>#N/A</v>
      </c>
      <c r="AH162" s="49" t="e">
        <f t="shared" si="18"/>
        <v>#N/A</v>
      </c>
      <c r="AI162" s="49" t="e">
        <f t="shared" si="21"/>
        <v>#N/A</v>
      </c>
      <c r="AJ162" s="225"/>
      <c r="AK162" s="228"/>
      <c r="AL162" s="193"/>
      <c r="AM162" s="193"/>
      <c r="AN162" s="251"/>
      <c r="AO162" s="156"/>
      <c r="AP162" s="37"/>
      <c r="AQ162" s="156"/>
      <c r="AR162" s="156"/>
      <c r="AS162" s="37"/>
      <c r="AT162" s="156"/>
      <c r="AU162" s="156"/>
      <c r="AV162" s="37"/>
      <c r="AW162" s="156"/>
      <c r="AX162" s="156"/>
      <c r="AY162" s="37"/>
      <c r="AZ162" s="37"/>
      <c r="BA162" s="32"/>
    </row>
    <row r="163" spans="1:53" ht="56" hidden="1" customHeight="1" x14ac:dyDescent="0.3">
      <c r="A163" s="38"/>
      <c r="B163" s="134"/>
      <c r="C163" s="34"/>
      <c r="D163" s="34"/>
      <c r="E163" s="39"/>
      <c r="F163" s="39"/>
      <c r="G163" s="39"/>
      <c r="H163" s="34"/>
      <c r="I163" s="34"/>
      <c r="J163" s="39"/>
      <c r="K163" s="34"/>
      <c r="L163" s="228"/>
      <c r="M163" s="226" t="e">
        <f>VLOOKUP(L163,'[2]Datos Validacion'!$C$6:$D$10,2,0)</f>
        <v>#N/A</v>
      </c>
      <c r="N163" s="224"/>
      <c r="O163" s="227" t="e">
        <f>VLOOKUP(N163,'[2]Datos Validacion'!$E$6:$F$15,2,0)</f>
        <v>#N/A</v>
      </c>
      <c r="P163" s="225"/>
      <c r="Q163" s="195"/>
      <c r="R163" s="36"/>
      <c r="S163" s="38"/>
      <c r="T163" s="40"/>
      <c r="U163" s="40"/>
      <c r="V163" s="38"/>
      <c r="W163" s="38"/>
      <c r="X163" s="155" t="e">
        <f>VLOOKUP(W163,'[2]Datos Validacion'!$K$6:$L$8,2,0)</f>
        <v>#N/A</v>
      </c>
      <c r="Y163" s="40"/>
      <c r="Z163" s="155" t="e">
        <f>VLOOKUP(Y163,'[2]Datos Validacion'!$M$6:$N$7,2,0)</f>
        <v>#N/A</v>
      </c>
      <c r="AA163" s="38"/>
      <c r="AB163" s="150"/>
      <c r="AC163" s="38"/>
      <c r="AD163" s="40"/>
      <c r="AE163" s="219" t="e">
        <f t="shared" si="17"/>
        <v>#N/A</v>
      </c>
      <c r="AF163" s="49" t="e">
        <f t="shared" si="19"/>
        <v>#N/A</v>
      </c>
      <c r="AG163" s="49" t="e">
        <f t="shared" si="20"/>
        <v>#N/A</v>
      </c>
      <c r="AH163" s="49" t="e">
        <f t="shared" si="18"/>
        <v>#N/A</v>
      </c>
      <c r="AI163" s="49" t="e">
        <f t="shared" si="21"/>
        <v>#N/A</v>
      </c>
      <c r="AJ163" s="225"/>
      <c r="AK163" s="228"/>
      <c r="AL163" s="197"/>
      <c r="AM163" s="185"/>
      <c r="AN163" s="183"/>
      <c r="AO163" s="183"/>
      <c r="AP163" s="157"/>
      <c r="AQ163" s="149"/>
      <c r="AR163" s="149"/>
      <c r="AS163" s="157"/>
      <c r="AT163" s="149"/>
      <c r="AU163" s="149"/>
      <c r="AV163" s="157"/>
      <c r="AW163" s="149"/>
      <c r="AX163" s="149"/>
      <c r="AY163" s="157"/>
      <c r="AZ163" s="157"/>
      <c r="BA163" s="32"/>
    </row>
    <row r="164" spans="1:53" ht="56" hidden="1" customHeight="1" x14ac:dyDescent="0.3">
      <c r="A164" s="38"/>
      <c r="B164" s="134"/>
      <c r="C164" s="34"/>
      <c r="D164" s="34"/>
      <c r="E164" s="39"/>
      <c r="F164" s="39"/>
      <c r="G164" s="39"/>
      <c r="H164" s="34"/>
      <c r="I164" s="34"/>
      <c r="J164" s="39"/>
      <c r="K164" s="34"/>
      <c r="L164" s="228"/>
      <c r="M164" s="226" t="e">
        <f>VLOOKUP(L164,'[2]Datos Validacion'!$C$6:$D$10,2,0)</f>
        <v>#N/A</v>
      </c>
      <c r="N164" s="224"/>
      <c r="O164" s="227" t="e">
        <f>VLOOKUP(N164,'[2]Datos Validacion'!$E$6:$F$15,2,0)</f>
        <v>#N/A</v>
      </c>
      <c r="P164" s="225"/>
      <c r="Q164" s="195"/>
      <c r="R164" s="36"/>
      <c r="S164" s="38"/>
      <c r="T164" s="40"/>
      <c r="U164" s="40"/>
      <c r="V164" s="38"/>
      <c r="W164" s="38"/>
      <c r="X164" s="155" t="e">
        <f>VLOOKUP(W164,'[2]Datos Validacion'!$K$6:$L$8,2,0)</f>
        <v>#N/A</v>
      </c>
      <c r="Y164" s="40"/>
      <c r="Z164" s="155" t="e">
        <f>VLOOKUP(Y164,'[2]Datos Validacion'!$M$6:$N$7,2,0)</f>
        <v>#N/A</v>
      </c>
      <c r="AA164" s="38"/>
      <c r="AB164" s="150"/>
      <c r="AC164" s="38"/>
      <c r="AD164" s="40"/>
      <c r="AE164" s="219" t="e">
        <f t="shared" si="17"/>
        <v>#N/A</v>
      </c>
      <c r="AF164" s="49" t="e">
        <f t="shared" si="19"/>
        <v>#N/A</v>
      </c>
      <c r="AG164" s="49" t="e">
        <f t="shared" si="20"/>
        <v>#N/A</v>
      </c>
      <c r="AH164" s="49" t="e">
        <f t="shared" si="18"/>
        <v>#N/A</v>
      </c>
      <c r="AI164" s="49" t="e">
        <f t="shared" si="21"/>
        <v>#N/A</v>
      </c>
      <c r="AJ164" s="225"/>
      <c r="AK164" s="228"/>
      <c r="AL164" s="197"/>
      <c r="AM164" s="185"/>
      <c r="AN164" s="183"/>
      <c r="AO164" s="183"/>
      <c r="AP164" s="157"/>
      <c r="AQ164" s="149"/>
      <c r="AR164" s="149"/>
      <c r="AS164" s="157"/>
      <c r="AT164" s="149"/>
      <c r="AU164" s="149"/>
      <c r="AV164" s="157"/>
      <c r="AW164" s="149"/>
      <c r="AX164" s="149"/>
      <c r="AY164" s="157"/>
      <c r="AZ164" s="157"/>
      <c r="BA164" s="32"/>
    </row>
    <row r="165" spans="1:53" ht="56" hidden="1" customHeight="1" x14ac:dyDescent="0.3">
      <c r="A165" s="38"/>
      <c r="B165" s="134"/>
      <c r="C165" s="34"/>
      <c r="D165" s="34"/>
      <c r="E165" s="39"/>
      <c r="F165" s="39"/>
      <c r="G165" s="39"/>
      <c r="H165" s="34"/>
      <c r="I165" s="34"/>
      <c r="J165" s="39"/>
      <c r="K165" s="34"/>
      <c r="L165" s="228"/>
      <c r="M165" s="226" t="e">
        <f>VLOOKUP(L165,'[2]Datos Validacion'!$C$6:$D$10,2,0)</f>
        <v>#N/A</v>
      </c>
      <c r="N165" s="224"/>
      <c r="O165" s="227" t="e">
        <f>VLOOKUP(N165,'[2]Datos Validacion'!$E$6:$F$15,2,0)</f>
        <v>#N/A</v>
      </c>
      <c r="P165" s="225"/>
      <c r="Q165" s="195"/>
      <c r="R165" s="36"/>
      <c r="S165" s="38"/>
      <c r="T165" s="40"/>
      <c r="U165" s="40"/>
      <c r="V165" s="38"/>
      <c r="W165" s="38"/>
      <c r="X165" s="155" t="e">
        <f>VLOOKUP(W165,'[2]Datos Validacion'!$K$6:$L$8,2,0)</f>
        <v>#N/A</v>
      </c>
      <c r="Y165" s="40"/>
      <c r="Z165" s="155" t="e">
        <f>VLOOKUP(Y165,'[2]Datos Validacion'!$M$6:$N$7,2,0)</f>
        <v>#N/A</v>
      </c>
      <c r="AA165" s="38"/>
      <c r="AB165" s="172"/>
      <c r="AC165" s="38"/>
      <c r="AD165" s="40"/>
      <c r="AE165" s="219" t="e">
        <f t="shared" si="17"/>
        <v>#N/A</v>
      </c>
      <c r="AF165" s="49" t="e">
        <f t="shared" si="19"/>
        <v>#N/A</v>
      </c>
      <c r="AG165" s="49" t="e">
        <f t="shared" si="20"/>
        <v>#N/A</v>
      </c>
      <c r="AH165" s="49" t="e">
        <f t="shared" si="18"/>
        <v>#N/A</v>
      </c>
      <c r="AI165" s="49" t="e">
        <f t="shared" si="21"/>
        <v>#N/A</v>
      </c>
      <c r="AJ165" s="225"/>
      <c r="AK165" s="228"/>
      <c r="AL165" s="197"/>
      <c r="AM165" s="185"/>
      <c r="AN165" s="183"/>
      <c r="AO165" s="183"/>
      <c r="AP165" s="157"/>
      <c r="AQ165" s="149"/>
      <c r="AR165" s="149"/>
      <c r="AS165" s="157"/>
      <c r="AT165" s="149"/>
      <c r="AU165" s="149"/>
      <c r="AV165" s="157"/>
      <c r="AW165" s="149"/>
      <c r="AX165" s="149"/>
      <c r="AY165" s="157"/>
      <c r="AZ165" s="157"/>
      <c r="BA165" s="32"/>
    </row>
    <row r="166" spans="1:53" ht="56" hidden="1" customHeight="1" x14ac:dyDescent="0.3">
      <c r="A166" s="38"/>
      <c r="B166" s="134"/>
      <c r="C166" s="34"/>
      <c r="D166" s="34"/>
      <c r="E166" s="39"/>
      <c r="F166" s="39"/>
      <c r="G166" s="39"/>
      <c r="H166" s="34"/>
      <c r="I166" s="34"/>
      <c r="J166" s="39"/>
      <c r="K166" s="34"/>
      <c r="L166" s="228"/>
      <c r="M166" s="226" t="e">
        <f>VLOOKUP(L166,'[2]Datos Validacion'!$C$6:$D$10,2,0)</f>
        <v>#N/A</v>
      </c>
      <c r="N166" s="224"/>
      <c r="O166" s="227" t="e">
        <f>VLOOKUP(N166,'[2]Datos Validacion'!$E$6:$F$15,2,0)</f>
        <v>#N/A</v>
      </c>
      <c r="P166" s="225"/>
      <c r="Q166" s="195"/>
      <c r="R166" s="36"/>
      <c r="S166" s="38"/>
      <c r="T166" s="38"/>
      <c r="U166" s="38"/>
      <c r="V166" s="38"/>
      <c r="W166" s="38"/>
      <c r="X166" s="155" t="e">
        <f>VLOOKUP(W166,'[2]Datos Validacion'!$K$6:$L$8,2,0)</f>
        <v>#N/A</v>
      </c>
      <c r="Y166" s="40"/>
      <c r="Z166" s="155" t="e">
        <f>VLOOKUP(Y166,'[2]Datos Validacion'!$M$6:$N$7,2,0)</f>
        <v>#N/A</v>
      </c>
      <c r="AA166" s="38"/>
      <c r="AB166" s="150"/>
      <c r="AC166" s="38"/>
      <c r="AD166" s="38"/>
      <c r="AE166" s="219" t="e">
        <f t="shared" si="17"/>
        <v>#N/A</v>
      </c>
      <c r="AF166" s="49" t="e">
        <f t="shared" si="19"/>
        <v>#N/A</v>
      </c>
      <c r="AG166" s="49" t="e">
        <f t="shared" si="20"/>
        <v>#N/A</v>
      </c>
      <c r="AH166" s="49" t="e">
        <f t="shared" si="18"/>
        <v>#N/A</v>
      </c>
      <c r="AI166" s="49" t="e">
        <f t="shared" si="21"/>
        <v>#N/A</v>
      </c>
      <c r="AJ166" s="225"/>
      <c r="AK166" s="228"/>
      <c r="AL166" s="193"/>
      <c r="AM166" s="193"/>
      <c r="AN166" s="251"/>
      <c r="AO166" s="251"/>
      <c r="AP166" s="193"/>
      <c r="AQ166" s="251"/>
      <c r="AR166" s="251"/>
      <c r="AS166" s="193"/>
      <c r="AT166" s="251"/>
      <c r="AU166" s="251"/>
      <c r="AV166" s="193"/>
      <c r="AW166" s="251"/>
      <c r="AX166" s="251"/>
      <c r="AY166" s="193"/>
      <c r="AZ166" s="193"/>
      <c r="BA166" s="32"/>
    </row>
    <row r="167" spans="1:53" ht="56" hidden="1" customHeight="1" x14ac:dyDescent="0.3">
      <c r="A167" s="38"/>
      <c r="B167" s="134"/>
      <c r="C167" s="34"/>
      <c r="D167" s="34"/>
      <c r="E167" s="39"/>
      <c r="F167" s="39"/>
      <c r="G167" s="39"/>
      <c r="H167" s="34"/>
      <c r="I167" s="34"/>
      <c r="J167" s="39"/>
      <c r="K167" s="34"/>
      <c r="L167" s="228"/>
      <c r="M167" s="226" t="e">
        <f>VLOOKUP(L167,'[2]Datos Validacion'!$C$6:$D$10,2,0)</f>
        <v>#N/A</v>
      </c>
      <c r="N167" s="224"/>
      <c r="O167" s="227" t="e">
        <f>VLOOKUP(N167,'[2]Datos Validacion'!$E$6:$F$15,2,0)</f>
        <v>#N/A</v>
      </c>
      <c r="P167" s="225"/>
      <c r="Q167" s="195"/>
      <c r="R167" s="36"/>
      <c r="S167" s="38"/>
      <c r="T167" s="38"/>
      <c r="U167" s="38"/>
      <c r="V167" s="38"/>
      <c r="W167" s="38"/>
      <c r="X167" s="155" t="e">
        <f>VLOOKUP(W167,'[2]Datos Validacion'!$K$6:$L$8,2,0)</f>
        <v>#N/A</v>
      </c>
      <c r="Y167" s="40"/>
      <c r="Z167" s="155" t="e">
        <f>VLOOKUP(Y167,'[2]Datos Validacion'!$M$6:$N$7,2,0)</f>
        <v>#N/A</v>
      </c>
      <c r="AA167" s="38"/>
      <c r="AB167" s="150"/>
      <c r="AC167" s="38"/>
      <c r="AD167" s="40"/>
      <c r="AE167" s="219" t="e">
        <f t="shared" si="17"/>
        <v>#N/A</v>
      </c>
      <c r="AF167" s="49" t="e">
        <f t="shared" si="19"/>
        <v>#N/A</v>
      </c>
      <c r="AG167" s="49" t="e">
        <f t="shared" si="20"/>
        <v>#N/A</v>
      </c>
      <c r="AH167" s="49" t="e">
        <f t="shared" si="18"/>
        <v>#N/A</v>
      </c>
      <c r="AI167" s="49" t="e">
        <f t="shared" si="21"/>
        <v>#N/A</v>
      </c>
      <c r="AJ167" s="225"/>
      <c r="AK167" s="228"/>
      <c r="AL167" s="193"/>
      <c r="AM167" s="193"/>
      <c r="AN167" s="251"/>
      <c r="AO167" s="251"/>
      <c r="AP167" s="193"/>
      <c r="AQ167" s="251"/>
      <c r="AR167" s="251"/>
      <c r="AS167" s="193"/>
      <c r="AT167" s="251"/>
      <c r="AU167" s="251"/>
      <c r="AV167" s="193"/>
      <c r="AW167" s="251"/>
      <c r="AX167" s="251"/>
      <c r="AY167" s="193"/>
      <c r="AZ167" s="193"/>
      <c r="BA167" s="32"/>
    </row>
    <row r="168" spans="1:53" ht="56" hidden="1" customHeight="1" x14ac:dyDescent="0.3">
      <c r="A168" s="38"/>
      <c r="B168" s="134"/>
      <c r="C168" s="34"/>
      <c r="D168" s="34"/>
      <c r="E168" s="39"/>
      <c r="F168" s="39"/>
      <c r="G168" s="39"/>
      <c r="H168" s="34"/>
      <c r="I168" s="34"/>
      <c r="J168" s="39"/>
      <c r="K168" s="34"/>
      <c r="L168" s="228"/>
      <c r="M168" s="226" t="e">
        <f>VLOOKUP(L168,'[2]Datos Validacion'!$C$6:$D$10,2,0)</f>
        <v>#N/A</v>
      </c>
      <c r="N168" s="224"/>
      <c r="O168" s="227" t="e">
        <f>VLOOKUP(N168,'[2]Datos Validacion'!$E$6:$F$15,2,0)</f>
        <v>#N/A</v>
      </c>
      <c r="P168" s="225"/>
      <c r="Q168" s="195"/>
      <c r="R168" s="36"/>
      <c r="S168" s="38"/>
      <c r="T168" s="38"/>
      <c r="U168" s="38"/>
      <c r="V168" s="38"/>
      <c r="W168" s="38"/>
      <c r="X168" s="155" t="e">
        <f>VLOOKUP(W168,'[2]Datos Validacion'!$K$6:$L$8,2,0)</f>
        <v>#N/A</v>
      </c>
      <c r="Y168" s="40"/>
      <c r="Z168" s="155" t="e">
        <f>VLOOKUP(Y168,'[2]Datos Validacion'!$M$6:$N$7,2,0)</f>
        <v>#N/A</v>
      </c>
      <c r="AA168" s="38"/>
      <c r="AB168" s="172"/>
      <c r="AC168" s="38"/>
      <c r="AD168" s="38"/>
      <c r="AE168" s="219" t="e">
        <f t="shared" si="17"/>
        <v>#N/A</v>
      </c>
      <c r="AF168" s="49" t="e">
        <f t="shared" si="19"/>
        <v>#N/A</v>
      </c>
      <c r="AG168" s="49" t="e">
        <f t="shared" si="20"/>
        <v>#N/A</v>
      </c>
      <c r="AH168" s="49" t="e">
        <f t="shared" si="18"/>
        <v>#N/A</v>
      </c>
      <c r="AI168" s="49" t="e">
        <f t="shared" si="21"/>
        <v>#N/A</v>
      </c>
      <c r="AJ168" s="225"/>
      <c r="AK168" s="228"/>
      <c r="AL168" s="193"/>
      <c r="AM168" s="193"/>
      <c r="AN168" s="251"/>
      <c r="AO168" s="251"/>
      <c r="AP168" s="193"/>
      <c r="AQ168" s="251"/>
      <c r="AR168" s="251"/>
      <c r="AS168" s="193"/>
      <c r="AT168" s="251"/>
      <c r="AU168" s="251"/>
      <c r="AV168" s="193"/>
      <c r="AW168" s="251"/>
      <c r="AX168" s="251"/>
      <c r="AY168" s="193"/>
      <c r="AZ168" s="193"/>
      <c r="BA168" s="32"/>
    </row>
    <row r="169" spans="1:53" ht="56" hidden="1" customHeight="1" x14ac:dyDescent="0.3">
      <c r="A169" s="38"/>
      <c r="B169" s="157"/>
      <c r="C169" s="157"/>
      <c r="D169" s="157"/>
      <c r="E169" s="149"/>
      <c r="F169" s="39"/>
      <c r="G169" s="39"/>
      <c r="H169" s="157"/>
      <c r="I169" s="157"/>
      <c r="J169" s="39"/>
      <c r="K169" s="34"/>
      <c r="L169" s="228"/>
      <c r="M169" s="226" t="e">
        <f>VLOOKUP(L169,'[2]Datos Validacion'!$C$6:$D$10,2,0)</f>
        <v>#N/A</v>
      </c>
      <c r="N169" s="224"/>
      <c r="O169" s="227" t="e">
        <f>VLOOKUP(N169,'[2]Datos Validacion'!$E$6:$F$15,2,0)</f>
        <v>#N/A</v>
      </c>
      <c r="P169" s="225"/>
      <c r="Q169" s="195"/>
      <c r="R169" s="143"/>
      <c r="S169" s="38"/>
      <c r="T169" s="40"/>
      <c r="U169" s="40"/>
      <c r="V169" s="38"/>
      <c r="W169" s="38"/>
      <c r="X169" s="155" t="e">
        <f>VLOOKUP(W169,'[2]Datos Validacion'!$K$6:$L$8,2,0)</f>
        <v>#N/A</v>
      </c>
      <c r="Y169" s="40"/>
      <c r="Z169" s="155" t="e">
        <f>VLOOKUP(Y169,'[2]Datos Validacion'!$M$6:$N$7,2,0)</f>
        <v>#N/A</v>
      </c>
      <c r="AA169" s="38"/>
      <c r="AB169" s="150"/>
      <c r="AC169" s="38"/>
      <c r="AD169" s="40"/>
      <c r="AE169" s="219" t="e">
        <f t="shared" si="17"/>
        <v>#N/A</v>
      </c>
      <c r="AF169" s="49" t="e">
        <f t="shared" si="19"/>
        <v>#N/A</v>
      </c>
      <c r="AG169" s="49" t="e">
        <f t="shared" ref="AG169:AG181" si="22">IF(OR(W169="prevenir",W169="detectar"),(M169-(M169*AE169)), M169)</f>
        <v>#N/A</v>
      </c>
      <c r="AH169" s="49" t="e">
        <f t="shared" si="18"/>
        <v>#N/A</v>
      </c>
      <c r="AI169" s="49" t="e">
        <f t="shared" ref="AI169:AI181" si="23">IF(W169="corregir",(O169-(O169*AE169)), O169)</f>
        <v>#N/A</v>
      </c>
      <c r="AJ169" s="225"/>
      <c r="AK169" s="228"/>
      <c r="AL169" s="197"/>
      <c r="AM169" s="157"/>
      <c r="AN169" s="156"/>
      <c r="AO169" s="183"/>
      <c r="AP169" s="34"/>
      <c r="AQ169" s="183"/>
      <c r="AR169" s="156"/>
      <c r="AS169" s="34"/>
      <c r="AT169" s="183"/>
      <c r="AU169" s="156"/>
      <c r="AV169" s="34"/>
      <c r="AW169" s="156"/>
      <c r="AX169" s="183"/>
      <c r="AY169" s="34"/>
      <c r="AZ169" s="199"/>
      <c r="BA169" s="32"/>
    </row>
    <row r="170" spans="1:53" ht="56" hidden="1" customHeight="1" x14ac:dyDescent="0.3">
      <c r="A170" s="38"/>
      <c r="B170" s="196"/>
      <c r="C170" s="34"/>
      <c r="D170" s="34"/>
      <c r="E170" s="39"/>
      <c r="F170" s="39"/>
      <c r="G170" s="39"/>
      <c r="H170" s="34"/>
      <c r="I170" s="34"/>
      <c r="J170" s="39"/>
      <c r="K170" s="34"/>
      <c r="L170" s="228"/>
      <c r="M170" s="226" t="e">
        <f>VLOOKUP(L170,'[2]Datos Validacion'!$C$6:$D$10,2,0)</f>
        <v>#N/A</v>
      </c>
      <c r="N170" s="224"/>
      <c r="O170" s="227" t="e">
        <f>VLOOKUP(N170,'[2]Datos Validacion'!$E$6:$F$15,2,0)</f>
        <v>#N/A</v>
      </c>
      <c r="P170" s="225"/>
      <c r="Q170" s="195"/>
      <c r="R170" s="34"/>
      <c r="S170" s="38"/>
      <c r="T170" s="40"/>
      <c r="U170" s="40"/>
      <c r="V170" s="38"/>
      <c r="W170" s="38"/>
      <c r="X170" s="155" t="e">
        <f>VLOOKUP(W170,'[2]Datos Validacion'!$K$6:$L$8,2,0)</f>
        <v>#N/A</v>
      </c>
      <c r="Y170" s="40"/>
      <c r="Z170" s="155" t="e">
        <f>VLOOKUP(Y170,'[2]Datos Validacion'!$M$6:$N$7,2,0)</f>
        <v>#N/A</v>
      </c>
      <c r="AA170" s="38"/>
      <c r="AB170" s="146"/>
      <c r="AC170" s="38"/>
      <c r="AD170" s="40"/>
      <c r="AE170" s="219" t="e">
        <f t="shared" si="17"/>
        <v>#N/A</v>
      </c>
      <c r="AF170" s="49" t="e">
        <f t="shared" si="19"/>
        <v>#N/A</v>
      </c>
      <c r="AG170" s="49" t="e">
        <f t="shared" si="22"/>
        <v>#N/A</v>
      </c>
      <c r="AH170" s="49" t="e">
        <f t="shared" si="18"/>
        <v>#N/A</v>
      </c>
      <c r="AI170" s="49" t="e">
        <f t="shared" si="23"/>
        <v>#N/A</v>
      </c>
      <c r="AJ170" s="225"/>
      <c r="AK170" s="228"/>
      <c r="AL170" s="193"/>
      <c r="AM170" s="193"/>
      <c r="AN170" s="251"/>
      <c r="AO170" s="251"/>
      <c r="AP170" s="193"/>
      <c r="AQ170" s="251"/>
      <c r="AR170" s="251"/>
      <c r="AS170" s="193"/>
      <c r="AT170" s="251"/>
      <c r="AU170" s="251"/>
      <c r="AV170" s="193"/>
      <c r="AW170" s="251"/>
      <c r="AX170" s="251"/>
      <c r="AY170" s="193"/>
      <c r="AZ170" s="193"/>
      <c r="BA170" s="32"/>
    </row>
    <row r="171" spans="1:53" ht="56" hidden="1" customHeight="1" x14ac:dyDescent="0.3">
      <c r="A171" s="38"/>
      <c r="B171" s="196"/>
      <c r="C171" s="34"/>
      <c r="D171" s="34"/>
      <c r="E171" s="39"/>
      <c r="F171" s="39"/>
      <c r="G171" s="39"/>
      <c r="H171" s="34"/>
      <c r="I171" s="34"/>
      <c r="J171" s="39"/>
      <c r="K171" s="34"/>
      <c r="L171" s="228"/>
      <c r="M171" s="226" t="e">
        <f>VLOOKUP(L171,'[2]Datos Validacion'!$C$6:$D$10,2,0)</f>
        <v>#N/A</v>
      </c>
      <c r="N171" s="224"/>
      <c r="O171" s="227" t="e">
        <f>VLOOKUP(N171,'[2]Datos Validacion'!$E$6:$F$15,2,0)</f>
        <v>#N/A</v>
      </c>
      <c r="P171" s="225"/>
      <c r="Q171" s="195"/>
      <c r="R171" s="34"/>
      <c r="S171" s="33"/>
      <c r="T171" s="134"/>
      <c r="U171" s="134"/>
      <c r="V171" s="38"/>
      <c r="W171" s="38"/>
      <c r="X171" s="155" t="e">
        <f>VLOOKUP(W171,'[2]Datos Validacion'!$K$6:$L$8,2,0)</f>
        <v>#N/A</v>
      </c>
      <c r="Y171" s="40"/>
      <c r="Z171" s="155" t="e">
        <f>VLOOKUP(Y171,'[2]Datos Validacion'!$M$6:$N$7,2,0)</f>
        <v>#N/A</v>
      </c>
      <c r="AA171" s="33"/>
      <c r="AB171" s="134"/>
      <c r="AC171" s="33"/>
      <c r="AD171" s="134"/>
      <c r="AE171" s="219" t="e">
        <f t="shared" si="17"/>
        <v>#N/A</v>
      </c>
      <c r="AF171" s="49" t="e">
        <f t="shared" si="19"/>
        <v>#N/A</v>
      </c>
      <c r="AG171" s="49" t="e">
        <f t="shared" si="22"/>
        <v>#N/A</v>
      </c>
      <c r="AH171" s="49" t="e">
        <f t="shared" si="18"/>
        <v>#N/A</v>
      </c>
      <c r="AI171" s="49" t="e">
        <f t="shared" si="23"/>
        <v>#N/A</v>
      </c>
      <c r="AJ171" s="225"/>
      <c r="AK171" s="228"/>
      <c r="AL171" s="193"/>
      <c r="AM171" s="193"/>
      <c r="AN171" s="251"/>
      <c r="AO171" s="251"/>
      <c r="AP171" s="193"/>
      <c r="AQ171" s="251"/>
      <c r="AR171" s="251"/>
      <c r="AS171" s="193"/>
      <c r="AT171" s="251"/>
      <c r="AU171" s="251"/>
      <c r="AV171" s="193"/>
      <c r="AW171" s="251"/>
      <c r="AX171" s="251"/>
      <c r="AY171" s="193"/>
      <c r="AZ171" s="193"/>
      <c r="BA171" s="32"/>
    </row>
    <row r="172" spans="1:53" ht="56" hidden="1" customHeight="1" x14ac:dyDescent="0.3">
      <c r="A172" s="38"/>
      <c r="B172" s="196"/>
      <c r="C172" s="34"/>
      <c r="D172" s="34"/>
      <c r="E172" s="39"/>
      <c r="F172" s="39"/>
      <c r="G172" s="39"/>
      <c r="H172" s="34"/>
      <c r="I172" s="34"/>
      <c r="J172" s="39"/>
      <c r="K172" s="34"/>
      <c r="L172" s="228"/>
      <c r="M172" s="226" t="e">
        <f>VLOOKUP(L172,'[2]Datos Validacion'!$C$6:$D$10,2,0)</f>
        <v>#N/A</v>
      </c>
      <c r="N172" s="224"/>
      <c r="O172" s="227" t="e">
        <f>VLOOKUP(N172,'[2]Datos Validacion'!$E$6:$F$15,2,0)</f>
        <v>#N/A</v>
      </c>
      <c r="P172" s="225"/>
      <c r="Q172" s="195"/>
      <c r="R172" s="34"/>
      <c r="S172" s="33"/>
      <c r="T172" s="134"/>
      <c r="U172" s="134"/>
      <c r="V172" s="38"/>
      <c r="W172" s="38"/>
      <c r="X172" s="155" t="e">
        <f>VLOOKUP(W172,'[2]Datos Validacion'!$K$6:$L$8,2,0)</f>
        <v>#N/A</v>
      </c>
      <c r="Y172" s="40"/>
      <c r="Z172" s="155" t="e">
        <f>VLOOKUP(Y172,'[2]Datos Validacion'!$M$6:$N$7,2,0)</f>
        <v>#N/A</v>
      </c>
      <c r="AA172" s="33"/>
      <c r="AB172" s="33"/>
      <c r="AC172" s="33"/>
      <c r="AD172" s="134"/>
      <c r="AE172" s="219" t="e">
        <f t="shared" si="17"/>
        <v>#N/A</v>
      </c>
      <c r="AF172" s="49" t="e">
        <f t="shared" si="19"/>
        <v>#N/A</v>
      </c>
      <c r="AG172" s="49" t="e">
        <f t="shared" si="22"/>
        <v>#N/A</v>
      </c>
      <c r="AH172" s="49" t="e">
        <f t="shared" si="18"/>
        <v>#N/A</v>
      </c>
      <c r="AI172" s="49" t="e">
        <f t="shared" si="23"/>
        <v>#N/A</v>
      </c>
      <c r="AJ172" s="225"/>
      <c r="AK172" s="228"/>
      <c r="AL172" s="193"/>
      <c r="AM172" s="193"/>
      <c r="AN172" s="251"/>
      <c r="AO172" s="251"/>
      <c r="AP172" s="193"/>
      <c r="AQ172" s="251"/>
      <c r="AR172" s="251"/>
      <c r="AS172" s="193"/>
      <c r="AT172" s="251"/>
      <c r="AU172" s="251"/>
      <c r="AV172" s="193"/>
      <c r="AW172" s="251"/>
      <c r="AX172" s="251"/>
      <c r="AY172" s="193"/>
      <c r="AZ172" s="193"/>
      <c r="BA172" s="32"/>
    </row>
    <row r="173" spans="1:53" ht="56" hidden="1" customHeight="1" x14ac:dyDescent="0.3">
      <c r="A173" s="38"/>
      <c r="B173" s="196"/>
      <c r="C173" s="34"/>
      <c r="D173" s="34"/>
      <c r="E173" s="39"/>
      <c r="F173" s="39"/>
      <c r="G173" s="39"/>
      <c r="H173" s="34"/>
      <c r="I173" s="34"/>
      <c r="J173" s="39"/>
      <c r="K173" s="34"/>
      <c r="L173" s="228"/>
      <c r="M173" s="226" t="e">
        <f>VLOOKUP(L173,'[2]Datos Validacion'!$C$6:$D$10,2,0)</f>
        <v>#N/A</v>
      </c>
      <c r="N173" s="224"/>
      <c r="O173" s="227" t="e">
        <f>VLOOKUP(N173,'[2]Datos Validacion'!$E$6:$F$15,2,0)</f>
        <v>#N/A</v>
      </c>
      <c r="P173" s="225"/>
      <c r="Q173" s="195"/>
      <c r="R173" s="34"/>
      <c r="S173" s="38"/>
      <c r="T173" s="148"/>
      <c r="U173" s="148"/>
      <c r="V173" s="38"/>
      <c r="W173" s="38"/>
      <c r="X173" s="155" t="e">
        <f>VLOOKUP(W173,'[2]Datos Validacion'!$K$6:$L$8,2,0)</f>
        <v>#N/A</v>
      </c>
      <c r="Y173" s="40"/>
      <c r="Z173" s="155" t="e">
        <f>VLOOKUP(Y173,'[2]Datos Validacion'!$M$6:$N$7,2,0)</f>
        <v>#N/A</v>
      </c>
      <c r="AA173" s="38"/>
      <c r="AB173" s="189"/>
      <c r="AC173" s="38"/>
      <c r="AD173" s="148"/>
      <c r="AE173" s="219" t="e">
        <f t="shared" si="17"/>
        <v>#N/A</v>
      </c>
      <c r="AF173" s="49" t="e">
        <f t="shared" si="19"/>
        <v>#N/A</v>
      </c>
      <c r="AG173" s="49" t="e">
        <f t="shared" si="22"/>
        <v>#N/A</v>
      </c>
      <c r="AH173" s="49" t="e">
        <f t="shared" si="18"/>
        <v>#N/A</v>
      </c>
      <c r="AI173" s="49" t="e">
        <f t="shared" si="23"/>
        <v>#N/A</v>
      </c>
      <c r="AJ173" s="225"/>
      <c r="AK173" s="228"/>
      <c r="AL173" s="193"/>
      <c r="AM173" s="193"/>
      <c r="AN173" s="251"/>
      <c r="AO173" s="251"/>
      <c r="AP173" s="193"/>
      <c r="AQ173" s="251"/>
      <c r="AR173" s="251"/>
      <c r="AS173" s="193"/>
      <c r="AT173" s="251"/>
      <c r="AU173" s="251"/>
      <c r="AV173" s="193"/>
      <c r="AW173" s="251"/>
      <c r="AX173" s="251"/>
      <c r="AY173" s="193"/>
      <c r="AZ173" s="193"/>
      <c r="BA173" s="32"/>
    </row>
    <row r="174" spans="1:53" ht="56" hidden="1" customHeight="1" x14ac:dyDescent="0.3">
      <c r="A174" s="38"/>
      <c r="B174" s="196"/>
      <c r="C174" s="34"/>
      <c r="D174" s="34"/>
      <c r="E174" s="39"/>
      <c r="F174" s="39"/>
      <c r="G174" s="39"/>
      <c r="H174" s="34"/>
      <c r="I174" s="34"/>
      <c r="J174" s="39"/>
      <c r="K174" s="34"/>
      <c r="L174" s="228"/>
      <c r="M174" s="226" t="e">
        <f>VLOOKUP(L174,'[2]Datos Validacion'!$C$6:$D$10,2,0)</f>
        <v>#N/A</v>
      </c>
      <c r="N174" s="224"/>
      <c r="O174" s="227" t="e">
        <f>VLOOKUP(N174,'[2]Datos Validacion'!$E$6:$F$15,2,0)</f>
        <v>#N/A</v>
      </c>
      <c r="P174" s="225"/>
      <c r="Q174" s="195"/>
      <c r="R174" s="36"/>
      <c r="S174" s="33"/>
      <c r="T174" s="33"/>
      <c r="U174" s="33"/>
      <c r="V174" s="38"/>
      <c r="W174" s="38"/>
      <c r="X174" s="155" t="e">
        <f>VLOOKUP(W174,'[2]Datos Validacion'!$K$6:$L$8,2,0)</f>
        <v>#N/A</v>
      </c>
      <c r="Y174" s="40"/>
      <c r="Z174" s="155" t="e">
        <f>VLOOKUP(Y174,'[2]Datos Validacion'!$M$6:$N$7,2,0)</f>
        <v>#N/A</v>
      </c>
      <c r="AA174" s="33"/>
      <c r="AB174" s="134"/>
      <c r="AC174" s="33"/>
      <c r="AD174" s="134"/>
      <c r="AE174" s="219" t="e">
        <f t="shared" ref="AE174:AE181" si="24">+X174+Z174</f>
        <v>#N/A</v>
      </c>
      <c r="AF174" s="49" t="e">
        <f t="shared" si="19"/>
        <v>#N/A</v>
      </c>
      <c r="AG174" s="49" t="e">
        <f t="shared" si="22"/>
        <v>#N/A</v>
      </c>
      <c r="AH174" s="49" t="e">
        <f t="shared" ref="AH174:AH181" si="25">IF(AI174&lt;=20%,"LEVE",IF(AI174&lt;=40%,"MENOR",IF(AI174&lt;=60%,"MODERADO",IF(AI174&lt;=80%,"MAYOR","CATASTROFICO"))))</f>
        <v>#N/A</v>
      </c>
      <c r="AI174" s="49" t="e">
        <f t="shared" si="23"/>
        <v>#N/A</v>
      </c>
      <c r="AJ174" s="225"/>
      <c r="AK174" s="228"/>
      <c r="AL174" s="193"/>
      <c r="AM174" s="34"/>
      <c r="AN174" s="156"/>
      <c r="AO174" s="156"/>
      <c r="AP174" s="193"/>
      <c r="AQ174" s="156"/>
      <c r="AR174" s="156"/>
      <c r="AS174" s="34"/>
      <c r="AT174" s="156"/>
      <c r="AU174" s="156"/>
      <c r="AV174" s="34"/>
      <c r="AW174" s="156"/>
      <c r="AX174" s="156"/>
      <c r="AY174" s="34"/>
      <c r="AZ174" s="34"/>
      <c r="BA174" s="32"/>
    </row>
    <row r="175" spans="1:53" ht="56" hidden="1" customHeight="1" x14ac:dyDescent="0.3">
      <c r="A175" s="38"/>
      <c r="B175" s="196"/>
      <c r="C175" s="34"/>
      <c r="D175" s="34"/>
      <c r="E175" s="39"/>
      <c r="F175" s="39"/>
      <c r="G175" s="39"/>
      <c r="H175" s="34"/>
      <c r="I175" s="34"/>
      <c r="J175" s="39"/>
      <c r="K175" s="34"/>
      <c r="L175" s="228"/>
      <c r="M175" s="226" t="e">
        <f>VLOOKUP(L175,'[2]Datos Validacion'!$C$6:$D$10,2,0)</f>
        <v>#N/A</v>
      </c>
      <c r="N175" s="224"/>
      <c r="O175" s="227" t="e">
        <f>VLOOKUP(N175,'[2]Datos Validacion'!$E$6:$F$15,2,0)</f>
        <v>#N/A</v>
      </c>
      <c r="P175" s="225"/>
      <c r="Q175" s="195"/>
      <c r="R175" s="36"/>
      <c r="S175" s="33"/>
      <c r="T175" s="33"/>
      <c r="U175" s="33"/>
      <c r="V175" s="38"/>
      <c r="W175" s="38"/>
      <c r="X175" s="155" t="e">
        <f>VLOOKUP(W175,'[2]Datos Validacion'!$K$6:$L$8,2,0)</f>
        <v>#N/A</v>
      </c>
      <c r="Y175" s="40"/>
      <c r="Z175" s="155" t="e">
        <f>VLOOKUP(Y175,'[2]Datos Validacion'!$M$6:$N$7,2,0)</f>
        <v>#N/A</v>
      </c>
      <c r="AA175" s="33"/>
      <c r="AB175" s="134"/>
      <c r="AC175" s="33"/>
      <c r="AD175" s="134"/>
      <c r="AE175" s="219" t="e">
        <f t="shared" si="24"/>
        <v>#N/A</v>
      </c>
      <c r="AF175" s="49" t="e">
        <f t="shared" si="19"/>
        <v>#N/A</v>
      </c>
      <c r="AG175" s="49" t="e">
        <f t="shared" si="22"/>
        <v>#N/A</v>
      </c>
      <c r="AH175" s="49" t="e">
        <f t="shared" si="25"/>
        <v>#N/A</v>
      </c>
      <c r="AI175" s="49" t="e">
        <f t="shared" si="23"/>
        <v>#N/A</v>
      </c>
      <c r="AJ175" s="225"/>
      <c r="AK175" s="228"/>
      <c r="AL175" s="193"/>
      <c r="AM175" s="34"/>
      <c r="AN175" s="156"/>
      <c r="AO175" s="156"/>
      <c r="AP175" s="193"/>
      <c r="AQ175" s="156"/>
      <c r="AR175" s="156"/>
      <c r="AS175" s="34"/>
      <c r="AT175" s="156"/>
      <c r="AU175" s="156"/>
      <c r="AV175" s="34"/>
      <c r="AW175" s="156"/>
      <c r="AX175" s="156"/>
      <c r="AY175" s="34"/>
      <c r="AZ175" s="34"/>
      <c r="BA175" s="32"/>
    </row>
    <row r="176" spans="1:53" ht="56" hidden="1" customHeight="1" x14ac:dyDescent="0.3">
      <c r="A176" s="38"/>
      <c r="B176" s="196"/>
      <c r="C176" s="34"/>
      <c r="D176" s="34"/>
      <c r="E176" s="39"/>
      <c r="F176" s="39"/>
      <c r="G176" s="39"/>
      <c r="H176" s="34"/>
      <c r="I176" s="34"/>
      <c r="J176" s="39"/>
      <c r="K176" s="34"/>
      <c r="L176" s="228"/>
      <c r="M176" s="226" t="e">
        <f>VLOOKUP(L176,'[2]Datos Validacion'!$C$6:$D$10,2,0)</f>
        <v>#N/A</v>
      </c>
      <c r="N176" s="224"/>
      <c r="O176" s="227" t="e">
        <f>VLOOKUP(N176,'[2]Datos Validacion'!$E$6:$F$15,2,0)</f>
        <v>#N/A</v>
      </c>
      <c r="P176" s="225"/>
      <c r="Q176" s="195"/>
      <c r="R176" s="36"/>
      <c r="S176" s="33"/>
      <c r="T176" s="33"/>
      <c r="U176" s="33"/>
      <c r="V176" s="38"/>
      <c r="W176" s="38"/>
      <c r="X176" s="155" t="e">
        <f>VLOOKUP(W176,'[2]Datos Validacion'!$K$6:$L$8,2,0)</f>
        <v>#N/A</v>
      </c>
      <c r="Y176" s="40"/>
      <c r="Z176" s="155" t="e">
        <f>VLOOKUP(Y176,'[2]Datos Validacion'!$M$6:$N$7,2,0)</f>
        <v>#N/A</v>
      </c>
      <c r="AA176" s="33"/>
      <c r="AB176" s="134"/>
      <c r="AC176" s="33"/>
      <c r="AD176" s="134"/>
      <c r="AE176" s="219" t="e">
        <f t="shared" si="24"/>
        <v>#N/A</v>
      </c>
      <c r="AF176" s="49" t="e">
        <f t="shared" si="19"/>
        <v>#N/A</v>
      </c>
      <c r="AG176" s="49" t="e">
        <f t="shared" si="22"/>
        <v>#N/A</v>
      </c>
      <c r="AH176" s="49" t="e">
        <f t="shared" si="25"/>
        <v>#N/A</v>
      </c>
      <c r="AI176" s="49" t="e">
        <f t="shared" si="23"/>
        <v>#N/A</v>
      </c>
      <c r="AJ176" s="225"/>
      <c r="AK176" s="228"/>
      <c r="AL176" s="193"/>
      <c r="AM176" s="34"/>
      <c r="AN176" s="156"/>
      <c r="AO176" s="156"/>
      <c r="AP176" s="193"/>
      <c r="AQ176" s="156"/>
      <c r="AR176" s="156"/>
      <c r="AS176" s="34"/>
      <c r="AT176" s="156"/>
      <c r="AU176" s="156"/>
      <c r="AV176" s="34"/>
      <c r="AW176" s="156"/>
      <c r="AX176" s="156"/>
      <c r="AY176" s="34"/>
      <c r="AZ176" s="34"/>
      <c r="BA176" s="32"/>
    </row>
    <row r="177" spans="1:53" ht="56" hidden="1" customHeight="1" x14ac:dyDescent="0.3">
      <c r="A177" s="38"/>
      <c r="B177" s="68"/>
      <c r="C177" s="157"/>
      <c r="D177" s="157"/>
      <c r="E177" s="149"/>
      <c r="F177" s="39"/>
      <c r="G177" s="39"/>
      <c r="H177" s="157"/>
      <c r="I177" s="157"/>
      <c r="J177" s="39"/>
      <c r="K177" s="34"/>
      <c r="L177" s="228"/>
      <c r="M177" s="226" t="e">
        <f>VLOOKUP(L177,'[2]Datos Validacion'!$C$6:$D$10,2,0)</f>
        <v>#N/A</v>
      </c>
      <c r="N177" s="224"/>
      <c r="O177" s="227" t="e">
        <f>VLOOKUP(N177,'[2]Datos Validacion'!$E$6:$F$15,2,0)</f>
        <v>#N/A</v>
      </c>
      <c r="P177" s="225"/>
      <c r="Q177" s="195"/>
      <c r="R177" s="36"/>
      <c r="S177" s="33"/>
      <c r="T177" s="33"/>
      <c r="U177" s="33"/>
      <c r="V177" s="38"/>
      <c r="W177" s="38"/>
      <c r="X177" s="155" t="e">
        <f>VLOOKUP(W177,'[2]Datos Validacion'!$K$6:$L$8,2,0)</f>
        <v>#N/A</v>
      </c>
      <c r="Y177" s="40"/>
      <c r="Z177" s="155" t="e">
        <f>VLOOKUP(Y177,'[2]Datos Validacion'!$M$6:$N$7,2,0)</f>
        <v>#N/A</v>
      </c>
      <c r="AA177" s="33"/>
      <c r="AB177" s="134"/>
      <c r="AC177" s="33"/>
      <c r="AD177" s="33"/>
      <c r="AE177" s="219" t="e">
        <f t="shared" si="24"/>
        <v>#N/A</v>
      </c>
      <c r="AF177" s="49" t="e">
        <f t="shared" si="19"/>
        <v>#N/A</v>
      </c>
      <c r="AG177" s="49" t="e">
        <f t="shared" si="22"/>
        <v>#N/A</v>
      </c>
      <c r="AH177" s="49" t="e">
        <f t="shared" si="25"/>
        <v>#N/A</v>
      </c>
      <c r="AI177" s="49" t="e">
        <f t="shared" si="23"/>
        <v>#N/A</v>
      </c>
      <c r="AJ177" s="225"/>
      <c r="AK177" s="228"/>
      <c r="AL177" s="194"/>
      <c r="AM177" s="163"/>
      <c r="AN177" s="147"/>
      <c r="AO177" s="147"/>
      <c r="AP177" s="163"/>
      <c r="AQ177" s="156"/>
      <c r="AR177" s="156"/>
      <c r="AS177" s="35"/>
      <c r="AT177" s="147"/>
      <c r="AU177" s="147"/>
      <c r="AV177" s="163"/>
      <c r="AW177" s="147"/>
      <c r="AX177" s="147"/>
      <c r="AY177" s="35"/>
      <c r="AZ177" s="163"/>
      <c r="BA177" s="32"/>
    </row>
    <row r="178" spans="1:53" ht="56" hidden="1" customHeight="1" x14ac:dyDescent="0.3">
      <c r="A178" s="38"/>
      <c r="B178" s="190"/>
      <c r="C178" s="149"/>
      <c r="D178" s="149"/>
      <c r="E178" s="149"/>
      <c r="F178" s="39"/>
      <c r="G178" s="39"/>
      <c r="H178" s="149"/>
      <c r="I178" s="149"/>
      <c r="J178" s="39"/>
      <c r="K178" s="39"/>
      <c r="L178" s="228"/>
      <c r="M178" s="226" t="e">
        <f>VLOOKUP(L178,'[2]Datos Validacion'!$C$6:$D$10,2,0)</f>
        <v>#N/A</v>
      </c>
      <c r="N178" s="224"/>
      <c r="O178" s="227" t="e">
        <f>VLOOKUP(N178,'[2]Datos Validacion'!$E$6:$F$15,2,0)</f>
        <v>#N/A</v>
      </c>
      <c r="P178" s="225"/>
      <c r="Q178" s="86"/>
      <c r="R178" s="168"/>
      <c r="S178" s="33"/>
      <c r="T178" s="134"/>
      <c r="U178" s="134"/>
      <c r="V178" s="38"/>
      <c r="W178" s="38"/>
      <c r="X178" s="155" t="e">
        <f>VLOOKUP(W178,'[2]Datos Validacion'!$K$6:$L$8,2,0)</f>
        <v>#N/A</v>
      </c>
      <c r="Y178" s="40"/>
      <c r="Z178" s="155" t="e">
        <f>VLOOKUP(Y178,'[2]Datos Validacion'!$M$6:$N$7,2,0)</f>
        <v>#N/A</v>
      </c>
      <c r="AA178" s="33"/>
      <c r="AB178" s="68"/>
      <c r="AC178" s="33"/>
      <c r="AD178" s="68"/>
      <c r="AE178" s="219" t="e">
        <f t="shared" si="24"/>
        <v>#N/A</v>
      </c>
      <c r="AF178" s="49" t="e">
        <f t="shared" si="19"/>
        <v>#N/A</v>
      </c>
      <c r="AG178" s="49" t="e">
        <f t="shared" si="22"/>
        <v>#N/A</v>
      </c>
      <c r="AH178" s="49" t="e">
        <f t="shared" si="25"/>
        <v>#N/A</v>
      </c>
      <c r="AI178" s="49" t="e">
        <f t="shared" si="23"/>
        <v>#N/A</v>
      </c>
      <c r="AJ178" s="225"/>
      <c r="AK178" s="228"/>
      <c r="AL178" s="184"/>
      <c r="AM178" s="149"/>
      <c r="AN178" s="156"/>
      <c r="AO178" s="183"/>
      <c r="AP178" s="159"/>
      <c r="AQ178" s="183"/>
      <c r="AR178" s="156"/>
      <c r="AS178" s="159"/>
      <c r="AT178" s="183"/>
      <c r="AU178" s="156"/>
      <c r="AV178" s="159"/>
      <c r="AW178" s="156"/>
      <c r="AX178" s="183"/>
      <c r="AY178" s="39"/>
      <c r="AZ178" s="188"/>
      <c r="BA178" s="32"/>
    </row>
    <row r="179" spans="1:53" ht="56" hidden="1" customHeight="1" x14ac:dyDescent="0.3">
      <c r="A179" s="38"/>
      <c r="B179" s="190"/>
      <c r="C179" s="149"/>
      <c r="D179" s="149"/>
      <c r="E179" s="149"/>
      <c r="F179" s="39"/>
      <c r="G179" s="39"/>
      <c r="H179" s="149"/>
      <c r="I179" s="149"/>
      <c r="J179" s="39"/>
      <c r="K179" s="34"/>
      <c r="L179" s="228"/>
      <c r="M179" s="226" t="e">
        <f>VLOOKUP(L179,'[2]Datos Validacion'!$C$6:$D$10,2,0)</f>
        <v>#N/A</v>
      </c>
      <c r="N179" s="224"/>
      <c r="O179" s="227" t="e">
        <f>VLOOKUP(N179,'[2]Datos Validacion'!$E$6:$F$15,2,0)</f>
        <v>#N/A</v>
      </c>
      <c r="P179" s="225"/>
      <c r="Q179" s="86"/>
      <c r="R179" s="36"/>
      <c r="S179" s="33"/>
      <c r="T179" s="33"/>
      <c r="U179" s="33"/>
      <c r="V179" s="38"/>
      <c r="W179" s="38"/>
      <c r="X179" s="155" t="e">
        <f>VLOOKUP(W179,'[2]Datos Validacion'!$K$6:$L$8,2,0)</f>
        <v>#N/A</v>
      </c>
      <c r="Y179" s="40"/>
      <c r="Z179" s="155" t="e">
        <f>VLOOKUP(Y179,'[2]Datos Validacion'!$M$6:$N$7,2,0)</f>
        <v>#N/A</v>
      </c>
      <c r="AA179" s="33"/>
      <c r="AB179" s="134"/>
      <c r="AC179" s="33"/>
      <c r="AD179" s="33"/>
      <c r="AE179" s="219" t="e">
        <f t="shared" si="24"/>
        <v>#N/A</v>
      </c>
      <c r="AF179" s="49" t="e">
        <f t="shared" si="19"/>
        <v>#N/A</v>
      </c>
      <c r="AG179" s="49" t="e">
        <f t="shared" si="22"/>
        <v>#N/A</v>
      </c>
      <c r="AH179" s="49" t="e">
        <f t="shared" si="25"/>
        <v>#N/A</v>
      </c>
      <c r="AI179" s="49" t="e">
        <f t="shared" si="23"/>
        <v>#N/A</v>
      </c>
      <c r="AJ179" s="225"/>
      <c r="AK179" s="228"/>
      <c r="AL179" s="184"/>
      <c r="AM179" s="183"/>
      <c r="AN179" s="156"/>
      <c r="AO179" s="156"/>
      <c r="AP179" s="181"/>
      <c r="AQ179" s="38"/>
      <c r="AR179" s="38"/>
      <c r="AS179" s="191"/>
      <c r="AT179" s="38"/>
      <c r="AU179" s="38"/>
      <c r="AV179" s="191"/>
      <c r="AW179" s="192"/>
      <c r="AX179" s="192"/>
      <c r="AY179" s="38"/>
      <c r="AZ179" s="40"/>
      <c r="BA179" s="32"/>
    </row>
    <row r="180" spans="1:53" ht="56" hidden="1" customHeight="1" x14ac:dyDescent="0.3">
      <c r="A180" s="38"/>
      <c r="B180" s="68"/>
      <c r="C180" s="157"/>
      <c r="D180" s="157"/>
      <c r="E180" s="149"/>
      <c r="F180" s="39"/>
      <c r="G180" s="39"/>
      <c r="H180" s="157"/>
      <c r="I180" s="157"/>
      <c r="J180" s="39"/>
      <c r="K180" s="34"/>
      <c r="L180" s="228"/>
      <c r="M180" s="226" t="e">
        <f>VLOOKUP(L180,'[2]Datos Validacion'!$C$6:$D$10,2,0)</f>
        <v>#N/A</v>
      </c>
      <c r="N180" s="224"/>
      <c r="O180" s="227" t="e">
        <f>VLOOKUP(N180,'[2]Datos Validacion'!$E$6:$F$15,2,0)</f>
        <v>#N/A</v>
      </c>
      <c r="P180" s="225"/>
      <c r="Q180" s="195"/>
      <c r="R180" s="36"/>
      <c r="S180" s="38"/>
      <c r="T180" s="38"/>
      <c r="U180" s="38"/>
      <c r="V180" s="38"/>
      <c r="W180" s="38"/>
      <c r="X180" s="155" t="e">
        <f>VLOOKUP(W180,'[2]Datos Validacion'!$K$6:$L$8,2,0)</f>
        <v>#N/A</v>
      </c>
      <c r="Y180" s="40"/>
      <c r="Z180" s="155" t="e">
        <f>VLOOKUP(Y180,'[2]Datos Validacion'!$M$6:$N$7,2,0)</f>
        <v>#N/A</v>
      </c>
      <c r="AA180" s="38"/>
      <c r="AB180" s="150"/>
      <c r="AC180" s="38"/>
      <c r="AD180" s="40"/>
      <c r="AE180" s="219" t="e">
        <f t="shared" si="24"/>
        <v>#N/A</v>
      </c>
      <c r="AF180" s="49" t="e">
        <f t="shared" si="19"/>
        <v>#N/A</v>
      </c>
      <c r="AG180" s="49" t="e">
        <f t="shared" si="22"/>
        <v>#N/A</v>
      </c>
      <c r="AH180" s="49" t="e">
        <f t="shared" si="25"/>
        <v>#N/A</v>
      </c>
      <c r="AI180" s="49" t="e">
        <f t="shared" si="23"/>
        <v>#N/A</v>
      </c>
      <c r="AJ180" s="225"/>
      <c r="AK180" s="228"/>
      <c r="AL180" s="194"/>
      <c r="AM180" s="193"/>
      <c r="AN180" s="182"/>
      <c r="AO180" s="182"/>
      <c r="AP180" s="193"/>
      <c r="AQ180" s="182"/>
      <c r="AR180" s="182"/>
      <c r="AS180" s="193"/>
      <c r="AT180" s="182"/>
      <c r="AU180" s="182"/>
      <c r="AV180" s="193"/>
      <c r="AW180" s="182"/>
      <c r="AX180" s="251"/>
      <c r="AY180" s="193"/>
      <c r="AZ180" s="193"/>
      <c r="BA180" s="32"/>
    </row>
    <row r="181" spans="1:53" ht="56" hidden="1" customHeight="1" x14ac:dyDescent="0.3">
      <c r="A181" s="38"/>
      <c r="B181" s="68"/>
      <c r="C181" s="157"/>
      <c r="D181" s="157"/>
      <c r="E181" s="149"/>
      <c r="F181" s="39"/>
      <c r="G181" s="39"/>
      <c r="H181" s="157"/>
      <c r="I181" s="157"/>
      <c r="J181" s="39"/>
      <c r="K181" s="34"/>
      <c r="L181" s="39"/>
      <c r="M181" s="222" t="e">
        <f>VLOOKUP(L181,'[2]Datos Validacion'!$C$6:$D$10,2,0)</f>
        <v>#N/A</v>
      </c>
      <c r="N181" s="72"/>
      <c r="O181" s="223" t="e">
        <f>VLOOKUP(N181,'[2]Datos Validacion'!$E$6:$F$15,2,0)</f>
        <v>#N/A</v>
      </c>
      <c r="P181" s="86"/>
      <c r="Q181" s="195"/>
      <c r="R181" s="36"/>
      <c r="S181" s="38"/>
      <c r="T181" s="38"/>
      <c r="U181" s="38"/>
      <c r="V181" s="38"/>
      <c r="W181" s="38"/>
      <c r="X181" s="155" t="e">
        <f>VLOOKUP(W181,'[2]Datos Validacion'!$K$6:$L$8,2,0)</f>
        <v>#N/A</v>
      </c>
      <c r="Y181" s="40"/>
      <c r="Z181" s="155" t="e">
        <f>VLOOKUP(Y181,'[2]Datos Validacion'!$M$6:$N$7,2,0)</f>
        <v>#N/A</v>
      </c>
      <c r="AA181" s="38"/>
      <c r="AB181" s="150"/>
      <c r="AC181" s="38"/>
      <c r="AD181" s="40"/>
      <c r="AE181" s="219" t="e">
        <f t="shared" si="24"/>
        <v>#N/A</v>
      </c>
      <c r="AF181" s="49" t="e">
        <f t="shared" si="19"/>
        <v>#N/A</v>
      </c>
      <c r="AG181" s="49" t="e">
        <f t="shared" si="22"/>
        <v>#N/A</v>
      </c>
      <c r="AH181" s="49" t="e">
        <f t="shared" si="25"/>
        <v>#N/A</v>
      </c>
      <c r="AI181" s="49" t="e">
        <f t="shared" si="23"/>
        <v>#N/A</v>
      </c>
      <c r="AJ181" s="86"/>
      <c r="AK181" s="39"/>
      <c r="AL181" s="194"/>
      <c r="AM181" s="193"/>
      <c r="AN181" s="182"/>
      <c r="AO181" s="182"/>
      <c r="AP181" s="193"/>
      <c r="AQ181" s="182"/>
      <c r="AR181" s="182"/>
      <c r="AS181" s="193"/>
      <c r="AT181" s="182"/>
      <c r="AU181" s="182"/>
      <c r="AV181" s="193"/>
      <c r="AW181" s="182"/>
      <c r="AX181" s="251"/>
      <c r="AY181" s="193"/>
      <c r="AZ181" s="193"/>
      <c r="BA181" s="32"/>
    </row>
    <row r="184" spans="1:53" ht="14.5" thickBot="1" x14ac:dyDescent="0.35"/>
    <row r="185" spans="1:53" x14ac:dyDescent="0.3">
      <c r="A185" s="361" t="s">
        <v>190</v>
      </c>
      <c r="B185" s="362"/>
      <c r="C185" s="362"/>
      <c r="D185" s="362"/>
      <c r="E185" s="362"/>
      <c r="F185" s="362"/>
      <c r="G185" s="362"/>
      <c r="H185" s="362"/>
      <c r="I185" s="362"/>
      <c r="J185" s="362"/>
      <c r="K185" s="362"/>
      <c r="L185" s="363"/>
    </row>
    <row r="186" spans="1:53" ht="26" x14ac:dyDescent="0.3">
      <c r="A186" s="209" t="s">
        <v>187</v>
      </c>
      <c r="B186" s="176" t="s">
        <v>188</v>
      </c>
      <c r="C186" s="364" t="s">
        <v>189</v>
      </c>
      <c r="D186" s="364"/>
      <c r="E186" s="364"/>
      <c r="F186" s="364"/>
      <c r="G186" s="364"/>
      <c r="H186" s="364"/>
      <c r="I186" s="364"/>
      <c r="J186" s="177" t="s">
        <v>343</v>
      </c>
      <c r="K186" s="177" t="s">
        <v>191</v>
      </c>
      <c r="L186" s="210" t="s">
        <v>209</v>
      </c>
    </row>
    <row r="187" spans="1:53" ht="61" customHeight="1" x14ac:dyDescent="0.3">
      <c r="A187" s="211">
        <v>10</v>
      </c>
      <c r="B187" s="178">
        <v>45272</v>
      </c>
      <c r="C187" s="365" t="s">
        <v>371</v>
      </c>
      <c r="D187" s="365"/>
      <c r="E187" s="365"/>
      <c r="F187" s="365"/>
      <c r="G187" s="365"/>
      <c r="H187" s="365"/>
      <c r="I187" s="365"/>
      <c r="J187" s="40" t="s">
        <v>369</v>
      </c>
      <c r="K187" s="179" t="s">
        <v>368</v>
      </c>
      <c r="L187" s="220" t="s">
        <v>370</v>
      </c>
    </row>
    <row r="188" spans="1:53" ht="57" customHeight="1" x14ac:dyDescent="0.3">
      <c r="A188" s="211">
        <v>11</v>
      </c>
      <c r="B188" s="178">
        <v>45381</v>
      </c>
      <c r="C188" s="365" t="s">
        <v>385</v>
      </c>
      <c r="D188" s="365"/>
      <c r="E188" s="365"/>
      <c r="F188" s="365"/>
      <c r="G188" s="365"/>
      <c r="H188" s="365"/>
      <c r="I188" s="365"/>
      <c r="J188" s="40" t="s">
        <v>369</v>
      </c>
      <c r="K188" s="179" t="s">
        <v>368</v>
      </c>
      <c r="L188" s="220" t="s">
        <v>370</v>
      </c>
    </row>
    <row r="189" spans="1:53" ht="48" hidden="1" customHeight="1" x14ac:dyDescent="0.3">
      <c r="A189" s="211"/>
      <c r="B189" s="178"/>
      <c r="C189" s="312"/>
      <c r="D189" s="312"/>
      <c r="E189" s="312"/>
      <c r="F189" s="312"/>
      <c r="G189" s="312"/>
      <c r="H189" s="312"/>
      <c r="I189" s="312"/>
      <c r="J189" s="40"/>
      <c r="K189" s="179"/>
      <c r="L189" s="220"/>
    </row>
    <row r="190" spans="1:53" ht="48" hidden="1" customHeight="1" thickBot="1" x14ac:dyDescent="0.35">
      <c r="A190" s="212"/>
      <c r="B190" s="213"/>
      <c r="C190" s="360"/>
      <c r="D190" s="360"/>
      <c r="E190" s="360"/>
      <c r="F190" s="360"/>
      <c r="G190" s="360"/>
      <c r="H190" s="360"/>
      <c r="I190" s="360"/>
      <c r="J190" s="231"/>
      <c r="K190" s="214"/>
      <c r="L190" s="221"/>
    </row>
  </sheetData>
  <sheetProtection formatCells="0" insertRows="0" deleteRows="0"/>
  <mergeCells count="201">
    <mergeCell ref="AZ1:BA1"/>
    <mergeCell ref="D1:AY1"/>
    <mergeCell ref="AE29:AE30"/>
    <mergeCell ref="AF29:AF30"/>
    <mergeCell ref="AG29:AG30"/>
    <mergeCell ref="AH29:AH30"/>
    <mergeCell ref="AI29:AI30"/>
    <mergeCell ref="AJ29:AJ30"/>
    <mergeCell ref="AK29:AK30"/>
    <mergeCell ref="L29:L30"/>
    <mergeCell ref="N29:N30"/>
    <mergeCell ref="P29:P30"/>
    <mergeCell ref="R29:R30"/>
    <mergeCell ref="Q29:Q30"/>
    <mergeCell ref="S29:S30"/>
    <mergeCell ref="T29:T30"/>
    <mergeCell ref="V29:V30"/>
    <mergeCell ref="W29:W30"/>
    <mergeCell ref="X29:X30"/>
    <mergeCell ref="Y29:Y30"/>
    <mergeCell ref="Z29:Z30"/>
    <mergeCell ref="AA29:AA30"/>
    <mergeCell ref="AB29:AB30"/>
    <mergeCell ref="AC29:AC30"/>
    <mergeCell ref="AD29:AD30"/>
    <mergeCell ref="U29:U30"/>
    <mergeCell ref="AG23:AG25"/>
    <mergeCell ref="AI23:AI25"/>
    <mergeCell ref="AE23:AE25"/>
    <mergeCell ref="AJ21:AJ28"/>
    <mergeCell ref="AK21:AK28"/>
    <mergeCell ref="L21:L28"/>
    <mergeCell ref="N21:N28"/>
    <mergeCell ref="P21:P28"/>
    <mergeCell ref="AH21:AH28"/>
    <mergeCell ref="U23:U25"/>
    <mergeCell ref="X23:X25"/>
    <mergeCell ref="Y23:Y25"/>
    <mergeCell ref="Z23:Z25"/>
    <mergeCell ref="AA23:AA25"/>
    <mergeCell ref="AB23:AB25"/>
    <mergeCell ref="AC23:AC25"/>
    <mergeCell ref="AD23:AD25"/>
    <mergeCell ref="AF23:AF25"/>
    <mergeCell ref="V23:V25"/>
    <mergeCell ref="W23:W25"/>
    <mergeCell ref="C190:I190"/>
    <mergeCell ref="A185:L185"/>
    <mergeCell ref="C186:I186"/>
    <mergeCell ref="C187:I187"/>
    <mergeCell ref="C188:I188"/>
    <mergeCell ref="C189:I189"/>
    <mergeCell ref="S23:S25"/>
    <mergeCell ref="T23:T25"/>
    <mergeCell ref="K29:K30"/>
    <mergeCell ref="A29:A30"/>
    <mergeCell ref="B29:B30"/>
    <mergeCell ref="C29:C30"/>
    <mergeCell ref="D29:D30"/>
    <mergeCell ref="E29:E30"/>
    <mergeCell ref="F29:F30"/>
    <mergeCell ref="G29:G30"/>
    <mergeCell ref="H29:H30"/>
    <mergeCell ref="R23:R25"/>
    <mergeCell ref="Q23:Q25"/>
    <mergeCell ref="BA6:BA8"/>
    <mergeCell ref="AT7:AV7"/>
    <mergeCell ref="Y7:Z7"/>
    <mergeCell ref="AA7:AB7"/>
    <mergeCell ref="AC7:AD7"/>
    <mergeCell ref="AE7:AE8"/>
    <mergeCell ref="AF7:AF8"/>
    <mergeCell ref="Y8:Z8"/>
    <mergeCell ref="AM7:AM8"/>
    <mergeCell ref="AN7:AP7"/>
    <mergeCell ref="AQ7:AS7"/>
    <mergeCell ref="AG7:AG8"/>
    <mergeCell ref="AZ7:AZ8"/>
    <mergeCell ref="AJ7:AJ8"/>
    <mergeCell ref="AK7:AK8"/>
    <mergeCell ref="AL7:AL8"/>
    <mergeCell ref="AL6:AZ6"/>
    <mergeCell ref="AW7:AY7"/>
    <mergeCell ref="AI7:AI8"/>
    <mergeCell ref="AH7:AH8"/>
    <mergeCell ref="R6:AE6"/>
    <mergeCell ref="W8:X8"/>
    <mergeCell ref="R7:R8"/>
    <mergeCell ref="W7:X7"/>
    <mergeCell ref="I4:J4"/>
    <mergeCell ref="O7:O8"/>
    <mergeCell ref="D4:E4"/>
    <mergeCell ref="D7:D8"/>
    <mergeCell ref="F7:F8"/>
    <mergeCell ref="L7:L8"/>
    <mergeCell ref="M7:M8"/>
    <mergeCell ref="J7:J8"/>
    <mergeCell ref="N7:N8"/>
    <mergeCell ref="A6:K6"/>
    <mergeCell ref="L6:P6"/>
    <mergeCell ref="A7:A8"/>
    <mergeCell ref="B7:B8"/>
    <mergeCell ref="C7:C8"/>
    <mergeCell ref="P7:P8"/>
    <mergeCell ref="E7:E8"/>
    <mergeCell ref="G7:G8"/>
    <mergeCell ref="I7:I8"/>
    <mergeCell ref="H7:H8"/>
    <mergeCell ref="I21:I22"/>
    <mergeCell ref="J21:J22"/>
    <mergeCell ref="K21:K28"/>
    <mergeCell ref="A21:A28"/>
    <mergeCell ref="B21:B28"/>
    <mergeCell ref="C21:C28"/>
    <mergeCell ref="D21:D28"/>
    <mergeCell ref="E21:E28"/>
    <mergeCell ref="F21:F28"/>
    <mergeCell ref="G21:G28"/>
    <mergeCell ref="H21:H28"/>
    <mergeCell ref="A14:A20"/>
    <mergeCell ref="AH10:AH13"/>
    <mergeCell ref="AI10:AI13"/>
    <mergeCell ref="AJ10:AJ13"/>
    <mergeCell ref="AK10:AK13"/>
    <mergeCell ref="N10:N13"/>
    <mergeCell ref="P10:P13"/>
    <mergeCell ref="AJ14:AJ20"/>
    <mergeCell ref="AK14:AK20"/>
    <mergeCell ref="AH14:AH20"/>
    <mergeCell ref="P14:P20"/>
    <mergeCell ref="N14:N20"/>
    <mergeCell ref="D14:D20"/>
    <mergeCell ref="B14:B20"/>
    <mergeCell ref="C14:C20"/>
    <mergeCell ref="G10:G13"/>
    <mergeCell ref="A1:C1"/>
    <mergeCell ref="W4:AJ4"/>
    <mergeCell ref="AF6:AK6"/>
    <mergeCell ref="K7:K8"/>
    <mergeCell ref="U7:V7"/>
    <mergeCell ref="S7:T7"/>
    <mergeCell ref="Q6:Q8"/>
    <mergeCell ref="L10:L13"/>
    <mergeCell ref="I19:I20"/>
    <mergeCell ref="L14:L20"/>
    <mergeCell ref="J19:J20"/>
    <mergeCell ref="K14:K20"/>
    <mergeCell ref="H14:H20"/>
    <mergeCell ref="G14:G20"/>
    <mergeCell ref="F14:F20"/>
    <mergeCell ref="E14:E20"/>
    <mergeCell ref="K10:K13"/>
    <mergeCell ref="H10:H13"/>
    <mergeCell ref="A10:A13"/>
    <mergeCell ref="B10:B13"/>
    <mergeCell ref="C10:C13"/>
    <mergeCell ref="D10:D13"/>
    <mergeCell ref="E10:E13"/>
    <mergeCell ref="F10:F13"/>
    <mergeCell ref="AL10:AL13"/>
    <mergeCell ref="BA10:BA13"/>
    <mergeCell ref="AL14:AL20"/>
    <mergeCell ref="AM14:AM20"/>
    <mergeCell ref="AN14:AN20"/>
    <mergeCell ref="AO14:AO20"/>
    <mergeCell ref="AP14:AP15"/>
    <mergeCell ref="AQ14:AQ20"/>
    <mergeCell ref="AR14:AR20"/>
    <mergeCell ref="AS14:AS15"/>
    <mergeCell ref="AT14:AT20"/>
    <mergeCell ref="AU14:AU20"/>
    <mergeCell ref="AV14:AV15"/>
    <mergeCell ref="AW14:AW20"/>
    <mergeCell ref="AX14:AX20"/>
    <mergeCell ref="AY14:AY15"/>
    <mergeCell ref="AP16:AP19"/>
    <mergeCell ref="AS16:AS19"/>
    <mergeCell ref="AV16:AV19"/>
    <mergeCell ref="AY16:AY19"/>
    <mergeCell ref="BA29:BA30"/>
    <mergeCell ref="AZ14:AZ15"/>
    <mergeCell ref="AZ16:AZ20"/>
    <mergeCell ref="BA14:BA20"/>
    <mergeCell ref="AZ21:AZ24"/>
    <mergeCell ref="AZ25:AZ28"/>
    <mergeCell ref="AL21:AL28"/>
    <mergeCell ref="AM21:AM28"/>
    <mergeCell ref="AN21:AN28"/>
    <mergeCell ref="AO21:AO28"/>
    <mergeCell ref="AP21:AP28"/>
    <mergeCell ref="AQ21:AQ28"/>
    <mergeCell ref="AR21:AR28"/>
    <mergeCell ref="AS21:AS28"/>
    <mergeCell ref="AT21:AT28"/>
    <mergeCell ref="AU21:AU28"/>
    <mergeCell ref="AV21:AV28"/>
    <mergeCell ref="AW21:AW28"/>
    <mergeCell ref="AX21:AX28"/>
    <mergeCell ref="AY21:AY28"/>
    <mergeCell ref="BA21:BA28"/>
    <mergeCell ref="AL29:AL30"/>
  </mergeCells>
  <phoneticPr fontId="47" type="noConversion"/>
  <conditionalFormatting sqref="K21">
    <cfRule type="cellIs" dxfId="1232" priority="1481" operator="equal">
      <formula>#REF!</formula>
    </cfRule>
  </conditionalFormatting>
  <conditionalFormatting sqref="K170">
    <cfRule type="cellIs" dxfId="1231" priority="1873" operator="equal">
      <formula>#REF!</formula>
    </cfRule>
  </conditionalFormatting>
  <conditionalFormatting sqref="L9:L10 L14">
    <cfRule type="cellIs" dxfId="1230" priority="147" operator="equal">
      <formula>"MUY BAJA"</formula>
    </cfRule>
    <cfRule type="cellIs" dxfId="1229" priority="143" operator="equal">
      <formula>"ALTA"</formula>
    </cfRule>
    <cfRule type="cellIs" dxfId="1228" priority="144" operator="equal">
      <formula>"MUY ALTA"</formula>
    </cfRule>
    <cfRule type="cellIs" dxfId="1227" priority="145" operator="equal">
      <formula>"MEDIA"</formula>
    </cfRule>
    <cfRule type="cellIs" dxfId="1226" priority="146" operator="equal">
      <formula>"BAJA"</formula>
    </cfRule>
  </conditionalFormatting>
  <conditionalFormatting sqref="L21 L29 L31:L181">
    <cfRule type="cellIs" dxfId="1225" priority="6326" operator="equal">
      <formula>"MEDIA"</formula>
    </cfRule>
    <cfRule type="cellIs" dxfId="1224" priority="6324" operator="equal">
      <formula>"ALTA"</formula>
    </cfRule>
    <cfRule type="cellIs" dxfId="1223" priority="6325" operator="equal">
      <formula>"MUY ALTA"</formula>
    </cfRule>
    <cfRule type="cellIs" dxfId="1222" priority="6327" operator="equal">
      <formula>"BAJA"</formula>
    </cfRule>
    <cfRule type="cellIs" dxfId="1221" priority="6328" operator="equal">
      <formula>"MUY BAJA"</formula>
    </cfRule>
  </conditionalFormatting>
  <conditionalFormatting sqref="N9">
    <cfRule type="cellIs" dxfId="1220" priority="6577" operator="equal">
      <formula>#REF!</formula>
    </cfRule>
  </conditionalFormatting>
  <conditionalFormatting sqref="N9:N10 N14 N21 N29 N31:N181">
    <cfRule type="cellIs" dxfId="1219" priority="136" operator="equal">
      <formula>"MAYOR (RC-F)"</formula>
    </cfRule>
    <cfRule type="cellIs" dxfId="1218" priority="142" operator="equal">
      <formula>"LEVE"</formula>
    </cfRule>
    <cfRule type="cellIs" dxfId="1217" priority="135" operator="equal">
      <formula>"CATASTRÓFICO (RC-F)"</formula>
    </cfRule>
    <cfRule type="cellIs" dxfId="1216" priority="137" operator="equal">
      <formula>"MODERADO (RC-F)"</formula>
    </cfRule>
    <cfRule type="cellIs" dxfId="1215" priority="138" operator="equal">
      <formula>"CATASTRÓFICO"</formula>
    </cfRule>
    <cfRule type="cellIs" dxfId="1214" priority="139" operator="equal">
      <formula>"MAYOR"</formula>
    </cfRule>
    <cfRule type="cellIs" dxfId="1213" priority="140" operator="equal">
      <formula>"MODERADO"</formula>
    </cfRule>
    <cfRule type="cellIs" dxfId="1212" priority="141" operator="equal">
      <formula>"MENOR"</formula>
    </cfRule>
  </conditionalFormatting>
  <conditionalFormatting sqref="N10 N14 N21 N29 N31:N181">
    <cfRule type="cellIs" dxfId="1211" priority="148" operator="equal">
      <formula>#REF!</formula>
    </cfRule>
  </conditionalFormatting>
  <conditionalFormatting sqref="P10 P14 P21 P29 P31:P181 P9:Q9">
    <cfRule type="cellIs" dxfId="1210" priority="6305" operator="equal">
      <formula>#REF!</formula>
    </cfRule>
  </conditionalFormatting>
  <conditionalFormatting sqref="P10 P14 P21 P29 P31:P181">
    <cfRule type="cellIs" dxfId="1209" priority="6304" operator="equal">
      <formula>#REF!</formula>
    </cfRule>
    <cfRule type="cellIs" dxfId="1208" priority="6303" operator="equal">
      <formula>#REF!</formula>
    </cfRule>
    <cfRule type="cellIs" dxfId="1207" priority="6302" operator="equal">
      <formula>#REF!</formula>
    </cfRule>
    <cfRule type="cellIs" dxfId="1206" priority="6301" operator="equal">
      <formula>#REF!</formula>
    </cfRule>
    <cfRule type="cellIs" dxfId="1205" priority="6299" operator="equal">
      <formula>#REF!</formula>
    </cfRule>
    <cfRule type="cellIs" dxfId="1204" priority="6298" operator="equal">
      <formula>#REF!</formula>
    </cfRule>
    <cfRule type="cellIs" dxfId="1203" priority="6308" operator="equal">
      <formula>#REF!</formula>
    </cfRule>
    <cfRule type="cellIs" dxfId="1202" priority="6297" operator="equal">
      <formula>#REF!</formula>
    </cfRule>
    <cfRule type="cellIs" dxfId="1201" priority="6294" operator="equal">
      <formula>#REF!</formula>
    </cfRule>
    <cfRule type="cellIs" dxfId="1200" priority="6292" operator="equal">
      <formula>#REF!</formula>
    </cfRule>
    <cfRule type="cellIs" dxfId="1199" priority="6306" operator="equal">
      <formula>#REF!</formula>
    </cfRule>
    <cfRule type="cellIs" dxfId="1198" priority="6307" operator="equal">
      <formula>#REF!</formula>
    </cfRule>
    <cfRule type="cellIs" dxfId="1197" priority="6293" operator="equal">
      <formula>#REF!</formula>
    </cfRule>
    <cfRule type="cellIs" dxfId="1196" priority="6310" operator="equal">
      <formula>#REF!</formula>
    </cfRule>
    <cfRule type="cellIs" dxfId="1195" priority="6311" operator="equal">
      <formula>#REF!</formula>
    </cfRule>
    <cfRule type="cellIs" dxfId="1194" priority="6312" operator="equal">
      <formula>#REF!</formula>
    </cfRule>
    <cfRule type="cellIs" dxfId="1193" priority="6313" operator="equal">
      <formula>#REF!</formula>
    </cfRule>
    <cfRule type="cellIs" dxfId="1192" priority="6315" operator="equal">
      <formula>#REF!</formula>
    </cfRule>
  </conditionalFormatting>
  <conditionalFormatting sqref="P10 P14 P29 P31:P181 P21">
    <cfRule type="cellIs" dxfId="1191" priority="6289" operator="equal">
      <formula>#REF!</formula>
    </cfRule>
  </conditionalFormatting>
  <conditionalFormatting sqref="P10 P14 P29 P31:P181">
    <cfRule type="cellIs" dxfId="1190" priority="6287" operator="equal">
      <formula>#REF!</formula>
    </cfRule>
  </conditionalFormatting>
  <conditionalFormatting sqref="P10 P14 P21:Q21 P29 P31:P181">
    <cfRule type="cellIs" dxfId="1189" priority="102" operator="equal">
      <formula>"ALTO (RC/F)"</formula>
    </cfRule>
    <cfRule type="cellIs" dxfId="1188" priority="103" operator="equal">
      <formula>"MODERADO (RC/F)"</formula>
    </cfRule>
    <cfRule type="cellIs" dxfId="1187" priority="104" operator="equal">
      <formula>"EXTREMO"</formula>
    </cfRule>
    <cfRule type="cellIs" dxfId="1186" priority="105" operator="equal">
      <formula>"ALTO"</formula>
    </cfRule>
    <cfRule type="cellIs" dxfId="1185" priority="106" operator="equal">
      <formula>"MODERADO"</formula>
    </cfRule>
    <cfRule type="cellIs" dxfId="1184" priority="107" operator="equal">
      <formula>"BAJO"</formula>
    </cfRule>
    <cfRule type="cellIs" dxfId="1183" priority="108" operator="equal">
      <formula>#REF!</formula>
    </cfRule>
    <cfRule type="cellIs" dxfId="1182" priority="115" operator="equal">
      <formula>#REF!</formula>
    </cfRule>
    <cfRule type="cellIs" dxfId="1181" priority="101" operator="equal">
      <formula>"EXTREMO (RC/F)"</formula>
    </cfRule>
  </conditionalFormatting>
  <conditionalFormatting sqref="P10 P14">
    <cfRule type="cellIs" dxfId="1180" priority="6285" operator="equal">
      <formula>#REF!</formula>
    </cfRule>
    <cfRule type="cellIs" dxfId="1179" priority="6286" operator="equal">
      <formula>#REF!</formula>
    </cfRule>
  </conditionalFormatting>
  <conditionalFormatting sqref="P29 P31:P181 P10 P14">
    <cfRule type="cellIs" dxfId="1178" priority="6283" operator="equal">
      <formula>#REF!</formula>
    </cfRule>
  </conditionalFormatting>
  <conditionalFormatting sqref="P9:Q9 AJ21 AJ29 AJ31:AJ181 P29 P31:P181">
    <cfRule type="cellIs" dxfId="1177" priority="6280" operator="equal">
      <formula>#REF!</formula>
    </cfRule>
  </conditionalFormatting>
  <conditionalFormatting sqref="P9:Q9">
    <cfRule type="cellIs" dxfId="1176" priority="6601" operator="equal">
      <formula>#REF!</formula>
    </cfRule>
    <cfRule type="cellIs" dxfId="1175" priority="6597" operator="equal">
      <formula>#REF!</formula>
    </cfRule>
    <cfRule type="cellIs" dxfId="1174" priority="6596" operator="equal">
      <formula>#REF!</formula>
    </cfRule>
    <cfRule type="cellIs" dxfId="1173" priority="6584" operator="equal">
      <formula>#REF!</formula>
    </cfRule>
    <cfRule type="cellIs" dxfId="1172" priority="6585" operator="equal">
      <formula>#REF!</formula>
    </cfRule>
    <cfRule type="cellIs" dxfId="1171" priority="6595" operator="equal">
      <formula>#REF!</formula>
    </cfRule>
    <cfRule type="cellIs" dxfId="1170" priority="6592" operator="equal">
      <formula>#REF!</formula>
    </cfRule>
    <cfRule type="cellIs" dxfId="1169" priority="6591" operator="equal">
      <formula>#REF!</formula>
    </cfRule>
    <cfRule type="cellIs" dxfId="1168" priority="6583" operator="equal">
      <formula>#REF!</formula>
    </cfRule>
    <cfRule type="cellIs" dxfId="1167" priority="6279" operator="equal">
      <formula>#REF!</formula>
    </cfRule>
    <cfRule type="cellIs" dxfId="1166" priority="6278" operator="equal">
      <formula>"BAJO"</formula>
    </cfRule>
    <cfRule type="cellIs" dxfId="1165" priority="6277" operator="equal">
      <formula>"MODERADO"</formula>
    </cfRule>
    <cfRule type="cellIs" dxfId="1164" priority="6276" operator="equal">
      <formula>"ALTO"</formula>
    </cfRule>
    <cfRule type="cellIs" dxfId="1163" priority="6275" operator="equal">
      <formula>"EXTREMO"</formula>
    </cfRule>
    <cfRule type="cellIs" dxfId="1162" priority="6274" operator="equal">
      <formula>"MODERADO (RC/F)"</formula>
    </cfRule>
    <cfRule type="cellIs" dxfId="1161" priority="6273" operator="equal">
      <formula>"ALTO (RC/F)"</formula>
    </cfRule>
    <cfRule type="cellIs" dxfId="1160" priority="6272" operator="equal">
      <formula>"EXTREMO (RC/F)"</formula>
    </cfRule>
    <cfRule type="cellIs" dxfId="1159" priority="6587" operator="equal">
      <formula>#REF!</formula>
    </cfRule>
    <cfRule type="cellIs" dxfId="1158" priority="6590" operator="equal">
      <formula>#REF!</formula>
    </cfRule>
    <cfRule type="cellIs" dxfId="1157" priority="6613" operator="equal">
      <formula>#REF!</formula>
    </cfRule>
    <cfRule type="cellIs" dxfId="1156" priority="6611" operator="equal">
      <formula>#REF!</formula>
    </cfRule>
    <cfRule type="cellIs" dxfId="1155" priority="6609" operator="equal">
      <formula>#REF!</formula>
    </cfRule>
    <cfRule type="cellIs" dxfId="1154" priority="6608" operator="equal">
      <formula>#REF!</formula>
    </cfRule>
    <cfRule type="cellIs" dxfId="1153" priority="6606" operator="equal">
      <formula>#REF!</formula>
    </cfRule>
    <cfRule type="cellIs" dxfId="1152" priority="6605" operator="equal">
      <formula>#REF!</formula>
    </cfRule>
    <cfRule type="cellIs" dxfId="1151" priority="6604" operator="equal">
      <formula>#REF!</formula>
    </cfRule>
    <cfRule type="cellIs" dxfId="1150" priority="6603" operator="equal">
      <formula>#REF!</formula>
    </cfRule>
    <cfRule type="cellIs" dxfId="1149" priority="6602" operator="equal">
      <formula>#REF!</formula>
    </cfRule>
    <cfRule type="cellIs" dxfId="1148" priority="6610" operator="equal">
      <formula>#REF!</formula>
    </cfRule>
    <cfRule type="cellIs" dxfId="1147" priority="6600" operator="equal">
      <formula>#REF!</formula>
    </cfRule>
    <cfRule type="cellIs" dxfId="1146" priority="6599" operator="equal">
      <formula>#REF!</formula>
    </cfRule>
  </conditionalFormatting>
  <conditionalFormatting sqref="P21:Q21">
    <cfRule type="cellIs" dxfId="1145" priority="1528" operator="equal">
      <formula>#REF!</formula>
    </cfRule>
    <cfRule type="cellIs" dxfId="1144" priority="1540" operator="equal">
      <formula>#REF!</formula>
    </cfRule>
    <cfRule type="cellIs" dxfId="1143" priority="1543" operator="equal">
      <formula>#REF!</formula>
    </cfRule>
  </conditionalFormatting>
  <conditionalFormatting sqref="Q13 AJ10 AJ14">
    <cfRule type="cellIs" dxfId="1142" priority="1440" operator="equal">
      <formula>#REF!</formula>
    </cfRule>
  </conditionalFormatting>
  <conditionalFormatting sqref="Q13">
    <cfRule type="cellIs" dxfId="1141" priority="1464" operator="equal">
      <formula>#REF!</formula>
    </cfRule>
    <cfRule type="cellIs" dxfId="1140" priority="1470" operator="equal">
      <formula>#REF!</formula>
    </cfRule>
    <cfRule type="cellIs" dxfId="1139" priority="1447" operator="equal">
      <formula>#REF!</formula>
    </cfRule>
    <cfRule type="cellIs" dxfId="1138" priority="1449" operator="equal">
      <formula>#REF!</formula>
    </cfRule>
    <cfRule type="cellIs" dxfId="1137" priority="1452" operator="equal">
      <formula>#REF!</formula>
    </cfRule>
    <cfRule type="cellIs" dxfId="1136" priority="1454" operator="equal">
      <formula>#REF!</formula>
    </cfRule>
    <cfRule type="cellIs" dxfId="1135" priority="1457" operator="equal">
      <formula>#REF!</formula>
    </cfRule>
    <cfRule type="cellIs" dxfId="1134" priority="1458" operator="equal">
      <formula>#REF!</formula>
    </cfRule>
    <cfRule type="cellIs" dxfId="1133" priority="1459" operator="equal">
      <formula>#REF!</formula>
    </cfRule>
    <cfRule type="cellIs" dxfId="1132" priority="1461" operator="equal">
      <formula>#REF!</formula>
    </cfRule>
    <cfRule type="cellIs" dxfId="1131" priority="1462" operator="equal">
      <formula>#REF!</formula>
    </cfRule>
    <cfRule type="cellIs" dxfId="1130" priority="1463" operator="equal">
      <formula>#REF!</formula>
    </cfRule>
    <cfRule type="cellIs" dxfId="1129" priority="1453" operator="equal">
      <formula>#REF!</formula>
    </cfRule>
    <cfRule type="cellIs" dxfId="1128" priority="1465" operator="equal">
      <formula>#REF!</formula>
    </cfRule>
    <cfRule type="cellIs" dxfId="1127" priority="1466" operator="equal">
      <formula>#REF!</formula>
    </cfRule>
    <cfRule type="cellIs" dxfId="1126" priority="1468" operator="equal">
      <formula>#REF!</formula>
    </cfRule>
    <cfRule type="cellIs" dxfId="1125" priority="1467" operator="equal">
      <formula>#REF!</formula>
    </cfRule>
    <cfRule type="cellIs" dxfId="1124" priority="1471" operator="equal">
      <formula>#REF!</formula>
    </cfRule>
    <cfRule type="cellIs" dxfId="1123" priority="1472" operator="equal">
      <formula>#REF!</formula>
    </cfRule>
    <cfRule type="cellIs" dxfId="1122" priority="1473" operator="equal">
      <formula>#REF!</formula>
    </cfRule>
    <cfRule type="cellIs" dxfId="1121" priority="1438" operator="equal">
      <formula>#REF!</formula>
    </cfRule>
    <cfRule type="cellIs" dxfId="1120" priority="1446" operator="equal">
      <formula>#REF!</formula>
    </cfRule>
    <cfRule type="cellIs" dxfId="1119" priority="1445" operator="equal">
      <formula>#REF!</formula>
    </cfRule>
    <cfRule type="cellIs" dxfId="1118" priority="1443" operator="equal">
      <formula>#REF!</formula>
    </cfRule>
    <cfRule type="cellIs" dxfId="1117" priority="1475" operator="equal">
      <formula>#REF!</formula>
    </cfRule>
  </conditionalFormatting>
  <conditionalFormatting sqref="Q15 Q13">
    <cfRule type="cellIs" dxfId="1116" priority="1418" operator="equal">
      <formula>"EXTREMO (RC/F)"</formula>
    </cfRule>
    <cfRule type="cellIs" dxfId="1115" priority="1424" operator="equal">
      <formula>"BAJO"</formula>
    </cfRule>
    <cfRule type="cellIs" dxfId="1114" priority="1419" operator="equal">
      <formula>"ALTO (RC/F)"</formula>
    </cfRule>
    <cfRule type="cellIs" dxfId="1113" priority="1423" operator="equal">
      <formula>"MODERADO"</formula>
    </cfRule>
    <cfRule type="cellIs" dxfId="1112" priority="1422" operator="equal">
      <formula>"ALTO"</formula>
    </cfRule>
    <cfRule type="cellIs" dxfId="1111" priority="1421" operator="equal">
      <formula>"EXTREMO"</formula>
    </cfRule>
    <cfRule type="cellIs" dxfId="1110" priority="1420" operator="equal">
      <formula>"MODERADO (RC/F)"</formula>
    </cfRule>
  </conditionalFormatting>
  <conditionalFormatting sqref="Q15">
    <cfRule type="cellIs" dxfId="1109" priority="1396" operator="equal">
      <formula>#REF!</formula>
    </cfRule>
    <cfRule type="cellIs" dxfId="1108" priority="1370" operator="equal">
      <formula>#REF!</formula>
    </cfRule>
    <cfRule type="cellIs" dxfId="1107" priority="1397" operator="equal">
      <formula>#REF!</formula>
    </cfRule>
    <cfRule type="cellIs" dxfId="1106" priority="1373" operator="equal">
      <formula>#REF!</formula>
    </cfRule>
    <cfRule type="cellIs" dxfId="1105" priority="1401" operator="equal">
      <formula>#REF!</formula>
    </cfRule>
    <cfRule type="cellIs" dxfId="1104" priority="1402" operator="equal">
      <formula>#REF!</formula>
    </cfRule>
    <cfRule type="cellIs" dxfId="1103" priority="1403" operator="equal">
      <formula>#REF!</formula>
    </cfRule>
    <cfRule type="cellIs" dxfId="1102" priority="1394" operator="equal">
      <formula>#REF!</formula>
    </cfRule>
    <cfRule type="cellIs" dxfId="1101" priority="1404" operator="equal">
      <formula>#REF!</formula>
    </cfRule>
    <cfRule type="cellIs" dxfId="1100" priority="1406" operator="equal">
      <formula>#REF!</formula>
    </cfRule>
    <cfRule type="cellIs" dxfId="1099" priority="1388" operator="equal">
      <formula>#REF!</formula>
    </cfRule>
    <cfRule type="cellIs" dxfId="1098" priority="1393" operator="equal">
      <formula>#REF!</formula>
    </cfRule>
    <cfRule type="cellIs" dxfId="1097" priority="1395" operator="equal">
      <formula>#REF!</formula>
    </cfRule>
    <cfRule type="cellIs" dxfId="1096" priority="1392" operator="equal">
      <formula>#REF!</formula>
    </cfRule>
    <cfRule type="cellIs" dxfId="1095" priority="1390" operator="equal">
      <formula>#REF!</formula>
    </cfRule>
    <cfRule type="cellIs" dxfId="1094" priority="1398" operator="equal">
      <formula>#REF!</formula>
    </cfRule>
    <cfRule type="cellIs" dxfId="1093" priority="1389" operator="equal">
      <formula>#REF!</formula>
    </cfRule>
    <cfRule type="cellIs" dxfId="1092" priority="1385" operator="equal">
      <formula>#REF!</formula>
    </cfRule>
    <cfRule type="cellIs" dxfId="1091" priority="1384" operator="equal">
      <formula>#REF!</formula>
    </cfRule>
    <cfRule type="cellIs" dxfId="1090" priority="1383" operator="equal">
      <formula>#REF!</formula>
    </cfRule>
    <cfRule type="cellIs" dxfId="1089" priority="1380" operator="equal">
      <formula>#REF!</formula>
    </cfRule>
    <cfRule type="cellIs" dxfId="1088" priority="1378" operator="equal">
      <formula>#REF!</formula>
    </cfRule>
    <cfRule type="cellIs" dxfId="1087" priority="1377" operator="equal">
      <formula>#REF!</formula>
    </cfRule>
    <cfRule type="cellIs" dxfId="1086" priority="1399" operator="equal">
      <formula>#REF!</formula>
    </cfRule>
    <cfRule type="cellIs" dxfId="1085" priority="1376" operator="equal">
      <formula>#REF!</formula>
    </cfRule>
    <cfRule type="cellIs" dxfId="1084" priority="1374" operator="equal">
      <formula>#REF!</formula>
    </cfRule>
    <cfRule type="cellIs" dxfId="1083" priority="1371" operator="equal">
      <formula>#REF!</formula>
    </cfRule>
  </conditionalFormatting>
  <conditionalFormatting sqref="Q17:Q18 Q27">
    <cfRule type="cellIs" dxfId="1082" priority="1668" operator="equal">
      <formula>#REF!</formula>
    </cfRule>
    <cfRule type="cellIs" dxfId="1081" priority="1666" operator="equal">
      <formula>#REF!</formula>
    </cfRule>
    <cfRule type="cellIs" dxfId="1080" priority="1665" operator="equal">
      <formula>#REF!</formula>
    </cfRule>
    <cfRule type="cellIs" dxfId="1079" priority="1664" operator="equal">
      <formula>#REF!</formula>
    </cfRule>
    <cfRule type="cellIs" dxfId="1078" priority="1663" operator="equal">
      <formula>#REF!</formula>
    </cfRule>
    <cfRule type="cellIs" dxfId="1077" priority="1662" operator="equal">
      <formula>#REF!</formula>
    </cfRule>
    <cfRule type="cellIs" dxfId="1076" priority="1661" operator="equal">
      <formula>#REF!</formula>
    </cfRule>
    <cfRule type="cellIs" dxfId="1075" priority="1659" operator="equal">
      <formula>#REF!</formula>
    </cfRule>
    <cfRule type="cellIs" dxfId="1074" priority="1657" operator="equal">
      <formula>#REF!</formula>
    </cfRule>
    <cfRule type="cellIs" dxfId="1073" priority="1656" operator="equal">
      <formula>#REF!</formula>
    </cfRule>
    <cfRule type="cellIs" dxfId="1072" priority="1655" operator="equal">
      <formula>#REF!</formula>
    </cfRule>
    <cfRule type="cellIs" dxfId="1071" priority="1652" operator="equal">
      <formula>#REF!</formula>
    </cfRule>
    <cfRule type="cellIs" dxfId="1070" priority="1651" operator="equal">
      <formula>#REF!</formula>
    </cfRule>
    <cfRule type="cellIs" dxfId="1069" priority="1650" operator="equal">
      <formula>#REF!</formula>
    </cfRule>
    <cfRule type="cellIs" dxfId="1068" priority="1645" operator="equal">
      <formula>#REF!</formula>
    </cfRule>
    <cfRule type="cellIs" dxfId="1067" priority="1644" operator="equal">
      <formula>#REF!</formula>
    </cfRule>
    <cfRule type="cellIs" dxfId="1066" priority="1643" operator="equal">
      <formula>#REF!</formula>
    </cfRule>
    <cfRule type="cellIs" dxfId="1065" priority="1641" operator="equal">
      <formula>#REF!</formula>
    </cfRule>
    <cfRule type="cellIs" dxfId="1064" priority="1638" operator="equal">
      <formula>#REF!</formula>
    </cfRule>
    <cfRule type="cellIs" dxfId="1063" priority="1636" operator="equal">
      <formula>#REF!</formula>
    </cfRule>
    <cfRule type="cellIs" dxfId="1062" priority="1622" operator="equal">
      <formula>"BAJO"</formula>
    </cfRule>
    <cfRule type="cellIs" dxfId="1061" priority="1620" operator="equal">
      <formula>"ALTO"</formula>
    </cfRule>
    <cfRule type="cellIs" dxfId="1060" priority="1619" operator="equal">
      <formula>"EXTREMO"</formula>
    </cfRule>
    <cfRule type="cellIs" dxfId="1059" priority="1618" operator="equal">
      <formula>"MODERADO (RC/F)"</formula>
    </cfRule>
    <cfRule type="cellIs" dxfId="1058" priority="1616" operator="equal">
      <formula>"EXTREMO (RC/F)"</formula>
    </cfRule>
    <cfRule type="cellIs" dxfId="1057" priority="1660" operator="equal">
      <formula>#REF!</formula>
    </cfRule>
    <cfRule type="cellIs" dxfId="1056" priority="1621" operator="equal">
      <formula>"MODERADO"</formula>
    </cfRule>
    <cfRule type="cellIs" dxfId="1055" priority="1617" operator="equal">
      <formula>"ALTO (RC/F)"</formula>
    </cfRule>
    <cfRule type="cellIs" dxfId="1054" priority="1673" operator="equal">
      <formula>#REF!</formula>
    </cfRule>
    <cfRule type="cellIs" dxfId="1053" priority="1671" operator="equal">
      <formula>#REF!</formula>
    </cfRule>
    <cfRule type="cellIs" dxfId="1052" priority="1670" operator="equal">
      <formula>#REF!</formula>
    </cfRule>
    <cfRule type="cellIs" dxfId="1051" priority="1669" operator="equal">
      <formula>#REF!</formula>
    </cfRule>
    <cfRule type="cellIs" dxfId="1050" priority="1647" operator="equal">
      <formula>#REF!</formula>
    </cfRule>
  </conditionalFormatting>
  <conditionalFormatting sqref="Q21">
    <cfRule type="cellIs" dxfId="1049" priority="1533" operator="equal">
      <formula>#REF!</formula>
    </cfRule>
    <cfRule type="cellIs" dxfId="1048" priority="1534" operator="equal">
      <formula>#REF!</formula>
    </cfRule>
    <cfRule type="cellIs" dxfId="1047" priority="1536" operator="equal">
      <formula>#REF!</formula>
    </cfRule>
    <cfRule type="cellIs" dxfId="1046" priority="1537" operator="equal">
      <formula>#REF!</formula>
    </cfRule>
    <cfRule type="cellIs" dxfId="1045" priority="1538" operator="equal">
      <formula>#REF!</formula>
    </cfRule>
    <cfRule type="cellIs" dxfId="1044" priority="1539" operator="equal">
      <formula>#REF!</formula>
    </cfRule>
    <cfRule type="cellIs" dxfId="1043" priority="1541" operator="equal">
      <formula>#REF!</formula>
    </cfRule>
    <cfRule type="cellIs" dxfId="1042" priority="1542" operator="equal">
      <formula>#REF!</formula>
    </cfRule>
    <cfRule type="cellIs" dxfId="1041" priority="1545" operator="equal">
      <formula>#REF!</formula>
    </cfRule>
    <cfRule type="cellIs" dxfId="1040" priority="1546" operator="equal">
      <formula>#REF!</formula>
    </cfRule>
    <cfRule type="cellIs" dxfId="1039" priority="1548" operator="equal">
      <formula>#REF!</formula>
    </cfRule>
    <cfRule type="cellIs" dxfId="1038" priority="1550" operator="equal">
      <formula>#REF!</formula>
    </cfRule>
    <cfRule type="cellIs" dxfId="1037" priority="1547" operator="equal">
      <formula>#REF!</formula>
    </cfRule>
    <cfRule type="cellIs" dxfId="1036" priority="1518" operator="equal">
      <formula>#REF!</formula>
    </cfRule>
    <cfRule type="cellIs" dxfId="1035" priority="1520" operator="equal">
      <formula>#REF!</formula>
    </cfRule>
    <cfRule type="cellIs" dxfId="1034" priority="1521" operator="equal">
      <formula>#REF!</formula>
    </cfRule>
    <cfRule type="cellIs" dxfId="1033" priority="1522" operator="equal">
      <formula>#REF!</formula>
    </cfRule>
    <cfRule type="cellIs" dxfId="1032" priority="1524" operator="equal">
      <formula>#REF!</formula>
    </cfRule>
    <cfRule type="cellIs" dxfId="1031" priority="1527" operator="equal">
      <formula>#REF!</formula>
    </cfRule>
    <cfRule type="cellIs" dxfId="1030" priority="1529" operator="equal">
      <formula>#REF!</formula>
    </cfRule>
    <cfRule type="cellIs" dxfId="1029" priority="1532" operator="equal">
      <formula>#REF!</formula>
    </cfRule>
  </conditionalFormatting>
  <conditionalFormatting sqref="Q32:Q33 Q35:Q36">
    <cfRule type="cellIs" dxfId="1028" priority="4995" operator="equal">
      <formula>#REF!</formula>
    </cfRule>
    <cfRule type="cellIs" dxfId="1027" priority="4996" operator="equal">
      <formula>#REF!</formula>
    </cfRule>
    <cfRule type="cellIs" dxfId="1026" priority="4998" operator="equal">
      <formula>#REF!</formula>
    </cfRule>
    <cfRule type="cellIs" dxfId="1025" priority="5005" operator="equal">
      <formula>#REF!</formula>
    </cfRule>
    <cfRule type="cellIs" dxfId="1024" priority="4999" operator="equal">
      <formula>#REF!</formula>
    </cfRule>
    <cfRule type="cellIs" dxfId="1023" priority="5000" operator="equal">
      <formula>#REF!</formula>
    </cfRule>
    <cfRule type="cellIs" dxfId="1022" priority="5004" operator="equal">
      <formula>#REF!</formula>
    </cfRule>
    <cfRule type="cellIs" dxfId="1021" priority="5001" operator="equal">
      <formula>#REF!</formula>
    </cfRule>
    <cfRule type="cellIs" dxfId="1020" priority="4975" operator="equal">
      <formula>#REF!</formula>
    </cfRule>
    <cfRule type="cellIs" dxfId="1019" priority="5002" operator="equal">
      <formula>#REF!</formula>
    </cfRule>
    <cfRule type="cellIs" dxfId="1018" priority="5003" operator="equal">
      <formula>#REF!</formula>
    </cfRule>
    <cfRule type="cellIs" dxfId="1017" priority="4994" operator="equal">
      <formula>#REF!</formula>
    </cfRule>
    <cfRule type="cellIs" dxfId="1016" priority="4955" operator="equal">
      <formula>"EXTREMO (RC/F)"</formula>
    </cfRule>
    <cfRule type="cellIs" dxfId="1015" priority="4956" operator="equal">
      <formula>"ALTO (RC/F)"</formula>
    </cfRule>
    <cfRule type="cellIs" dxfId="1014" priority="4957" operator="equal">
      <formula>"MODERADO (RC/F)"</formula>
    </cfRule>
    <cfRule type="cellIs" dxfId="1013" priority="4958" operator="equal">
      <formula>"EXTREMO"</formula>
    </cfRule>
    <cfRule type="cellIs" dxfId="1012" priority="4959" operator="equal">
      <formula>"ALTO"</formula>
    </cfRule>
    <cfRule type="cellIs" dxfId="1011" priority="4960" operator="equal">
      <formula>"MODERADO"</formula>
    </cfRule>
    <cfRule type="cellIs" dxfId="1010" priority="4961" operator="equal">
      <formula>"BAJO"</formula>
    </cfRule>
    <cfRule type="cellIs" dxfId="1009" priority="4977" operator="equal">
      <formula>#REF!</formula>
    </cfRule>
    <cfRule type="cellIs" dxfId="1008" priority="4980" operator="equal">
      <formula>#REF!</formula>
    </cfRule>
    <cfRule type="cellIs" dxfId="1007" priority="4982" operator="equal">
      <formula>#REF!</formula>
    </cfRule>
    <cfRule type="cellIs" dxfId="1006" priority="4983" operator="equal">
      <formula>#REF!</formula>
    </cfRule>
    <cfRule type="cellIs" dxfId="1005" priority="4984" operator="equal">
      <formula>#REF!</formula>
    </cfRule>
    <cfRule type="cellIs" dxfId="1004" priority="4986" operator="equal">
      <formula>#REF!</formula>
    </cfRule>
    <cfRule type="cellIs" dxfId="1003" priority="4989" operator="equal">
      <formula>#REF!</formula>
    </cfRule>
    <cfRule type="cellIs" dxfId="1002" priority="4990" operator="equal">
      <formula>#REF!</formula>
    </cfRule>
    <cfRule type="cellIs" dxfId="1001" priority="4991" operator="equal">
      <formula>#REF!</formula>
    </cfRule>
    <cfRule type="cellIs" dxfId="1000" priority="5007" operator="equal">
      <formula>#REF!</formula>
    </cfRule>
    <cfRule type="cellIs" dxfId="999" priority="5008" operator="equal">
      <formula>#REF!</formula>
    </cfRule>
    <cfRule type="cellIs" dxfId="998" priority="5009" operator="equal">
      <formula>#REF!</formula>
    </cfRule>
    <cfRule type="cellIs" dxfId="997" priority="5010" operator="equal">
      <formula>#REF!</formula>
    </cfRule>
    <cfRule type="cellIs" dxfId="996" priority="5012" operator="equal">
      <formula>#REF!</formula>
    </cfRule>
  </conditionalFormatting>
  <conditionalFormatting sqref="Q38 Q45">
    <cfRule type="cellIs" dxfId="995" priority="4886" operator="equal">
      <formula>#REF!</formula>
    </cfRule>
    <cfRule type="cellIs" dxfId="994" priority="4894" operator="equal">
      <formula>#REF!</formula>
    </cfRule>
    <cfRule type="cellIs" dxfId="993" priority="4874" operator="equal">
      <formula>#REF!</formula>
    </cfRule>
    <cfRule type="cellIs" dxfId="992" priority="4875" operator="equal">
      <formula>#REF!</formula>
    </cfRule>
    <cfRule type="cellIs" dxfId="991" priority="4877" operator="equal">
      <formula>#REF!</formula>
    </cfRule>
    <cfRule type="cellIs" dxfId="990" priority="4880" operator="equal">
      <formula>#REF!</formula>
    </cfRule>
    <cfRule type="cellIs" dxfId="989" priority="4881" operator="equal">
      <formula>#REF!</formula>
    </cfRule>
    <cfRule type="cellIs" dxfId="988" priority="4882" operator="equal">
      <formula>#REF!</formula>
    </cfRule>
    <cfRule type="cellIs" dxfId="987" priority="4903" operator="equal">
      <formula>#REF!</formula>
    </cfRule>
    <cfRule type="cellIs" dxfId="986" priority="4885" operator="equal">
      <formula>#REF!</formula>
    </cfRule>
    <cfRule type="cellIs" dxfId="985" priority="4887" operator="equal">
      <formula>#REF!</formula>
    </cfRule>
    <cfRule type="cellIs" dxfId="984" priority="4889" operator="equal">
      <formula>#REF!</formula>
    </cfRule>
    <cfRule type="cellIs" dxfId="983" priority="4890" operator="equal">
      <formula>#REF!</formula>
    </cfRule>
    <cfRule type="cellIs" dxfId="982" priority="4891" operator="equal">
      <formula>#REF!</formula>
    </cfRule>
    <cfRule type="cellIs" dxfId="981" priority="4892" operator="equal">
      <formula>#REF!</formula>
    </cfRule>
    <cfRule type="cellIs" dxfId="980" priority="4893" operator="equal">
      <formula>#REF!</formula>
    </cfRule>
    <cfRule type="cellIs" dxfId="979" priority="4895" operator="equal">
      <formula>#REF!</formula>
    </cfRule>
    <cfRule type="cellIs" dxfId="978" priority="4896" operator="equal">
      <formula>#REF!</formula>
    </cfRule>
    <cfRule type="cellIs" dxfId="977" priority="4898" operator="equal">
      <formula>#REF!</formula>
    </cfRule>
    <cfRule type="cellIs" dxfId="976" priority="4899" operator="equal">
      <formula>#REF!</formula>
    </cfRule>
    <cfRule type="cellIs" dxfId="975" priority="4900" operator="equal">
      <formula>#REF!</formula>
    </cfRule>
    <cfRule type="cellIs" dxfId="974" priority="4901" operator="equal">
      <formula>#REF!</formula>
    </cfRule>
    <cfRule type="cellIs" dxfId="973" priority="4873" operator="equal">
      <formula>#REF!</formula>
    </cfRule>
    <cfRule type="cellIs" dxfId="972" priority="4846" operator="equal">
      <formula>"EXTREMO (RC/F)"</formula>
    </cfRule>
    <cfRule type="cellIs" dxfId="971" priority="4871" operator="equal">
      <formula>#REF!</formula>
    </cfRule>
    <cfRule type="cellIs" dxfId="970" priority="4868" operator="equal">
      <formula>#REF!</formula>
    </cfRule>
    <cfRule type="cellIs" dxfId="969" priority="4866" operator="equal">
      <formula>#REF!</formula>
    </cfRule>
    <cfRule type="cellIs" dxfId="968" priority="4852" operator="equal">
      <formula>"BAJO"</formula>
    </cfRule>
    <cfRule type="cellIs" dxfId="967" priority="4851" operator="equal">
      <formula>"MODERADO"</formula>
    </cfRule>
    <cfRule type="cellIs" dxfId="966" priority="4850" operator="equal">
      <formula>"ALTO"</formula>
    </cfRule>
    <cfRule type="cellIs" dxfId="965" priority="4849" operator="equal">
      <formula>"EXTREMO"</formula>
    </cfRule>
    <cfRule type="cellIs" dxfId="964" priority="4848" operator="equal">
      <formula>"MODERADO (RC/F)"</formula>
    </cfRule>
    <cfRule type="cellIs" dxfId="963" priority="4847" operator="equal">
      <formula>"ALTO (RC/F)"</formula>
    </cfRule>
  </conditionalFormatting>
  <conditionalFormatting sqref="Q48">
    <cfRule type="cellIs" dxfId="962" priority="870" operator="equal">
      <formula>"ALTO"</formula>
    </cfRule>
    <cfRule type="cellIs" dxfId="961" priority="894" operator="equal">
      <formula>#REF!</formula>
    </cfRule>
    <cfRule type="cellIs" dxfId="960" priority="897" operator="equal">
      <formula>#REF!</formula>
    </cfRule>
    <cfRule type="cellIs" dxfId="959" priority="900" operator="equal">
      <formula>#REF!</formula>
    </cfRule>
    <cfRule type="cellIs" dxfId="958" priority="901" operator="equal">
      <formula>#REF!</formula>
    </cfRule>
    <cfRule type="cellIs" dxfId="957" priority="902" operator="equal">
      <formula>#REF!</formula>
    </cfRule>
    <cfRule type="cellIs" dxfId="956" priority="905" operator="equal">
      <formula>#REF!</formula>
    </cfRule>
    <cfRule type="cellIs" dxfId="955" priority="906" operator="equal">
      <formula>#REF!</formula>
    </cfRule>
    <cfRule type="cellIs" dxfId="954" priority="907" operator="equal">
      <formula>#REF!</formula>
    </cfRule>
    <cfRule type="cellIs" dxfId="953" priority="909" operator="equal">
      <formula>#REF!</formula>
    </cfRule>
    <cfRule type="cellIs" dxfId="952" priority="910" operator="equal">
      <formula>#REF!</formula>
    </cfRule>
    <cfRule type="cellIs" dxfId="951" priority="911" operator="equal">
      <formula>#REF!</formula>
    </cfRule>
    <cfRule type="cellIs" dxfId="950" priority="912" operator="equal">
      <formula>#REF!</formula>
    </cfRule>
    <cfRule type="cellIs" dxfId="949" priority="913" operator="equal">
      <formula>#REF!</formula>
    </cfRule>
    <cfRule type="cellIs" dxfId="948" priority="914" operator="equal">
      <formula>#REF!</formula>
    </cfRule>
    <cfRule type="cellIs" dxfId="947" priority="915" operator="equal">
      <formula>#REF!</formula>
    </cfRule>
    <cfRule type="cellIs" dxfId="946" priority="916" operator="equal">
      <formula>#REF!</formula>
    </cfRule>
    <cfRule type="cellIs" dxfId="945" priority="918" operator="equal">
      <formula>#REF!</formula>
    </cfRule>
    <cfRule type="cellIs" dxfId="944" priority="919" operator="equal">
      <formula>#REF!</formula>
    </cfRule>
    <cfRule type="cellIs" dxfId="943" priority="920" operator="equal">
      <formula>#REF!</formula>
    </cfRule>
    <cfRule type="cellIs" dxfId="942" priority="895" operator="equal">
      <formula>#REF!</formula>
    </cfRule>
    <cfRule type="cellIs" dxfId="941" priority="921" operator="equal">
      <formula>#REF!</formula>
    </cfRule>
    <cfRule type="cellIs" dxfId="940" priority="923" operator="equal">
      <formula>#REF!</formula>
    </cfRule>
    <cfRule type="cellIs" dxfId="939" priority="871" operator="equal">
      <formula>"MODERADO"</formula>
    </cfRule>
    <cfRule type="cellIs" dxfId="938" priority="886" operator="equal">
      <formula>#REF!</formula>
    </cfRule>
    <cfRule type="cellIs" dxfId="937" priority="888" operator="equal">
      <formula>#REF!</formula>
    </cfRule>
    <cfRule type="cellIs" dxfId="936" priority="891" operator="equal">
      <formula>#REF!</formula>
    </cfRule>
    <cfRule type="cellIs" dxfId="935" priority="893" operator="equal">
      <formula>#REF!</formula>
    </cfRule>
    <cfRule type="cellIs" dxfId="934" priority="872" operator="equal">
      <formula>"BAJO"</formula>
    </cfRule>
    <cfRule type="cellIs" dxfId="933" priority="866" operator="equal">
      <formula>"EXTREMO (RC/F)"</formula>
    </cfRule>
    <cfRule type="cellIs" dxfId="932" priority="867" operator="equal">
      <formula>"ALTO (RC/F)"</formula>
    </cfRule>
    <cfRule type="cellIs" dxfId="931" priority="868" operator="equal">
      <formula>"MODERADO (RC/F)"</formula>
    </cfRule>
    <cfRule type="cellIs" dxfId="930" priority="869" operator="equal">
      <formula>"EXTREMO"</formula>
    </cfRule>
  </conditionalFormatting>
  <conditionalFormatting sqref="Q50">
    <cfRule type="cellIs" dxfId="929" priority="1025" operator="equal">
      <formula>#REF!</formula>
    </cfRule>
    <cfRule type="cellIs" dxfId="928" priority="1024" operator="equal">
      <formula>#REF!</formula>
    </cfRule>
    <cfRule type="cellIs" dxfId="927" priority="1023" operator="equal">
      <formula>#REF!</formula>
    </cfRule>
    <cfRule type="cellIs" dxfId="926" priority="1021" operator="equal">
      <formula>#REF!</formula>
    </cfRule>
    <cfRule type="cellIs" dxfId="925" priority="1020" operator="equal">
      <formula>#REF!</formula>
    </cfRule>
    <cfRule type="cellIs" dxfId="924" priority="1019" operator="equal">
      <formula>#REF!</formula>
    </cfRule>
    <cfRule type="cellIs" dxfId="923" priority="1016" operator="equal">
      <formula>#REF!</formula>
    </cfRule>
    <cfRule type="cellIs" dxfId="922" priority="1034" operator="equal">
      <formula>#REF!</formula>
    </cfRule>
    <cfRule type="cellIs" dxfId="921" priority="1014" operator="equal">
      <formula>#REF!</formula>
    </cfRule>
    <cfRule type="cellIs" dxfId="920" priority="1011" operator="equal">
      <formula>#REF!</formula>
    </cfRule>
    <cfRule type="cellIs" dxfId="919" priority="1009" operator="equal">
      <formula>#REF!</formula>
    </cfRule>
    <cfRule type="cellIs" dxfId="918" priority="1008" operator="equal">
      <formula>#REF!</formula>
    </cfRule>
    <cfRule type="cellIs" dxfId="917" priority="1007" operator="equal">
      <formula>#REF!</formula>
    </cfRule>
    <cfRule type="cellIs" dxfId="916" priority="1035" operator="equal">
      <formula>#REF!</formula>
    </cfRule>
    <cfRule type="cellIs" dxfId="915" priority="1037" operator="equal">
      <formula>#REF!</formula>
    </cfRule>
    <cfRule type="cellIs" dxfId="914" priority="1033" operator="equal">
      <formula>#REF!</formula>
    </cfRule>
    <cfRule type="cellIs" dxfId="913" priority="1032" operator="equal">
      <formula>#REF!</formula>
    </cfRule>
    <cfRule type="cellIs" dxfId="912" priority="1030" operator="equal">
      <formula>#REF!</formula>
    </cfRule>
    <cfRule type="cellIs" dxfId="911" priority="1029" operator="equal">
      <formula>#REF!</formula>
    </cfRule>
    <cfRule type="cellIs" dxfId="910" priority="1028" operator="equal">
      <formula>#REF!</formula>
    </cfRule>
    <cfRule type="cellIs" dxfId="909" priority="1005" operator="equal">
      <formula>#REF!</formula>
    </cfRule>
    <cfRule type="cellIs" dxfId="908" priority="1026" operator="equal">
      <formula>#REF!</formula>
    </cfRule>
    <cfRule type="cellIs" dxfId="907" priority="1002" operator="equal">
      <formula>#REF!</formula>
    </cfRule>
  </conditionalFormatting>
  <conditionalFormatting sqref="Q50:Q51">
    <cfRule type="cellIs" dxfId="906" priority="1027" operator="equal">
      <formula>#REF!</formula>
    </cfRule>
    <cfRule type="cellIs" dxfId="905" priority="1015" operator="equal">
      <formula>#REF!</formula>
    </cfRule>
    <cfRule type="cellIs" dxfId="904" priority="1000" operator="equal">
      <formula>#REF!</formula>
    </cfRule>
    <cfRule type="cellIs" dxfId="903" priority="986" operator="equal">
      <formula>"BAJO"</formula>
    </cfRule>
    <cfRule type="cellIs" dxfId="902" priority="985" operator="equal">
      <formula>"MODERADO"</formula>
    </cfRule>
    <cfRule type="cellIs" dxfId="901" priority="984" operator="equal">
      <formula>"ALTO"</formula>
    </cfRule>
    <cfRule type="cellIs" dxfId="900" priority="983" operator="equal">
      <formula>"EXTREMO"</formula>
    </cfRule>
    <cfRule type="cellIs" dxfId="899" priority="982" operator="equal">
      <formula>"MODERADO (RC/F)"</formula>
    </cfRule>
    <cfRule type="cellIs" dxfId="898" priority="981" operator="equal">
      <formula>"ALTO (RC/F)"</formula>
    </cfRule>
    <cfRule type="cellIs" dxfId="897" priority="980" operator="equal">
      <formula>"EXTREMO (RC/F)"</formula>
    </cfRule>
  </conditionalFormatting>
  <conditionalFormatting sqref="Q51">
    <cfRule type="cellIs" dxfId="896" priority="1187" operator="equal">
      <formula>#REF!</formula>
    </cfRule>
    <cfRule type="cellIs" dxfId="895" priority="1186" operator="equal">
      <formula>#REF!</formula>
    </cfRule>
    <cfRule type="cellIs" dxfId="894" priority="1168" operator="equal">
      <formula>#REF!</formula>
    </cfRule>
    <cfRule type="cellIs" dxfId="893" priority="1188" operator="equal">
      <formula>#REF!</formula>
    </cfRule>
    <cfRule type="cellIs" dxfId="892" priority="1189" operator="equal">
      <formula>#REF!</formula>
    </cfRule>
    <cfRule type="cellIs" dxfId="891" priority="1169" operator="equal">
      <formula>#REF!</formula>
    </cfRule>
    <cfRule type="cellIs" dxfId="890" priority="1190" operator="equal">
      <formula>#REF!</formula>
    </cfRule>
    <cfRule type="cellIs" dxfId="889" priority="1176" operator="equal">
      <formula>#REF!</formula>
    </cfRule>
    <cfRule type="cellIs" dxfId="888" priority="1192" operator="equal">
      <formula>#REF!</formula>
    </cfRule>
    <cfRule type="cellIs" dxfId="887" priority="1171" operator="equal">
      <formula>#REF!</formula>
    </cfRule>
    <cfRule type="cellIs" dxfId="886" priority="1193" operator="equal">
      <formula>#REF!</formula>
    </cfRule>
    <cfRule type="cellIs" dxfId="885" priority="1174" operator="equal">
      <formula>#REF!</formula>
    </cfRule>
    <cfRule type="cellIs" dxfId="884" priority="1194" operator="equal">
      <formula>#REF!</formula>
    </cfRule>
    <cfRule type="cellIs" dxfId="883" priority="1175" operator="equal">
      <formula>#REF!</formula>
    </cfRule>
    <cfRule type="cellIs" dxfId="882" priority="1195" operator="equal">
      <formula>#REF!</formula>
    </cfRule>
    <cfRule type="cellIs" dxfId="881" priority="1197" operator="equal">
      <formula>#REF!</formula>
    </cfRule>
    <cfRule type="cellIs" dxfId="880" priority="1179" operator="equal">
      <formula>#REF!</formula>
    </cfRule>
    <cfRule type="cellIs" dxfId="879" priority="1180" operator="equal">
      <formula>#REF!</formula>
    </cfRule>
    <cfRule type="cellIs" dxfId="878" priority="1167" operator="equal">
      <formula>#REF!</formula>
    </cfRule>
    <cfRule type="cellIs" dxfId="877" priority="1181" operator="equal">
      <formula>#REF!</formula>
    </cfRule>
    <cfRule type="cellIs" dxfId="876" priority="1183" operator="equal">
      <formula>#REF!</formula>
    </cfRule>
    <cfRule type="cellIs" dxfId="875" priority="1184" operator="equal">
      <formula>#REF!</formula>
    </cfRule>
    <cfRule type="cellIs" dxfId="874" priority="1185" operator="equal">
      <formula>#REF!</formula>
    </cfRule>
  </conditionalFormatting>
  <conditionalFormatting sqref="Q53">
    <cfRule type="cellIs" dxfId="873" priority="1067" operator="equal">
      <formula>#REF!</formula>
    </cfRule>
    <cfRule type="cellIs" dxfId="872" priority="1069" operator="equal">
      <formula>#REF!</formula>
    </cfRule>
    <cfRule type="cellIs" dxfId="871" priority="1072" operator="equal">
      <formula>#REF!</formula>
    </cfRule>
    <cfRule type="cellIs" dxfId="870" priority="1073" operator="equal">
      <formula>#REF!</formula>
    </cfRule>
    <cfRule type="cellIs" dxfId="869" priority="1074" operator="equal">
      <formula>#REF!</formula>
    </cfRule>
    <cfRule type="cellIs" dxfId="868" priority="1077" operator="equal">
      <formula>#REF!</formula>
    </cfRule>
    <cfRule type="cellIs" dxfId="867" priority="1079" operator="equal">
      <formula>#REF!</formula>
    </cfRule>
    <cfRule type="cellIs" dxfId="866" priority="1040" operator="equal">
      <formula>"MODERADO (RC/F)"</formula>
    </cfRule>
    <cfRule type="cellIs" dxfId="865" priority="1066" operator="equal">
      <formula>#REF!</formula>
    </cfRule>
    <cfRule type="cellIs" dxfId="864" priority="1078" operator="equal">
      <formula>#REF!</formula>
    </cfRule>
    <cfRule type="cellIs" dxfId="863" priority="1081" operator="equal">
      <formula>#REF!</formula>
    </cfRule>
    <cfRule type="cellIs" dxfId="862" priority="1082" operator="equal">
      <formula>#REF!</formula>
    </cfRule>
    <cfRule type="cellIs" dxfId="861" priority="1092" operator="equal">
      <formula>#REF!</formula>
    </cfRule>
    <cfRule type="cellIs" dxfId="860" priority="1083" operator="equal">
      <formula>#REF!</formula>
    </cfRule>
    <cfRule type="cellIs" dxfId="859" priority="1087" operator="equal">
      <formula>#REF!</formula>
    </cfRule>
    <cfRule type="cellIs" dxfId="858" priority="1088" operator="equal">
      <formula>#REF!</formula>
    </cfRule>
    <cfRule type="cellIs" dxfId="857" priority="1090" operator="equal">
      <formula>#REF!</formula>
    </cfRule>
    <cfRule type="cellIs" dxfId="856" priority="1091" operator="equal">
      <formula>#REF!</formula>
    </cfRule>
    <cfRule type="cellIs" dxfId="855" priority="1093" operator="equal">
      <formula>#REF!</formula>
    </cfRule>
    <cfRule type="cellIs" dxfId="854" priority="1095" operator="equal">
      <formula>#REF!</formula>
    </cfRule>
    <cfRule type="cellIs" dxfId="853" priority="1084" operator="equal">
      <formula>#REF!</formula>
    </cfRule>
    <cfRule type="cellIs" dxfId="852" priority="1085" operator="equal">
      <formula>#REF!</formula>
    </cfRule>
    <cfRule type="cellIs" dxfId="851" priority="1086" operator="equal">
      <formula>#REF!</formula>
    </cfRule>
    <cfRule type="cellIs" dxfId="850" priority="1038" operator="equal">
      <formula>"EXTREMO (RC/F)"</formula>
    </cfRule>
    <cfRule type="cellIs" dxfId="849" priority="1039" operator="equal">
      <formula>"ALTO (RC/F)"</formula>
    </cfRule>
    <cfRule type="cellIs" dxfId="848" priority="1041" operator="equal">
      <formula>"EXTREMO"</formula>
    </cfRule>
    <cfRule type="cellIs" dxfId="847" priority="1042" operator="equal">
      <formula>"ALTO"</formula>
    </cfRule>
    <cfRule type="cellIs" dxfId="846" priority="1043" operator="equal">
      <formula>"MODERADO"</formula>
    </cfRule>
    <cfRule type="cellIs" dxfId="845" priority="1044" operator="equal">
      <formula>"BAJO"</formula>
    </cfRule>
    <cfRule type="cellIs" dxfId="844" priority="1058" operator="equal">
      <formula>#REF!</formula>
    </cfRule>
    <cfRule type="cellIs" dxfId="843" priority="1060" operator="equal">
      <formula>#REF!</formula>
    </cfRule>
    <cfRule type="cellIs" dxfId="842" priority="1063" operator="equal">
      <formula>#REF!</formula>
    </cfRule>
    <cfRule type="cellIs" dxfId="841" priority="1065" operator="equal">
      <formula>#REF!</formula>
    </cfRule>
  </conditionalFormatting>
  <conditionalFormatting sqref="Q55 Q58">
    <cfRule type="cellIs" dxfId="840" priority="4687" operator="equal">
      <formula>#REF!</formula>
    </cfRule>
    <cfRule type="cellIs" dxfId="839" priority="4690" operator="equal">
      <formula>#REF!</formula>
    </cfRule>
    <cfRule type="cellIs" dxfId="838" priority="4692" operator="equal">
      <formula>#REF!</formula>
    </cfRule>
    <cfRule type="cellIs" dxfId="837" priority="4693" operator="equal">
      <formula>#REF!</formula>
    </cfRule>
    <cfRule type="cellIs" dxfId="836" priority="4694" operator="equal">
      <formula>#REF!</formula>
    </cfRule>
    <cfRule type="cellIs" dxfId="835" priority="4696" operator="equal">
      <formula>#REF!</formula>
    </cfRule>
    <cfRule type="cellIs" dxfId="834" priority="4699" operator="equal">
      <formula>#REF!</formula>
    </cfRule>
    <cfRule type="cellIs" dxfId="833" priority="4686" operator="equal">
      <formula>#REF!</formula>
    </cfRule>
    <cfRule type="cellIs" dxfId="832" priority="4679" operator="equal">
      <formula>"EXTREMO (RC/F)"</formula>
    </cfRule>
    <cfRule type="cellIs" dxfId="831" priority="4680" operator="equal">
      <formula>"ALTO (RC/F)"</formula>
    </cfRule>
    <cfRule type="cellIs" dxfId="830" priority="4681" operator="equal">
      <formula>"MODERADO (RC/F)"</formula>
    </cfRule>
    <cfRule type="cellIs" dxfId="829" priority="4682" operator="equal">
      <formula>"EXTREMO"</formula>
    </cfRule>
    <cfRule type="cellIs" dxfId="828" priority="4683" operator="equal">
      <formula>"ALTO"</formula>
    </cfRule>
    <cfRule type="cellIs" dxfId="827" priority="4684" operator="equal">
      <formula>"MODERADO"</formula>
    </cfRule>
    <cfRule type="cellIs" dxfId="826" priority="4685" operator="equal">
      <formula>"BAJO"</formula>
    </cfRule>
    <cfRule type="cellIs" dxfId="825" priority="4722" operator="equal">
      <formula>#REF!</formula>
    </cfRule>
    <cfRule type="cellIs" dxfId="824" priority="4720" operator="equal">
      <formula>#REF!</formula>
    </cfRule>
    <cfRule type="cellIs" dxfId="823" priority="4719" operator="equal">
      <formula>#REF!</formula>
    </cfRule>
    <cfRule type="cellIs" dxfId="822" priority="4718" operator="equal">
      <formula>#REF!</formula>
    </cfRule>
    <cfRule type="cellIs" dxfId="821" priority="4717" operator="equal">
      <formula>#REF!</formula>
    </cfRule>
    <cfRule type="cellIs" dxfId="820" priority="4715" operator="equal">
      <formula>#REF!</formula>
    </cfRule>
    <cfRule type="cellIs" dxfId="819" priority="4714" operator="equal">
      <formula>#REF!</formula>
    </cfRule>
    <cfRule type="cellIs" dxfId="818" priority="4713" operator="equal">
      <formula>#REF!</formula>
    </cfRule>
    <cfRule type="cellIs" dxfId="817" priority="4712" operator="equal">
      <formula>#REF!</formula>
    </cfRule>
    <cfRule type="cellIs" dxfId="816" priority="4711" operator="equal">
      <formula>#REF!</formula>
    </cfRule>
    <cfRule type="cellIs" dxfId="815" priority="4710" operator="equal">
      <formula>#REF!</formula>
    </cfRule>
    <cfRule type="cellIs" dxfId="814" priority="4709" operator="equal">
      <formula>#REF!</formula>
    </cfRule>
    <cfRule type="cellIs" dxfId="813" priority="4708" operator="equal">
      <formula>#REF!</formula>
    </cfRule>
    <cfRule type="cellIs" dxfId="812" priority="4706" operator="equal">
      <formula>#REF!</formula>
    </cfRule>
    <cfRule type="cellIs" dxfId="811" priority="4705" operator="equal">
      <formula>#REF!</formula>
    </cfRule>
    <cfRule type="cellIs" dxfId="810" priority="4704" operator="equal">
      <formula>#REF!</formula>
    </cfRule>
    <cfRule type="cellIs" dxfId="809" priority="4701" operator="equal">
      <formula>#REF!</formula>
    </cfRule>
    <cfRule type="cellIs" dxfId="808" priority="4700" operator="equal">
      <formula>#REF!</formula>
    </cfRule>
  </conditionalFormatting>
  <conditionalFormatting sqref="Q63 Q66 Q75 Q79">
    <cfRule type="cellIs" dxfId="807" priority="6614" operator="equal">
      <formula>"EXTREMO (RC/F)"</formula>
    </cfRule>
    <cfRule type="cellIs" dxfId="806" priority="6617" operator="equal">
      <formula>"EXTREMO"</formula>
    </cfRule>
    <cfRule type="cellIs" dxfId="805" priority="6618" operator="equal">
      <formula>"ALTO"</formula>
    </cfRule>
    <cfRule type="cellIs" dxfId="804" priority="6619" operator="equal">
      <formula>"MODERADO"</formula>
    </cfRule>
    <cfRule type="cellIs" dxfId="803" priority="6616" operator="equal">
      <formula>"MODERADO (RC/F)"</formula>
    </cfRule>
    <cfRule type="cellIs" dxfId="802" priority="6620" operator="equal">
      <formula>"BAJO"</formula>
    </cfRule>
    <cfRule type="cellIs" dxfId="801" priority="6615" operator="equal">
      <formula>"ALTO (RC/F)"</formula>
    </cfRule>
  </conditionalFormatting>
  <conditionalFormatting sqref="Q81:Q86">
    <cfRule type="cellIs" dxfId="800" priority="5676" operator="equal">
      <formula>#REF!</formula>
    </cfRule>
    <cfRule type="cellIs" dxfId="799" priority="5677" operator="equal">
      <formula>#REF!</formula>
    </cfRule>
    <cfRule type="cellIs" dxfId="798" priority="5678" operator="equal">
      <formula>#REF!</formula>
    </cfRule>
    <cfRule type="cellIs" dxfId="797" priority="5681" operator="equal">
      <formula>#REF!</formula>
    </cfRule>
    <cfRule type="cellIs" dxfId="796" priority="5682" operator="equal">
      <formula>#REF!</formula>
    </cfRule>
    <cfRule type="cellIs" dxfId="795" priority="5683" operator="equal">
      <formula>#REF!</formula>
    </cfRule>
    <cfRule type="cellIs" dxfId="794" priority="5685" operator="equal">
      <formula>#REF!</formula>
    </cfRule>
    <cfRule type="cellIs" dxfId="793" priority="5686" operator="equal">
      <formula>#REF!</formula>
    </cfRule>
    <cfRule type="cellIs" dxfId="792" priority="5687" operator="equal">
      <formula>#REF!</formula>
    </cfRule>
    <cfRule type="cellIs" dxfId="791" priority="5688" operator="equal">
      <formula>#REF!</formula>
    </cfRule>
    <cfRule type="cellIs" dxfId="790" priority="5689" operator="equal">
      <formula>#REF!</formula>
    </cfRule>
    <cfRule type="cellIs" dxfId="789" priority="5690" operator="equal">
      <formula>#REF!</formula>
    </cfRule>
    <cfRule type="cellIs" dxfId="788" priority="5691" operator="equal">
      <formula>#REF!</formula>
    </cfRule>
    <cfRule type="cellIs" dxfId="787" priority="5692" operator="equal">
      <formula>#REF!</formula>
    </cfRule>
    <cfRule type="cellIs" dxfId="786" priority="5694" operator="equal">
      <formula>#REF!</formula>
    </cfRule>
    <cfRule type="cellIs" dxfId="785" priority="5695" operator="equal">
      <formula>#REF!</formula>
    </cfRule>
    <cfRule type="cellIs" dxfId="784" priority="5696" operator="equal">
      <formula>#REF!</formula>
    </cfRule>
    <cfRule type="cellIs" dxfId="783" priority="5697" operator="equal">
      <formula>#REF!</formula>
    </cfRule>
    <cfRule type="cellIs" dxfId="782" priority="5699" operator="equal">
      <formula>#REF!</formula>
    </cfRule>
    <cfRule type="cellIs" dxfId="781" priority="5669" operator="equal">
      <formula>#REF!</formula>
    </cfRule>
    <cfRule type="cellIs" dxfId="780" priority="5642" operator="equal">
      <formula>"EXTREMO (RC/F)"</formula>
    </cfRule>
    <cfRule type="cellIs" dxfId="779" priority="5643" operator="equal">
      <formula>"ALTO (RC/F)"</formula>
    </cfRule>
    <cfRule type="cellIs" dxfId="778" priority="5644" operator="equal">
      <formula>"MODERADO (RC/F)"</formula>
    </cfRule>
    <cfRule type="cellIs" dxfId="777" priority="5645" operator="equal">
      <formula>"EXTREMO"</formula>
    </cfRule>
    <cfRule type="cellIs" dxfId="776" priority="5646" operator="equal">
      <formula>"ALTO"</formula>
    </cfRule>
    <cfRule type="cellIs" dxfId="775" priority="5647" operator="equal">
      <formula>"MODERADO"</formula>
    </cfRule>
    <cfRule type="cellIs" dxfId="774" priority="5648" operator="equal">
      <formula>"BAJO"</formula>
    </cfRule>
    <cfRule type="cellIs" dxfId="773" priority="5662" operator="equal">
      <formula>#REF!</formula>
    </cfRule>
    <cfRule type="cellIs" dxfId="772" priority="5664" operator="equal">
      <formula>#REF!</formula>
    </cfRule>
    <cfRule type="cellIs" dxfId="771" priority="5667" operator="equal">
      <formula>#REF!</formula>
    </cfRule>
    <cfRule type="cellIs" dxfId="770" priority="5670" operator="equal">
      <formula>#REF!</formula>
    </cfRule>
    <cfRule type="cellIs" dxfId="769" priority="5671" operator="equal">
      <formula>#REF!</formula>
    </cfRule>
    <cfRule type="cellIs" dxfId="768" priority="5673" operator="equal">
      <formula>#REF!</formula>
    </cfRule>
  </conditionalFormatting>
  <conditionalFormatting sqref="Q88">
    <cfRule type="cellIs" dxfId="767" priority="5631" operator="equal">
      <formula>#REF!</formula>
    </cfRule>
    <cfRule type="cellIs" dxfId="766" priority="5605" operator="equal">
      <formula>#REF!</formula>
    </cfRule>
    <cfRule type="cellIs" dxfId="765" priority="5603" operator="equal">
      <formula>#REF!</formula>
    </cfRule>
    <cfRule type="cellIs" dxfId="764" priority="5602" operator="equal">
      <formula>#REF!</formula>
    </cfRule>
    <cfRule type="cellIs" dxfId="763" priority="5601" operator="equal">
      <formula>#REF!</formula>
    </cfRule>
    <cfRule type="cellIs" dxfId="762" priority="5619" operator="equal">
      <formula>#REF!</formula>
    </cfRule>
    <cfRule type="cellIs" dxfId="761" priority="5618" operator="equal">
      <formula>#REF!</formula>
    </cfRule>
    <cfRule type="cellIs" dxfId="760" priority="5617" operator="equal">
      <formula>#REF!</formula>
    </cfRule>
    <cfRule type="cellIs" dxfId="759" priority="5615" operator="equal">
      <formula>#REF!</formula>
    </cfRule>
    <cfRule type="cellIs" dxfId="758" priority="5614" operator="equal">
      <formula>#REF!</formula>
    </cfRule>
    <cfRule type="cellIs" dxfId="757" priority="5613" operator="equal">
      <formula>#REF!</formula>
    </cfRule>
    <cfRule type="cellIs" dxfId="756" priority="5610" operator="equal">
      <formula>#REF!</formula>
    </cfRule>
    <cfRule type="cellIs" dxfId="755" priority="5609" operator="equal">
      <formula>#REF!</formula>
    </cfRule>
    <cfRule type="cellIs" dxfId="754" priority="5608" operator="equal">
      <formula>#REF!</formula>
    </cfRule>
    <cfRule type="cellIs" dxfId="753" priority="5629" operator="equal">
      <formula>#REF!</formula>
    </cfRule>
    <cfRule type="cellIs" dxfId="752" priority="5628" operator="equal">
      <formula>#REF!</formula>
    </cfRule>
    <cfRule type="cellIs" dxfId="751" priority="5627" operator="equal">
      <formula>#REF!</formula>
    </cfRule>
    <cfRule type="cellIs" dxfId="750" priority="5626" operator="equal">
      <formula>#REF!</formula>
    </cfRule>
    <cfRule type="cellIs" dxfId="749" priority="5624" operator="equal">
      <formula>#REF!</formula>
    </cfRule>
    <cfRule type="cellIs" dxfId="748" priority="5623" operator="equal">
      <formula>#REF!</formula>
    </cfRule>
    <cfRule type="cellIs" dxfId="747" priority="5622" operator="equal">
      <formula>#REF!</formula>
    </cfRule>
    <cfRule type="cellIs" dxfId="746" priority="5621" operator="equal">
      <formula>#REF!</formula>
    </cfRule>
    <cfRule type="cellIs" dxfId="745" priority="5620" operator="equal">
      <formula>#REF!</formula>
    </cfRule>
  </conditionalFormatting>
  <conditionalFormatting sqref="Q88:Q89 Q91">
    <cfRule type="cellIs" dxfId="744" priority="4602" operator="equal">
      <formula>#REF!</formula>
    </cfRule>
    <cfRule type="cellIs" dxfId="743" priority="4614" operator="equal">
      <formula>#REF!</formula>
    </cfRule>
  </conditionalFormatting>
  <conditionalFormatting sqref="Q88:Q89">
    <cfRule type="cellIs" dxfId="742" priority="4567" operator="equal">
      <formula>"EXTREMO (RC/F)"</formula>
    </cfRule>
    <cfRule type="cellIs" dxfId="741" priority="4572" operator="equal">
      <formula>"MODERADO"</formula>
    </cfRule>
    <cfRule type="cellIs" dxfId="740" priority="4568" operator="equal">
      <formula>"ALTO (RC/F)"</formula>
    </cfRule>
    <cfRule type="cellIs" dxfId="739" priority="4569" operator="equal">
      <formula>"MODERADO (RC/F)"</formula>
    </cfRule>
    <cfRule type="cellIs" dxfId="738" priority="4570" operator="equal">
      <formula>"EXTREMO"</formula>
    </cfRule>
    <cfRule type="cellIs" dxfId="737" priority="4571" operator="equal">
      <formula>"ALTO"</formula>
    </cfRule>
    <cfRule type="cellIs" dxfId="736" priority="4587" operator="equal">
      <formula>#REF!</formula>
    </cfRule>
    <cfRule type="cellIs" dxfId="735" priority="4589" operator="equal">
      <formula>#REF!</formula>
    </cfRule>
    <cfRule type="cellIs" dxfId="734" priority="4573" operator="equal">
      <formula>"BAJO"</formula>
    </cfRule>
  </conditionalFormatting>
  <conditionalFormatting sqref="Q89 Q91">
    <cfRule type="cellIs" dxfId="733" priority="4613" operator="equal">
      <formula>#REF!</formula>
    </cfRule>
    <cfRule type="cellIs" dxfId="732" priority="4612" operator="equal">
      <formula>#REF!</formula>
    </cfRule>
    <cfRule type="cellIs" dxfId="731" priority="4611" operator="equal">
      <formula>#REF!</formula>
    </cfRule>
    <cfRule type="cellIs" dxfId="730" priority="4610" operator="equal">
      <formula>#REF!</formula>
    </cfRule>
    <cfRule type="cellIs" dxfId="729" priority="4595" operator="equal">
      <formula>#REF!</formula>
    </cfRule>
    <cfRule type="cellIs" dxfId="728" priority="4608" operator="equal">
      <formula>#REF!</formula>
    </cfRule>
    <cfRule type="cellIs" dxfId="727" priority="4607" operator="equal">
      <formula>#REF!</formula>
    </cfRule>
    <cfRule type="cellIs" dxfId="726" priority="4606" operator="equal">
      <formula>#REF!</formula>
    </cfRule>
    <cfRule type="cellIs" dxfId="725" priority="4603" operator="equal">
      <formula>#REF!</formula>
    </cfRule>
    <cfRule type="cellIs" dxfId="724" priority="4601" operator="equal">
      <formula>#REF!</formula>
    </cfRule>
    <cfRule type="cellIs" dxfId="723" priority="4598" operator="equal">
      <formula>#REF!</formula>
    </cfRule>
    <cfRule type="cellIs" dxfId="722" priority="4596" operator="equal">
      <formula>#REF!</formula>
    </cfRule>
    <cfRule type="cellIs" dxfId="721" priority="4594" operator="equal">
      <formula>#REF!</formula>
    </cfRule>
    <cfRule type="cellIs" dxfId="720" priority="4624" operator="equal">
      <formula>#REF!</formula>
    </cfRule>
    <cfRule type="cellIs" dxfId="719" priority="4622" operator="equal">
      <formula>#REF!</formula>
    </cfRule>
    <cfRule type="cellIs" dxfId="718" priority="4621" operator="equal">
      <formula>#REF!</formula>
    </cfRule>
    <cfRule type="cellIs" dxfId="717" priority="4620" operator="equal">
      <formula>#REF!</formula>
    </cfRule>
    <cfRule type="cellIs" dxfId="716" priority="4619" operator="equal">
      <formula>#REF!</formula>
    </cfRule>
    <cfRule type="cellIs" dxfId="715" priority="4617" operator="equal">
      <formula>#REF!</formula>
    </cfRule>
    <cfRule type="cellIs" dxfId="714" priority="4616" operator="equal">
      <formula>#REF!</formula>
    </cfRule>
    <cfRule type="cellIs" dxfId="713" priority="4615" operator="equal">
      <formula>#REF!</formula>
    </cfRule>
  </conditionalFormatting>
  <conditionalFormatting sqref="Q89">
    <cfRule type="cellIs" dxfId="712" priority="4592" operator="equal">
      <formula>#REF!</formula>
    </cfRule>
  </conditionalFormatting>
  <conditionalFormatting sqref="Q91:Q92">
    <cfRule type="cellIs" dxfId="711" priority="4360" operator="equal">
      <formula>"MODERADO (RC/F)"</formula>
    </cfRule>
    <cfRule type="cellIs" dxfId="710" priority="4359" operator="equal">
      <formula>"ALTO (RC/F)"</formula>
    </cfRule>
    <cfRule type="cellIs" dxfId="709" priority="4391" operator="equal">
      <formula>#REF!</formula>
    </cfRule>
    <cfRule type="cellIs" dxfId="708" priority="4358" operator="equal">
      <formula>"EXTREMO (RC/F)"</formula>
    </cfRule>
    <cfRule type="cellIs" dxfId="707" priority="4362" operator="equal">
      <formula>"ALTO"</formula>
    </cfRule>
    <cfRule type="cellIs" dxfId="706" priority="4361" operator="equal">
      <formula>"EXTREMO"</formula>
    </cfRule>
    <cfRule type="cellIs" dxfId="705" priority="4363" operator="equal">
      <formula>"MODERADO"</formula>
    </cfRule>
    <cfRule type="cellIs" dxfId="704" priority="4379" operator="equal">
      <formula>#REF!</formula>
    </cfRule>
    <cfRule type="cellIs" dxfId="703" priority="4366" operator="equal">
      <formula>#REF!</formula>
    </cfRule>
    <cfRule type="cellIs" dxfId="702" priority="4365" operator="equal">
      <formula>#REF!</formula>
    </cfRule>
    <cfRule type="cellIs" dxfId="701" priority="4364" operator="equal">
      <formula>"BAJO"</formula>
    </cfRule>
  </conditionalFormatting>
  <conditionalFormatting sqref="Q92">
    <cfRule type="cellIs" dxfId="700" priority="4397" operator="equal">
      <formula>#REF!</formula>
    </cfRule>
    <cfRule type="cellIs" dxfId="699" priority="4396" operator="equal">
      <formula>#REF!</formula>
    </cfRule>
    <cfRule type="cellIs" dxfId="698" priority="4394" operator="equal">
      <formula>#REF!</formula>
    </cfRule>
    <cfRule type="cellIs" dxfId="697" priority="4393" operator="equal">
      <formula>#REF!</formula>
    </cfRule>
    <cfRule type="cellIs" dxfId="696" priority="4392" operator="equal">
      <formula>#REF!</formula>
    </cfRule>
    <cfRule type="cellIs" dxfId="695" priority="4390" operator="equal">
      <formula>#REF!</formula>
    </cfRule>
    <cfRule type="cellIs" dxfId="694" priority="4383" operator="equal">
      <formula>#REF!</formula>
    </cfRule>
    <cfRule type="cellIs" dxfId="693" priority="4388" operator="equal">
      <formula>#REF!</formula>
    </cfRule>
    <cfRule type="cellIs" dxfId="692" priority="4387" operator="equal">
      <formula>#REF!</formula>
    </cfRule>
    <cfRule type="cellIs" dxfId="691" priority="4385" operator="equal">
      <formula>#REF!</formula>
    </cfRule>
    <cfRule type="cellIs" dxfId="690" priority="4384" operator="equal">
      <formula>#REF!</formula>
    </cfRule>
    <cfRule type="cellIs" dxfId="689" priority="4380" operator="equal">
      <formula>#REF!</formula>
    </cfRule>
    <cfRule type="cellIs" dxfId="688" priority="4399" operator="equal">
      <formula>#REF!</formula>
    </cfRule>
    <cfRule type="cellIs" dxfId="687" priority="4378" operator="equal">
      <formula>#REF!</formula>
    </cfRule>
    <cfRule type="cellIs" dxfId="686" priority="4373" operator="equal">
      <formula>#REF!</formula>
    </cfRule>
    <cfRule type="cellIs" dxfId="685" priority="4372" operator="equal">
      <formula>#REF!</formula>
    </cfRule>
    <cfRule type="cellIs" dxfId="684" priority="4371" operator="equal">
      <formula>#REF!</formula>
    </cfRule>
    <cfRule type="cellIs" dxfId="683" priority="4369" operator="equal">
      <formula>#REF!</formula>
    </cfRule>
    <cfRule type="cellIs" dxfId="682" priority="4389" operator="equal">
      <formula>#REF!</formula>
    </cfRule>
    <cfRule type="cellIs" dxfId="681" priority="4401" operator="equal">
      <formula>#REF!</formula>
    </cfRule>
    <cfRule type="cellIs" dxfId="680" priority="4398" operator="equal">
      <formula>#REF!</formula>
    </cfRule>
    <cfRule type="cellIs" dxfId="679" priority="4375" operator="equal">
      <formula>#REF!</formula>
    </cfRule>
  </conditionalFormatting>
  <conditionalFormatting sqref="Q94">
    <cfRule type="cellIs" dxfId="678" priority="4497" operator="equal">
      <formula>#REF!</formula>
    </cfRule>
    <cfRule type="cellIs" dxfId="677" priority="4498" operator="equal">
      <formula>#REF!</formula>
    </cfRule>
    <cfRule type="cellIs" dxfId="676" priority="4499" operator="equal">
      <formula>#REF!</formula>
    </cfRule>
    <cfRule type="cellIs" dxfId="675" priority="4500" operator="equal">
      <formula>#REF!</formula>
    </cfRule>
    <cfRule type="cellIs" dxfId="674" priority="4501" operator="equal">
      <formula>#REF!</formula>
    </cfRule>
    <cfRule type="cellIs" dxfId="673" priority="4502" operator="equal">
      <formula>#REF!</formula>
    </cfRule>
    <cfRule type="cellIs" dxfId="672" priority="4505" operator="equal">
      <formula>#REF!</formula>
    </cfRule>
    <cfRule type="cellIs" dxfId="671" priority="4496" operator="equal">
      <formula>#REF!</formula>
    </cfRule>
    <cfRule type="cellIs" dxfId="670" priority="4506" operator="equal">
      <formula>#REF!</formula>
    </cfRule>
    <cfRule type="cellIs" dxfId="669" priority="4507" operator="equal">
      <formula>#REF!</formula>
    </cfRule>
    <cfRule type="cellIs" dxfId="668" priority="4509" operator="equal">
      <formula>#REF!</formula>
    </cfRule>
    <cfRule type="cellIs" dxfId="667" priority="4492" operator="equal">
      <formula>#REF!</formula>
    </cfRule>
    <cfRule type="cellIs" dxfId="666" priority="4453" operator="equal">
      <formula>"ALTO (RC/F)"</formula>
    </cfRule>
    <cfRule type="cellIs" dxfId="665" priority="4454" operator="equal">
      <formula>"MODERADO (RC/F)"</formula>
    </cfRule>
    <cfRule type="cellIs" dxfId="664" priority="4486" operator="equal">
      <formula>#REF!</formula>
    </cfRule>
    <cfRule type="cellIs" dxfId="663" priority="4455" operator="equal">
      <formula>"EXTREMO"</formula>
    </cfRule>
    <cfRule type="cellIs" dxfId="662" priority="4452" operator="equal">
      <formula>"EXTREMO (RC/F)"</formula>
    </cfRule>
    <cfRule type="cellIs" dxfId="661" priority="4456" operator="equal">
      <formula>"ALTO"</formula>
    </cfRule>
    <cfRule type="cellIs" dxfId="660" priority="4457" operator="equal">
      <formula>"MODERADO"</formula>
    </cfRule>
    <cfRule type="cellIs" dxfId="659" priority="4458" operator="equal">
      <formula>"BAJO"</formula>
    </cfRule>
    <cfRule type="cellIs" dxfId="658" priority="4472" operator="equal">
      <formula>#REF!</formula>
    </cfRule>
    <cfRule type="cellIs" dxfId="657" priority="4474" operator="equal">
      <formula>#REF!</formula>
    </cfRule>
    <cfRule type="cellIs" dxfId="656" priority="4477" operator="equal">
      <formula>#REF!</formula>
    </cfRule>
    <cfRule type="cellIs" dxfId="655" priority="4479" operator="equal">
      <formula>#REF!</formula>
    </cfRule>
    <cfRule type="cellIs" dxfId="654" priority="4481" operator="equal">
      <formula>#REF!</formula>
    </cfRule>
    <cfRule type="cellIs" dxfId="653" priority="4480" operator="equal">
      <formula>#REF!</formula>
    </cfRule>
    <cfRule type="cellIs" dxfId="652" priority="4483" operator="equal">
      <formula>#REF!</formula>
    </cfRule>
    <cfRule type="cellIs" dxfId="651" priority="4487" operator="equal">
      <formula>#REF!</formula>
    </cfRule>
    <cfRule type="cellIs" dxfId="650" priority="4488" operator="equal">
      <formula>#REF!</formula>
    </cfRule>
    <cfRule type="cellIs" dxfId="649" priority="4491" operator="equal">
      <formula>#REF!</formula>
    </cfRule>
    <cfRule type="cellIs" dxfId="648" priority="4493" operator="equal">
      <formula>#REF!</formula>
    </cfRule>
    <cfRule type="cellIs" dxfId="647" priority="4495" operator="equal">
      <formula>#REF!</formula>
    </cfRule>
    <cfRule type="cellIs" dxfId="646" priority="4504" operator="equal">
      <formula>#REF!</formula>
    </cfRule>
  </conditionalFormatting>
  <conditionalFormatting sqref="Q96">
    <cfRule type="cellIs" dxfId="645" priority="4348" operator="equal">
      <formula>#REF!</formula>
    </cfRule>
    <cfRule type="cellIs" dxfId="644" priority="4347" operator="equal">
      <formula>#REF!</formula>
    </cfRule>
    <cfRule type="cellIs" dxfId="643" priority="4327" operator="equal">
      <formula>#REF!</formula>
    </cfRule>
    <cfRule type="cellIs" dxfId="642" priority="4325" operator="equal">
      <formula>#REF!</formula>
    </cfRule>
    <cfRule type="cellIs" dxfId="641" priority="4322" operator="equal">
      <formula>#REF!</formula>
    </cfRule>
    <cfRule type="cellIs" dxfId="640" priority="4320" operator="equal">
      <formula>#REF!</formula>
    </cfRule>
    <cfRule type="cellIs" dxfId="639" priority="4306" operator="equal">
      <formula>"BAJO"</formula>
    </cfRule>
    <cfRule type="cellIs" dxfId="638" priority="4305" operator="equal">
      <formula>"MODERADO"</formula>
    </cfRule>
    <cfRule type="cellIs" dxfId="637" priority="4304" operator="equal">
      <formula>"ALTO"</formula>
    </cfRule>
    <cfRule type="cellIs" dxfId="636" priority="4303" operator="equal">
      <formula>"EXTREMO"</formula>
    </cfRule>
    <cfRule type="cellIs" dxfId="635" priority="4302" operator="equal">
      <formula>"MODERADO (RC/F)"</formula>
    </cfRule>
    <cfRule type="cellIs" dxfId="634" priority="4301" operator="equal">
      <formula>"ALTO (RC/F)"</formula>
    </cfRule>
    <cfRule type="cellIs" dxfId="633" priority="4300" operator="equal">
      <formula>"EXTREMO (RC/F)"</formula>
    </cfRule>
    <cfRule type="cellIs" dxfId="632" priority="4357" operator="equal">
      <formula>#REF!</formula>
    </cfRule>
    <cfRule type="cellIs" dxfId="631" priority="4355" operator="equal">
      <formula>#REF!</formula>
    </cfRule>
    <cfRule type="cellIs" dxfId="630" priority="4354" operator="equal">
      <formula>#REF!</formula>
    </cfRule>
    <cfRule type="cellIs" dxfId="629" priority="4352" operator="equal">
      <formula>#REF!</formula>
    </cfRule>
    <cfRule type="cellIs" dxfId="628" priority="4350" operator="equal">
      <formula>#REF!</formula>
    </cfRule>
    <cfRule type="cellIs" dxfId="627" priority="4349" operator="equal">
      <formula>#REF!</formula>
    </cfRule>
    <cfRule type="cellIs" dxfId="626" priority="4339" operator="equal">
      <formula>#REF!</formula>
    </cfRule>
    <cfRule type="cellIs" dxfId="625" priority="4340" operator="equal">
      <formula>#REF!</formula>
    </cfRule>
    <cfRule type="cellIs" dxfId="624" priority="4336" operator="equal">
      <formula>#REF!</formula>
    </cfRule>
    <cfRule type="cellIs" dxfId="623" priority="4341" operator="equal">
      <formula>#REF!</formula>
    </cfRule>
    <cfRule type="cellIs" dxfId="622" priority="4343" operator="equal">
      <formula>#REF!</formula>
    </cfRule>
    <cfRule type="cellIs" dxfId="621" priority="4335" operator="equal">
      <formula>#REF!</formula>
    </cfRule>
    <cfRule type="cellIs" dxfId="620" priority="4344" operator="equal">
      <formula>#REF!</formula>
    </cfRule>
    <cfRule type="cellIs" dxfId="619" priority="4345" operator="equal">
      <formula>#REF!</formula>
    </cfRule>
    <cfRule type="cellIs" dxfId="618" priority="4346" operator="equal">
      <formula>#REF!</formula>
    </cfRule>
    <cfRule type="cellIs" dxfId="617" priority="4353" operator="equal">
      <formula>#REF!</formula>
    </cfRule>
    <cfRule type="cellIs" dxfId="616" priority="4334" operator="equal">
      <formula>#REF!</formula>
    </cfRule>
    <cfRule type="cellIs" dxfId="615" priority="4331" operator="equal">
      <formula>#REF!</formula>
    </cfRule>
    <cfRule type="cellIs" dxfId="614" priority="4329" operator="equal">
      <formula>#REF!</formula>
    </cfRule>
    <cfRule type="cellIs" dxfId="613" priority="4328" operator="equal">
      <formula>#REF!</formula>
    </cfRule>
  </conditionalFormatting>
  <conditionalFormatting sqref="Q102">
    <cfRule type="cellIs" dxfId="612" priority="4245" operator="equal">
      <formula>#REF!</formula>
    </cfRule>
    <cfRule type="cellIs" dxfId="611" priority="4188" operator="equal">
      <formula>"EXTREMO (RC/F)"</formula>
    </cfRule>
    <cfRule type="cellIs" dxfId="610" priority="4189" operator="equal">
      <formula>"ALTO (RC/F)"</formula>
    </cfRule>
    <cfRule type="cellIs" dxfId="609" priority="4190" operator="equal">
      <formula>"MODERADO (RC/F)"</formula>
    </cfRule>
    <cfRule type="cellIs" dxfId="608" priority="4191" operator="equal">
      <formula>"EXTREMO"</formula>
    </cfRule>
    <cfRule type="cellIs" dxfId="607" priority="4192" operator="equal">
      <formula>"ALTO"</formula>
    </cfRule>
    <cfRule type="cellIs" dxfId="606" priority="4193" operator="equal">
      <formula>"MODERADO"</formula>
    </cfRule>
    <cfRule type="cellIs" dxfId="605" priority="4194" operator="equal">
      <formula>"BAJO"</formula>
    </cfRule>
    <cfRule type="cellIs" dxfId="604" priority="4208" operator="equal">
      <formula>#REF!</formula>
    </cfRule>
    <cfRule type="cellIs" dxfId="603" priority="4210" operator="equal">
      <formula>#REF!</formula>
    </cfRule>
    <cfRule type="cellIs" dxfId="602" priority="4213" operator="equal">
      <formula>#REF!</formula>
    </cfRule>
    <cfRule type="cellIs" dxfId="601" priority="4215" operator="equal">
      <formula>#REF!</formula>
    </cfRule>
    <cfRule type="cellIs" dxfId="600" priority="4216" operator="equal">
      <formula>#REF!</formula>
    </cfRule>
    <cfRule type="cellIs" dxfId="599" priority="4217" operator="equal">
      <formula>#REF!</formula>
    </cfRule>
    <cfRule type="cellIs" dxfId="598" priority="4233" operator="equal">
      <formula>#REF!</formula>
    </cfRule>
    <cfRule type="cellIs" dxfId="597" priority="4219" operator="equal">
      <formula>#REF!</formula>
    </cfRule>
    <cfRule type="cellIs" dxfId="596" priority="4240" operator="equal">
      <formula>#REF!</formula>
    </cfRule>
    <cfRule type="cellIs" dxfId="595" priority="4222" operator="equal">
      <formula>#REF!</formula>
    </cfRule>
    <cfRule type="cellIs" dxfId="594" priority="4223" operator="equal">
      <formula>#REF!</formula>
    </cfRule>
    <cfRule type="cellIs" dxfId="593" priority="4224" operator="equal">
      <formula>#REF!</formula>
    </cfRule>
    <cfRule type="cellIs" dxfId="592" priority="4227" operator="equal">
      <formula>#REF!</formula>
    </cfRule>
    <cfRule type="cellIs" dxfId="591" priority="4228" operator="equal">
      <formula>#REF!</formula>
    </cfRule>
    <cfRule type="cellIs" dxfId="590" priority="4229" operator="equal">
      <formula>#REF!</formula>
    </cfRule>
    <cfRule type="cellIs" dxfId="589" priority="4231" operator="equal">
      <formula>#REF!</formula>
    </cfRule>
    <cfRule type="cellIs" dxfId="588" priority="4232" operator="equal">
      <formula>#REF!</formula>
    </cfRule>
    <cfRule type="cellIs" dxfId="587" priority="4234" operator="equal">
      <formula>#REF!</formula>
    </cfRule>
    <cfRule type="cellIs" dxfId="586" priority="4235" operator="equal">
      <formula>#REF!</formula>
    </cfRule>
    <cfRule type="cellIs" dxfId="585" priority="4236" operator="equal">
      <formula>#REF!</formula>
    </cfRule>
    <cfRule type="cellIs" dxfId="584" priority="4237" operator="equal">
      <formula>#REF!</formula>
    </cfRule>
    <cfRule type="cellIs" dxfId="583" priority="4238" operator="equal">
      <formula>#REF!</formula>
    </cfRule>
    <cfRule type="cellIs" dxfId="582" priority="4241" operator="equal">
      <formula>#REF!</formula>
    </cfRule>
    <cfRule type="cellIs" dxfId="581" priority="4242" operator="equal">
      <formula>#REF!</formula>
    </cfRule>
    <cfRule type="cellIs" dxfId="580" priority="4243" operator="equal">
      <formula>#REF!</formula>
    </cfRule>
  </conditionalFormatting>
  <conditionalFormatting sqref="Q109:Q110">
    <cfRule type="cellIs" dxfId="579" priority="4101" operator="equal">
      <formula>#REF!</formula>
    </cfRule>
    <cfRule type="cellIs" dxfId="578" priority="4102" operator="equal">
      <formula>#REF!</formula>
    </cfRule>
    <cfRule type="cellIs" dxfId="577" priority="4104" operator="equal">
      <formula>#REF!</formula>
    </cfRule>
    <cfRule type="cellIs" dxfId="576" priority="4105" operator="equal">
      <formula>#REF!</formula>
    </cfRule>
    <cfRule type="cellIs" dxfId="575" priority="4106" operator="equal">
      <formula>#REF!</formula>
    </cfRule>
    <cfRule type="cellIs" dxfId="574" priority="4107" operator="equal">
      <formula>#REF!</formula>
    </cfRule>
    <cfRule type="cellIs" dxfId="573" priority="4108" operator="equal">
      <formula>#REF!</formula>
    </cfRule>
    <cfRule type="cellIs" dxfId="572" priority="4110" operator="equal">
      <formula>#REF!</formula>
    </cfRule>
    <cfRule type="cellIs" dxfId="571" priority="4111" operator="equal">
      <formula>#REF!</formula>
    </cfRule>
    <cfRule type="cellIs" dxfId="570" priority="4112" operator="equal">
      <formula>#REF!</formula>
    </cfRule>
    <cfRule type="cellIs" dxfId="569" priority="4113" operator="equal">
      <formula>#REF!</formula>
    </cfRule>
    <cfRule type="cellIs" dxfId="568" priority="4115" operator="equal">
      <formula>#REF!</formula>
    </cfRule>
    <cfRule type="cellIs" dxfId="567" priority="4085" operator="equal">
      <formula>#REF!</formula>
    </cfRule>
    <cfRule type="cellIs" dxfId="566" priority="4077" operator="equal">
      <formula>"MODERADO"</formula>
    </cfRule>
    <cfRule type="cellIs" dxfId="565" priority="4103" operator="equal">
      <formula>#REF!</formula>
    </cfRule>
    <cfRule type="cellIs" dxfId="564" priority="4072" operator="equal">
      <formula>"EXTREMO (RC/F)"</formula>
    </cfRule>
    <cfRule type="cellIs" dxfId="563" priority="4073" operator="equal">
      <formula>"ALTO (RC/F)"</formula>
    </cfRule>
    <cfRule type="cellIs" dxfId="562" priority="4074" operator="equal">
      <formula>"MODERADO (RC/F)"</formula>
    </cfRule>
    <cfRule type="cellIs" dxfId="561" priority="4075" operator="equal">
      <formula>"EXTREMO"</formula>
    </cfRule>
    <cfRule type="cellIs" dxfId="560" priority="4076" operator="equal">
      <formula>"ALTO"</formula>
    </cfRule>
    <cfRule type="cellIs" dxfId="559" priority="4078" operator="equal">
      <formula>"BAJO"</formula>
    </cfRule>
    <cfRule type="cellIs" dxfId="558" priority="4079" operator="equal">
      <formula>#REF!</formula>
    </cfRule>
    <cfRule type="cellIs" dxfId="557" priority="4080" operator="equal">
      <formula>#REF!</formula>
    </cfRule>
    <cfRule type="cellIs" dxfId="556" priority="4083" operator="equal">
      <formula>#REF!</formula>
    </cfRule>
    <cfRule type="cellIs" dxfId="555" priority="4086" operator="equal">
      <formula>#REF!</formula>
    </cfRule>
    <cfRule type="cellIs" dxfId="554" priority="4087" operator="equal">
      <formula>#REF!</formula>
    </cfRule>
    <cfRule type="cellIs" dxfId="553" priority="4089" operator="equal">
      <formula>#REF!</formula>
    </cfRule>
    <cfRule type="cellIs" dxfId="552" priority="4092" operator="equal">
      <formula>#REF!</formula>
    </cfRule>
    <cfRule type="cellIs" dxfId="551" priority="4093" operator="equal">
      <formula>#REF!</formula>
    </cfRule>
    <cfRule type="cellIs" dxfId="550" priority="4094" operator="equal">
      <formula>#REF!</formula>
    </cfRule>
    <cfRule type="cellIs" dxfId="549" priority="4097" operator="equal">
      <formula>#REF!</formula>
    </cfRule>
    <cfRule type="cellIs" dxfId="548" priority="4098" operator="equal">
      <formula>#REF!</formula>
    </cfRule>
    <cfRule type="cellIs" dxfId="547" priority="4099" operator="equal">
      <formula>#REF!</formula>
    </cfRule>
  </conditionalFormatting>
  <conditionalFormatting sqref="Q114">
    <cfRule type="cellIs" dxfId="546" priority="3980" operator="equal">
      <formula>#REF!</formula>
    </cfRule>
    <cfRule type="cellIs" dxfId="545" priority="3956" operator="equal">
      <formula>"ALTO (RC/F)"</formula>
    </cfRule>
    <cfRule type="cellIs" dxfId="544" priority="3957" operator="equal">
      <formula>"MODERADO (RC/F)"</formula>
    </cfRule>
    <cfRule type="cellIs" dxfId="543" priority="3958" operator="equal">
      <formula>"EXTREMO"</formula>
    </cfRule>
    <cfRule type="cellIs" dxfId="542" priority="3959" operator="equal">
      <formula>"ALTO"</formula>
    </cfRule>
    <cfRule type="cellIs" dxfId="541" priority="3972" operator="equal">
      <formula>#REF!</formula>
    </cfRule>
    <cfRule type="cellIs" dxfId="540" priority="3960" operator="equal">
      <formula>"MODERADO"</formula>
    </cfRule>
    <cfRule type="cellIs" dxfId="539" priority="3970" operator="equal">
      <formula>#REF!</formula>
    </cfRule>
    <cfRule type="cellIs" dxfId="538" priority="3961" operator="equal">
      <formula>"BAJO"</formula>
    </cfRule>
    <cfRule type="cellIs" dxfId="537" priority="3962" operator="equal">
      <formula>#REF!</formula>
    </cfRule>
    <cfRule type="cellIs" dxfId="536" priority="3963" operator="equal">
      <formula>#REF!</formula>
    </cfRule>
    <cfRule type="cellIs" dxfId="535" priority="3966" operator="equal">
      <formula>#REF!</formula>
    </cfRule>
    <cfRule type="cellIs" dxfId="534" priority="3968" operator="equal">
      <formula>#REF!</formula>
    </cfRule>
    <cfRule type="cellIs" dxfId="533" priority="3977" operator="equal">
      <formula>#REF!</formula>
    </cfRule>
    <cfRule type="cellIs" dxfId="532" priority="3976" operator="equal">
      <formula>#REF!</formula>
    </cfRule>
    <cfRule type="cellIs" dxfId="531" priority="3981" operator="equal">
      <formula>#REF!</formula>
    </cfRule>
    <cfRule type="cellIs" dxfId="530" priority="3982" operator="equal">
      <formula>#REF!</formula>
    </cfRule>
    <cfRule type="cellIs" dxfId="529" priority="3984" operator="equal">
      <formula>#REF!</formula>
    </cfRule>
    <cfRule type="cellIs" dxfId="528" priority="3985" operator="equal">
      <formula>#REF!</formula>
    </cfRule>
    <cfRule type="cellIs" dxfId="527" priority="3986" operator="equal">
      <formula>#REF!</formula>
    </cfRule>
    <cfRule type="cellIs" dxfId="526" priority="3987" operator="equal">
      <formula>#REF!</formula>
    </cfRule>
    <cfRule type="cellIs" dxfId="525" priority="3988" operator="equal">
      <formula>#REF!</formula>
    </cfRule>
    <cfRule type="cellIs" dxfId="524" priority="3989" operator="equal">
      <formula>#REF!</formula>
    </cfRule>
    <cfRule type="cellIs" dxfId="523" priority="3990" operator="equal">
      <formula>#REF!</formula>
    </cfRule>
    <cfRule type="cellIs" dxfId="522" priority="3991" operator="equal">
      <formula>#REF!</formula>
    </cfRule>
    <cfRule type="cellIs" dxfId="521" priority="3993" operator="equal">
      <formula>#REF!</formula>
    </cfRule>
    <cfRule type="cellIs" dxfId="520" priority="3994" operator="equal">
      <formula>#REF!</formula>
    </cfRule>
    <cfRule type="cellIs" dxfId="519" priority="3995" operator="equal">
      <formula>#REF!</formula>
    </cfRule>
    <cfRule type="cellIs" dxfId="518" priority="3996" operator="equal">
      <formula>#REF!</formula>
    </cfRule>
    <cfRule type="cellIs" dxfId="517" priority="3998" operator="equal">
      <formula>#REF!</formula>
    </cfRule>
    <cfRule type="cellIs" dxfId="516" priority="3975" operator="equal">
      <formula>#REF!</formula>
    </cfRule>
    <cfRule type="cellIs" dxfId="515" priority="3969" operator="equal">
      <formula>#REF!</formula>
    </cfRule>
    <cfRule type="cellIs" dxfId="514" priority="3955" operator="equal">
      <formula>"EXTREMO (RC/F)"</formula>
    </cfRule>
  </conditionalFormatting>
  <conditionalFormatting sqref="Q116">
    <cfRule type="cellIs" dxfId="513" priority="3856" operator="equal">
      <formula>#REF!</formula>
    </cfRule>
    <cfRule type="cellIs" dxfId="512" priority="3854" operator="equal">
      <formula>#REF!</formula>
    </cfRule>
    <cfRule type="cellIs" dxfId="511" priority="3851" operator="equal">
      <formula>#REF!</formula>
    </cfRule>
    <cfRule type="cellIs" dxfId="510" priority="3850" operator="equal">
      <formula>#REF!</formula>
    </cfRule>
    <cfRule type="cellIs" dxfId="509" priority="3849" operator="equal">
      <formula>"BAJO"</formula>
    </cfRule>
    <cfRule type="cellIs" dxfId="508" priority="3848" operator="equal">
      <formula>"MODERADO"</formula>
    </cfRule>
    <cfRule type="cellIs" dxfId="507" priority="3847" operator="equal">
      <formula>"ALTO"</formula>
    </cfRule>
    <cfRule type="cellIs" dxfId="506" priority="3846" operator="equal">
      <formula>"EXTREMO"</formula>
    </cfRule>
    <cfRule type="cellIs" dxfId="505" priority="3845" operator="equal">
      <formula>"MODERADO (RC/F)"</formula>
    </cfRule>
    <cfRule type="cellIs" dxfId="504" priority="3844" operator="equal">
      <formula>"ALTO (RC/F)"</formula>
    </cfRule>
    <cfRule type="cellIs" dxfId="503" priority="3843" operator="equal">
      <formula>"EXTREMO (RC/F)"</formula>
    </cfRule>
    <cfRule type="cellIs" dxfId="502" priority="3872" operator="equal">
      <formula>#REF!</formula>
    </cfRule>
    <cfRule type="cellIs" dxfId="501" priority="3873" operator="equal">
      <formula>#REF!</formula>
    </cfRule>
    <cfRule type="cellIs" dxfId="500" priority="3874" operator="equal">
      <formula>#REF!</formula>
    </cfRule>
    <cfRule type="cellIs" dxfId="499" priority="3875" operator="equal">
      <formula>#REF!</formula>
    </cfRule>
    <cfRule type="cellIs" dxfId="498" priority="3868" operator="equal">
      <formula>#REF!</formula>
    </cfRule>
    <cfRule type="cellIs" dxfId="497" priority="3876" operator="equal">
      <formula>#REF!</formula>
    </cfRule>
    <cfRule type="cellIs" dxfId="496" priority="3878" operator="equal">
      <formula>#REF!</formula>
    </cfRule>
    <cfRule type="cellIs" dxfId="495" priority="3879" operator="equal">
      <formula>#REF!</formula>
    </cfRule>
    <cfRule type="cellIs" dxfId="494" priority="3869" operator="equal">
      <formula>#REF!</formula>
    </cfRule>
    <cfRule type="cellIs" dxfId="493" priority="3881" operator="equal">
      <formula>#REF!</formula>
    </cfRule>
    <cfRule type="cellIs" dxfId="492" priority="3882" operator="equal">
      <formula>#REF!</formula>
    </cfRule>
    <cfRule type="cellIs" dxfId="491" priority="3870" operator="equal">
      <formula>#REF!</formula>
    </cfRule>
    <cfRule type="cellIs" dxfId="490" priority="3883" operator="equal">
      <formula>#REF!</formula>
    </cfRule>
    <cfRule type="cellIs" dxfId="489" priority="3884" operator="equal">
      <formula>#REF!</formula>
    </cfRule>
    <cfRule type="cellIs" dxfId="488" priority="3886" operator="equal">
      <formula>#REF!</formula>
    </cfRule>
    <cfRule type="cellIs" dxfId="487" priority="3865" operator="equal">
      <formula>#REF!</formula>
    </cfRule>
    <cfRule type="cellIs" dxfId="486" priority="3877" operator="equal">
      <formula>#REF!</formula>
    </cfRule>
    <cfRule type="cellIs" dxfId="485" priority="3864" operator="equal">
      <formula>#REF!</formula>
    </cfRule>
    <cfRule type="cellIs" dxfId="484" priority="3863" operator="equal">
      <formula>#REF!</formula>
    </cfRule>
    <cfRule type="cellIs" dxfId="483" priority="3860" operator="equal">
      <formula>#REF!</formula>
    </cfRule>
    <cfRule type="cellIs" dxfId="482" priority="3858" operator="equal">
      <formula>#REF!</formula>
    </cfRule>
    <cfRule type="cellIs" dxfId="481" priority="3857" operator="equal">
      <formula>#REF!</formula>
    </cfRule>
  </conditionalFormatting>
  <conditionalFormatting sqref="Q119 Q133 Q128">
    <cfRule type="cellIs" dxfId="480" priority="3759" operator="equal">
      <formula>"BAJO"</formula>
    </cfRule>
    <cfRule type="cellIs" dxfId="479" priority="3758" operator="equal">
      <formula>"MODERADO"</formula>
    </cfRule>
    <cfRule type="cellIs" dxfId="478" priority="3757" operator="equal">
      <formula>"ALTO"</formula>
    </cfRule>
    <cfRule type="cellIs" dxfId="477" priority="3756" operator="equal">
      <formula>"EXTREMO"</formula>
    </cfRule>
    <cfRule type="cellIs" dxfId="476" priority="3755" operator="equal">
      <formula>"MODERADO (RC/F)"</formula>
    </cfRule>
    <cfRule type="cellIs" dxfId="475" priority="3754" operator="equal">
      <formula>"ALTO (RC/F)"</formula>
    </cfRule>
    <cfRule type="cellIs" dxfId="474" priority="3753" operator="equal">
      <formula>"EXTREMO (RC/F)"</formula>
    </cfRule>
  </conditionalFormatting>
  <conditionalFormatting sqref="Q119">
    <cfRule type="cellIs" dxfId="473" priority="3739" operator="equal">
      <formula>#REF!</formula>
    </cfRule>
    <cfRule type="cellIs" dxfId="472" priority="3740" operator="equal">
      <formula>#REF!</formula>
    </cfRule>
    <cfRule type="cellIs" dxfId="471" priority="3741" operator="equal">
      <formula>#REF!</formula>
    </cfRule>
    <cfRule type="cellIs" dxfId="470" priority="3750" operator="equal">
      <formula>#REF!</formula>
    </cfRule>
    <cfRule type="cellIs" dxfId="469" priority="3749" operator="equal">
      <formula>#REF!</formula>
    </cfRule>
    <cfRule type="cellIs" dxfId="468" priority="3748" operator="equal">
      <formula>#REF!</formula>
    </cfRule>
    <cfRule type="cellIs" dxfId="467" priority="3742" operator="equal">
      <formula>#REF!</formula>
    </cfRule>
    <cfRule type="cellIs" dxfId="466" priority="3724" operator="equal">
      <formula>#REF!</formula>
    </cfRule>
    <cfRule type="cellIs" dxfId="465" priority="3730" operator="equal">
      <formula>#REF!</formula>
    </cfRule>
    <cfRule type="cellIs" dxfId="464" priority="3747" operator="equal">
      <formula>#REF!</formula>
    </cfRule>
    <cfRule type="cellIs" dxfId="463" priority="3745" operator="equal">
      <formula>#REF!</formula>
    </cfRule>
    <cfRule type="cellIs" dxfId="462" priority="3744" operator="equal">
      <formula>#REF!</formula>
    </cfRule>
    <cfRule type="cellIs" dxfId="461" priority="3734" operator="equal">
      <formula>#REF!</formula>
    </cfRule>
    <cfRule type="cellIs" dxfId="460" priority="3735" operator="equal">
      <formula>#REF!</formula>
    </cfRule>
    <cfRule type="cellIs" dxfId="459" priority="3736" operator="equal">
      <formula>#REF!</formula>
    </cfRule>
    <cfRule type="cellIs" dxfId="458" priority="3738" operator="equal">
      <formula>#REF!</formula>
    </cfRule>
    <cfRule type="cellIs" dxfId="457" priority="3715" operator="equal">
      <formula>#REF!</formula>
    </cfRule>
    <cfRule type="cellIs" dxfId="456" priority="3717" operator="equal">
      <formula>#REF!</formula>
    </cfRule>
    <cfRule type="cellIs" dxfId="455" priority="3720" operator="equal">
      <formula>#REF!</formula>
    </cfRule>
    <cfRule type="cellIs" dxfId="454" priority="3722" operator="equal">
      <formula>#REF!</formula>
    </cfRule>
    <cfRule type="cellIs" dxfId="453" priority="3723" operator="equal">
      <formula>#REF!</formula>
    </cfRule>
    <cfRule type="cellIs" dxfId="452" priority="3752" operator="equal">
      <formula>#REF!</formula>
    </cfRule>
    <cfRule type="cellIs" dxfId="451" priority="3743" operator="equal">
      <formula>#REF!</formula>
    </cfRule>
    <cfRule type="cellIs" dxfId="450" priority="3726" operator="equal">
      <formula>#REF!</formula>
    </cfRule>
    <cfRule type="cellIs" dxfId="449" priority="3729" operator="equal">
      <formula>#REF!</formula>
    </cfRule>
    <cfRule type="cellIs" dxfId="448" priority="3731" operator="equal">
      <formula>#REF!</formula>
    </cfRule>
  </conditionalFormatting>
  <conditionalFormatting sqref="Q128">
    <cfRule type="cellIs" dxfId="447" priority="3470" operator="equal">
      <formula>#REF!</formula>
    </cfRule>
    <cfRule type="cellIs" dxfId="446" priority="3471" operator="equal">
      <formula>#REF!</formula>
    </cfRule>
    <cfRule type="cellIs" dxfId="445" priority="3474" operator="equal">
      <formula>#REF!</formula>
    </cfRule>
    <cfRule type="cellIs" dxfId="444" priority="3476" operator="equal">
      <formula>#REF!</formula>
    </cfRule>
    <cfRule type="cellIs" dxfId="443" priority="3477" operator="equal">
      <formula>#REF!</formula>
    </cfRule>
    <cfRule type="cellIs" dxfId="442" priority="3501" operator="equal">
      <formula>#REF!</formula>
    </cfRule>
    <cfRule type="cellIs" dxfId="441" priority="3506" operator="equal">
      <formula>#REF!</formula>
    </cfRule>
    <cfRule type="cellIs" dxfId="440" priority="3504" operator="equal">
      <formula>#REF!</formula>
    </cfRule>
    <cfRule type="cellIs" dxfId="439" priority="3503" operator="equal">
      <formula>#REF!</formula>
    </cfRule>
    <cfRule type="cellIs" dxfId="438" priority="3502" operator="equal">
      <formula>#REF!</formula>
    </cfRule>
    <cfRule type="cellIs" dxfId="437" priority="3498" operator="equal">
      <formula>#REF!</formula>
    </cfRule>
    <cfRule type="cellIs" dxfId="436" priority="3497" operator="equal">
      <formula>#REF!</formula>
    </cfRule>
    <cfRule type="cellIs" dxfId="435" priority="3496" operator="equal">
      <formula>#REF!</formula>
    </cfRule>
    <cfRule type="cellIs" dxfId="434" priority="3495" operator="equal">
      <formula>#REF!</formula>
    </cfRule>
    <cfRule type="cellIs" dxfId="433" priority="3494" operator="equal">
      <formula>#REF!</formula>
    </cfRule>
    <cfRule type="cellIs" dxfId="432" priority="3493" operator="equal">
      <formula>#REF!</formula>
    </cfRule>
    <cfRule type="cellIs" dxfId="431" priority="3492" operator="equal">
      <formula>#REF!</formula>
    </cfRule>
    <cfRule type="cellIs" dxfId="430" priority="3490" operator="equal">
      <formula>#REF!</formula>
    </cfRule>
    <cfRule type="cellIs" dxfId="429" priority="3499" operator="equal">
      <formula>#REF!</formula>
    </cfRule>
    <cfRule type="cellIs" dxfId="428" priority="3489" operator="equal">
      <formula>#REF!</formula>
    </cfRule>
    <cfRule type="cellIs" dxfId="427" priority="3478" operator="equal">
      <formula>#REF!</formula>
    </cfRule>
    <cfRule type="cellIs" dxfId="426" priority="3480" operator="equal">
      <formula>#REF!</formula>
    </cfRule>
    <cfRule type="cellIs" dxfId="425" priority="3483" operator="equal">
      <formula>#REF!</formula>
    </cfRule>
    <cfRule type="cellIs" dxfId="424" priority="3488" operator="equal">
      <formula>#REF!</formula>
    </cfRule>
    <cfRule type="cellIs" dxfId="423" priority="3485" operator="equal">
      <formula>#REF!</formula>
    </cfRule>
    <cfRule type="cellIs" dxfId="422" priority="3484" operator="equal">
      <formula>#REF!</formula>
    </cfRule>
  </conditionalFormatting>
  <conditionalFormatting sqref="Q133">
    <cfRule type="cellIs" dxfId="421" priority="3695" operator="equal">
      <formula>#REF!</formula>
    </cfRule>
    <cfRule type="cellIs" dxfId="420" priority="3687" operator="equal">
      <formula>#REF!</formula>
    </cfRule>
    <cfRule type="cellIs" dxfId="419" priority="3668" operator="equal">
      <formula>#REF!</formula>
    </cfRule>
    <cfRule type="cellIs" dxfId="418" priority="3669" operator="equal">
      <formula>#REF!</formula>
    </cfRule>
    <cfRule type="cellIs" dxfId="417" priority="3672" operator="equal">
      <formula>#REF!</formula>
    </cfRule>
    <cfRule type="cellIs" dxfId="416" priority="3674" operator="equal">
      <formula>#REF!</formula>
    </cfRule>
    <cfRule type="cellIs" dxfId="415" priority="3675" operator="equal">
      <formula>#REF!</formula>
    </cfRule>
    <cfRule type="cellIs" dxfId="414" priority="3676" operator="equal">
      <formula>#REF!</formula>
    </cfRule>
    <cfRule type="cellIs" dxfId="413" priority="3678" operator="equal">
      <formula>#REF!</formula>
    </cfRule>
    <cfRule type="cellIs" dxfId="412" priority="3681" operator="equal">
      <formula>#REF!</formula>
    </cfRule>
    <cfRule type="cellIs" dxfId="411" priority="3682" operator="equal">
      <formula>#REF!</formula>
    </cfRule>
    <cfRule type="cellIs" dxfId="410" priority="3683" operator="equal">
      <formula>#REF!</formula>
    </cfRule>
    <cfRule type="cellIs" dxfId="409" priority="3686" operator="equal">
      <formula>#REF!</formula>
    </cfRule>
    <cfRule type="cellIs" dxfId="408" priority="3704" operator="equal">
      <formula>#REF!</formula>
    </cfRule>
    <cfRule type="cellIs" dxfId="407" priority="3688" operator="equal">
      <formula>#REF!</formula>
    </cfRule>
    <cfRule type="cellIs" dxfId="406" priority="3690" operator="equal">
      <formula>#REF!</formula>
    </cfRule>
    <cfRule type="cellIs" dxfId="405" priority="3691" operator="equal">
      <formula>#REF!</formula>
    </cfRule>
    <cfRule type="cellIs" dxfId="404" priority="3692" operator="equal">
      <formula>#REF!</formula>
    </cfRule>
    <cfRule type="cellIs" dxfId="403" priority="3693" operator="equal">
      <formula>#REF!</formula>
    </cfRule>
    <cfRule type="cellIs" dxfId="402" priority="3694" operator="equal">
      <formula>#REF!</formula>
    </cfRule>
    <cfRule type="cellIs" dxfId="401" priority="3696" operator="equal">
      <formula>#REF!</formula>
    </cfRule>
    <cfRule type="cellIs" dxfId="400" priority="3697" operator="equal">
      <formula>#REF!</formula>
    </cfRule>
    <cfRule type="cellIs" dxfId="399" priority="3699" operator="equal">
      <formula>#REF!</formula>
    </cfRule>
    <cfRule type="cellIs" dxfId="398" priority="3700" operator="equal">
      <formula>#REF!</formula>
    </cfRule>
    <cfRule type="cellIs" dxfId="397" priority="3701" operator="equal">
      <formula>#REF!</formula>
    </cfRule>
    <cfRule type="cellIs" dxfId="396" priority="3702" operator="equal">
      <formula>#REF!</formula>
    </cfRule>
  </conditionalFormatting>
  <conditionalFormatting sqref="Q143">
    <cfRule type="cellIs" dxfId="395" priority="3613" operator="equal">
      <formula>"EXTREMO"</formula>
    </cfRule>
    <cfRule type="cellIs" dxfId="394" priority="3660" operator="equal">
      <formula>#REF!</formula>
    </cfRule>
    <cfRule type="cellIs" dxfId="393" priority="3662" operator="equal">
      <formula>#REF!</formula>
    </cfRule>
    <cfRule type="cellIs" dxfId="392" priority="3651" operator="equal">
      <formula>#REF!</formula>
    </cfRule>
    <cfRule type="cellIs" dxfId="391" priority="3638" operator="equal">
      <formula>#REF!</formula>
    </cfRule>
    <cfRule type="cellIs" dxfId="390" priority="3667" operator="equal">
      <formula>#REF!</formula>
    </cfRule>
    <cfRule type="cellIs" dxfId="389" priority="3639" operator="equal">
      <formula>#REF!</formula>
    </cfRule>
    <cfRule type="cellIs" dxfId="388" priority="3641" operator="equal">
      <formula>#REF!</formula>
    </cfRule>
    <cfRule type="cellIs" dxfId="387" priority="3644" operator="equal">
      <formula>#REF!</formula>
    </cfRule>
    <cfRule type="cellIs" dxfId="386" priority="3645" operator="equal">
      <formula>#REF!</formula>
    </cfRule>
    <cfRule type="cellIs" dxfId="385" priority="3659" operator="equal">
      <formula>#REF!</formula>
    </cfRule>
    <cfRule type="cellIs" dxfId="384" priority="3646" operator="equal">
      <formula>#REF!</formula>
    </cfRule>
    <cfRule type="cellIs" dxfId="383" priority="3650" operator="equal">
      <formula>#REF!</formula>
    </cfRule>
    <cfRule type="cellIs" dxfId="382" priority="3653" operator="equal">
      <formula>#REF!</formula>
    </cfRule>
    <cfRule type="cellIs" dxfId="381" priority="3654" operator="equal">
      <formula>#REF!</formula>
    </cfRule>
    <cfRule type="cellIs" dxfId="380" priority="3655" operator="equal">
      <formula>#REF!</formula>
    </cfRule>
    <cfRule type="cellIs" dxfId="379" priority="3656" operator="equal">
      <formula>#REF!</formula>
    </cfRule>
    <cfRule type="cellIs" dxfId="378" priority="3657" operator="equal">
      <formula>#REF!</formula>
    </cfRule>
    <cfRule type="cellIs" dxfId="377" priority="3649" operator="equal">
      <formula>#REF!</formula>
    </cfRule>
    <cfRule type="cellIs" dxfId="376" priority="3658" operator="equal">
      <formula>#REF!</formula>
    </cfRule>
    <cfRule type="cellIs" dxfId="375" priority="3637" operator="equal">
      <formula>#REF!</formula>
    </cfRule>
    <cfRule type="cellIs" dxfId="374" priority="3635" operator="equal">
      <formula>#REF!</formula>
    </cfRule>
    <cfRule type="cellIs" dxfId="373" priority="3612" operator="equal">
      <formula>"MODERADO (RC/F)"</formula>
    </cfRule>
    <cfRule type="cellIs" dxfId="372" priority="3611" operator="equal">
      <formula>"ALTO (RC/F)"</formula>
    </cfRule>
    <cfRule type="cellIs" dxfId="371" priority="3610" operator="equal">
      <formula>"EXTREMO (RC/F)"</formula>
    </cfRule>
    <cfRule type="cellIs" dxfId="370" priority="3664" operator="equal">
      <formula>#REF!</formula>
    </cfRule>
    <cfRule type="cellIs" dxfId="369" priority="3663" operator="equal">
      <formula>#REF!</formula>
    </cfRule>
    <cfRule type="cellIs" dxfId="368" priority="3632" operator="equal">
      <formula>#REF!</formula>
    </cfRule>
    <cfRule type="cellIs" dxfId="367" priority="3616" operator="equal">
      <formula>"BAJO"</formula>
    </cfRule>
    <cfRule type="cellIs" dxfId="366" priority="3615" operator="equal">
      <formula>"MODERADO"</formula>
    </cfRule>
    <cfRule type="cellIs" dxfId="365" priority="3630" operator="equal">
      <formula>#REF!</formula>
    </cfRule>
    <cfRule type="cellIs" dxfId="364" priority="3614" operator="equal">
      <formula>"ALTO"</formula>
    </cfRule>
    <cfRule type="cellIs" dxfId="363" priority="3665" operator="equal">
      <formula>#REF!</formula>
    </cfRule>
  </conditionalFormatting>
  <conditionalFormatting sqref="Q148">
    <cfRule type="cellIs" dxfId="362" priority="3343" operator="equal">
      <formula>"MODERADO"</formula>
    </cfRule>
    <cfRule type="cellIs" dxfId="361" priority="3342" operator="equal">
      <formula>"ALTO"</formula>
    </cfRule>
    <cfRule type="cellIs" dxfId="360" priority="3392" operator="equal">
      <formula>#REF!</formula>
    </cfRule>
    <cfRule type="cellIs" dxfId="359" priority="3341" operator="equal">
      <formula>"EXTREMO"</formula>
    </cfRule>
    <cfRule type="cellIs" dxfId="358" priority="3340" operator="equal">
      <formula>"MODERADO (RC/F)"</formula>
    </cfRule>
    <cfRule type="cellIs" dxfId="357" priority="3339" operator="equal">
      <formula>"ALTO (RC/F)"</formula>
    </cfRule>
    <cfRule type="cellIs" dxfId="356" priority="3393" operator="equal">
      <formula>#REF!</formula>
    </cfRule>
    <cfRule type="cellIs" dxfId="355" priority="3395" operator="equal">
      <formula>#REF!</formula>
    </cfRule>
    <cfRule type="cellIs" dxfId="354" priority="3391" operator="equal">
      <formula>#REF!</formula>
    </cfRule>
    <cfRule type="cellIs" dxfId="353" priority="3390" operator="equal">
      <formula>#REF!</formula>
    </cfRule>
    <cfRule type="cellIs" dxfId="352" priority="3388" operator="equal">
      <formula>#REF!</formula>
    </cfRule>
    <cfRule type="cellIs" dxfId="351" priority="3387" operator="equal">
      <formula>#REF!</formula>
    </cfRule>
    <cfRule type="cellIs" dxfId="350" priority="3386" operator="equal">
      <formula>#REF!</formula>
    </cfRule>
    <cfRule type="cellIs" dxfId="349" priority="3385" operator="equal">
      <formula>#REF!</formula>
    </cfRule>
    <cfRule type="cellIs" dxfId="348" priority="3384" operator="equal">
      <formula>#REF!</formula>
    </cfRule>
    <cfRule type="cellIs" dxfId="347" priority="3383" operator="equal">
      <formula>#REF!</formula>
    </cfRule>
    <cfRule type="cellIs" dxfId="346" priority="3382" operator="equal">
      <formula>#REF!</formula>
    </cfRule>
    <cfRule type="cellIs" dxfId="345" priority="3381" operator="equal">
      <formula>#REF!</formula>
    </cfRule>
    <cfRule type="cellIs" dxfId="344" priority="3379" operator="equal">
      <formula>#REF!</formula>
    </cfRule>
    <cfRule type="cellIs" dxfId="343" priority="3378" operator="equal">
      <formula>#REF!</formula>
    </cfRule>
    <cfRule type="cellIs" dxfId="342" priority="3377" operator="equal">
      <formula>#REF!</formula>
    </cfRule>
    <cfRule type="cellIs" dxfId="341" priority="3374" operator="equal">
      <formula>#REF!</formula>
    </cfRule>
    <cfRule type="cellIs" dxfId="340" priority="3373" operator="equal">
      <formula>#REF!</formula>
    </cfRule>
    <cfRule type="cellIs" dxfId="339" priority="3372" operator="equal">
      <formula>#REF!</formula>
    </cfRule>
    <cfRule type="cellIs" dxfId="338" priority="3369" operator="equal">
      <formula>#REF!</formula>
    </cfRule>
    <cfRule type="cellIs" dxfId="337" priority="3367" operator="equal">
      <formula>#REF!</formula>
    </cfRule>
    <cfRule type="cellIs" dxfId="336" priority="3366" operator="equal">
      <formula>#REF!</formula>
    </cfRule>
    <cfRule type="cellIs" dxfId="335" priority="3365" operator="equal">
      <formula>#REF!</formula>
    </cfRule>
    <cfRule type="cellIs" dxfId="334" priority="3363" operator="equal">
      <formula>#REF!</formula>
    </cfRule>
    <cfRule type="cellIs" dxfId="333" priority="3360" operator="equal">
      <formula>#REF!</formula>
    </cfRule>
    <cfRule type="cellIs" dxfId="332" priority="3358" operator="equal">
      <formula>#REF!</formula>
    </cfRule>
    <cfRule type="cellIs" dxfId="331" priority="3344" operator="equal">
      <formula>"BAJO"</formula>
    </cfRule>
    <cfRule type="cellIs" dxfId="330" priority="3338" operator="equal">
      <formula>"EXTREMO (RC/F)"</formula>
    </cfRule>
  </conditionalFormatting>
  <conditionalFormatting sqref="Q150">
    <cfRule type="cellIs" dxfId="329" priority="828" operator="equal">
      <formula>#REF!</formula>
    </cfRule>
    <cfRule type="cellIs" dxfId="328" priority="814" operator="equal">
      <formula>"BAJO"</formula>
    </cfRule>
    <cfRule type="cellIs" dxfId="327" priority="813" operator="equal">
      <formula>"MODERADO"</formula>
    </cfRule>
    <cfRule type="cellIs" dxfId="326" priority="812" operator="equal">
      <formula>"ALTO"</formula>
    </cfRule>
    <cfRule type="cellIs" dxfId="325" priority="811" operator="equal">
      <formula>"EXTREMO"</formula>
    </cfRule>
    <cfRule type="cellIs" dxfId="324" priority="810" operator="equal">
      <formula>"MODERADO (RC/F)"</formula>
    </cfRule>
    <cfRule type="cellIs" dxfId="323" priority="809" operator="equal">
      <formula>"ALTO (RC/F)"</formula>
    </cfRule>
    <cfRule type="cellIs" dxfId="322" priority="808" operator="equal">
      <formula>"EXTREMO (RC/F)"</formula>
    </cfRule>
    <cfRule type="cellIs" dxfId="321" priority="853" operator="equal">
      <formula>#REF!</formula>
    </cfRule>
    <cfRule type="cellIs" dxfId="320" priority="865" operator="equal">
      <formula>#REF!</formula>
    </cfRule>
    <cfRule type="cellIs" dxfId="319" priority="863" operator="equal">
      <formula>#REF!</formula>
    </cfRule>
    <cfRule type="cellIs" dxfId="318" priority="862" operator="equal">
      <formula>#REF!</formula>
    </cfRule>
    <cfRule type="cellIs" dxfId="317" priority="861" operator="equal">
      <formula>#REF!</formula>
    </cfRule>
    <cfRule type="cellIs" dxfId="316" priority="860" operator="equal">
      <formula>#REF!</formula>
    </cfRule>
    <cfRule type="cellIs" dxfId="315" priority="858" operator="equal">
      <formula>#REF!</formula>
    </cfRule>
    <cfRule type="cellIs" dxfId="314" priority="857" operator="equal">
      <formula>#REF!</formula>
    </cfRule>
    <cfRule type="cellIs" dxfId="313" priority="856" operator="equal">
      <formula>#REF!</formula>
    </cfRule>
    <cfRule type="cellIs" dxfId="312" priority="855" operator="equal">
      <formula>#REF!</formula>
    </cfRule>
    <cfRule type="cellIs" dxfId="311" priority="854" operator="equal">
      <formula>#REF!</formula>
    </cfRule>
    <cfRule type="cellIs" dxfId="310" priority="852" operator="equal">
      <formula>#REF!</formula>
    </cfRule>
    <cfRule type="cellIs" dxfId="309" priority="851" operator="equal">
      <formula>#REF!</formula>
    </cfRule>
    <cfRule type="cellIs" dxfId="308" priority="849" operator="equal">
      <formula>#REF!</formula>
    </cfRule>
    <cfRule type="cellIs" dxfId="307" priority="848" operator="equal">
      <formula>#REF!</formula>
    </cfRule>
    <cfRule type="cellIs" dxfId="306" priority="847" operator="equal">
      <formula>#REF!</formula>
    </cfRule>
    <cfRule type="cellIs" dxfId="305" priority="844" operator="equal">
      <formula>#REF!</formula>
    </cfRule>
    <cfRule type="cellIs" dxfId="304" priority="843" operator="equal">
      <formula>#REF!</formula>
    </cfRule>
    <cfRule type="cellIs" dxfId="303" priority="842" operator="equal">
      <formula>#REF!</formula>
    </cfRule>
    <cfRule type="cellIs" dxfId="302" priority="839" operator="equal">
      <formula>#REF!</formula>
    </cfRule>
    <cfRule type="cellIs" dxfId="301" priority="837" operator="equal">
      <formula>#REF!</formula>
    </cfRule>
    <cfRule type="cellIs" dxfId="300" priority="836" operator="equal">
      <formula>#REF!</formula>
    </cfRule>
    <cfRule type="cellIs" dxfId="299" priority="835" operator="equal">
      <formula>#REF!</formula>
    </cfRule>
    <cfRule type="cellIs" dxfId="298" priority="833" operator="equal">
      <formula>#REF!</formula>
    </cfRule>
    <cfRule type="cellIs" dxfId="297" priority="830" operator="equal">
      <formula>#REF!</formula>
    </cfRule>
  </conditionalFormatting>
  <conditionalFormatting sqref="Q152 Q158 Q160 Q163 Q165 Q177:Q178">
    <cfRule type="cellIs" dxfId="296" priority="2433" operator="equal">
      <formula>#REF!</formula>
    </cfRule>
    <cfRule type="cellIs" dxfId="295" priority="2431" operator="equal">
      <formula>#REF!</formula>
    </cfRule>
    <cfRule type="cellIs" dxfId="294" priority="2430" operator="equal">
      <formula>#REF!</formula>
    </cfRule>
    <cfRule type="cellIs" dxfId="293" priority="2447" operator="equal">
      <formula>#REF!</formula>
    </cfRule>
    <cfRule type="cellIs" dxfId="292" priority="2445" operator="equal">
      <formula>#REF!</formula>
    </cfRule>
    <cfRule type="cellIs" dxfId="291" priority="2444" operator="equal">
      <formula>#REF!</formula>
    </cfRule>
    <cfRule type="cellIs" dxfId="290" priority="2443" operator="equal">
      <formula>#REF!</formula>
    </cfRule>
    <cfRule type="cellIs" dxfId="289" priority="2442" operator="equal">
      <formula>#REF!</formula>
    </cfRule>
    <cfRule type="cellIs" dxfId="288" priority="2440" operator="equal">
      <formula>#REF!</formula>
    </cfRule>
    <cfRule type="cellIs" dxfId="287" priority="2439" operator="equal">
      <formula>#REF!</formula>
    </cfRule>
    <cfRule type="cellIs" dxfId="286" priority="2438" operator="equal">
      <formula>#REF!</formula>
    </cfRule>
    <cfRule type="cellIs" dxfId="285" priority="2437" operator="equal">
      <formula>#REF!</formula>
    </cfRule>
    <cfRule type="cellIs" dxfId="284" priority="2436" operator="equal">
      <formula>#REF!</formula>
    </cfRule>
    <cfRule type="cellIs" dxfId="283" priority="2435" operator="equal">
      <formula>#REF!</formula>
    </cfRule>
    <cfRule type="cellIs" dxfId="282" priority="2429" operator="equal">
      <formula>#REF!</formula>
    </cfRule>
    <cfRule type="cellIs" dxfId="281" priority="2426" operator="equal">
      <formula>#REF!</formula>
    </cfRule>
    <cfRule type="cellIs" dxfId="280" priority="2425" operator="equal">
      <formula>#REF!</formula>
    </cfRule>
    <cfRule type="cellIs" dxfId="279" priority="2421" operator="equal">
      <formula>#REF!</formula>
    </cfRule>
    <cfRule type="cellIs" dxfId="278" priority="2419" operator="equal">
      <formula>#REF!</formula>
    </cfRule>
    <cfRule type="cellIs" dxfId="277" priority="2418" operator="equal">
      <formula>#REF!</formula>
    </cfRule>
    <cfRule type="cellIs" dxfId="276" priority="2434" operator="equal">
      <formula>#REF!</formula>
    </cfRule>
    <cfRule type="cellIs" dxfId="275" priority="2424" operator="equal">
      <formula>#REF!</formula>
    </cfRule>
  </conditionalFormatting>
  <conditionalFormatting sqref="Q152 Q158 Q163 Q165 Q177:Q178 Q160">
    <cfRule type="cellIs" dxfId="274" priority="2417" operator="equal">
      <formula>#REF!</formula>
    </cfRule>
  </conditionalFormatting>
  <conditionalFormatting sqref="Q152 Q158 Q163">
    <cfRule type="cellIs" dxfId="273" priority="2412" operator="equal">
      <formula>#REF!</formula>
    </cfRule>
    <cfRule type="cellIs" dxfId="272" priority="2409" operator="equal">
      <formula>#REF!</formula>
    </cfRule>
    <cfRule type="cellIs" dxfId="271" priority="2415" operator="equal">
      <formula>#REF!</formula>
    </cfRule>
  </conditionalFormatting>
  <conditionalFormatting sqref="Q160:Q161">
    <cfRule type="cellIs" dxfId="270" priority="1925" operator="equal">
      <formula>"EXTREMO (RC/F)"</formula>
    </cfRule>
    <cfRule type="cellIs" dxfId="269" priority="1960" operator="equal">
      <formula>#REF!</formula>
    </cfRule>
    <cfRule type="cellIs" dxfId="268" priority="1945" operator="equal">
      <formula>#REF!</formula>
    </cfRule>
    <cfRule type="cellIs" dxfId="267" priority="1931" operator="equal">
      <formula>"BAJO"</formula>
    </cfRule>
    <cfRule type="cellIs" dxfId="266" priority="1972" operator="equal">
      <formula>#REF!</formula>
    </cfRule>
    <cfRule type="cellIs" dxfId="265" priority="1930" operator="equal">
      <formula>"MODERADO"</formula>
    </cfRule>
    <cfRule type="cellIs" dxfId="264" priority="1927" operator="equal">
      <formula>"MODERADO (RC/F)"</formula>
    </cfRule>
    <cfRule type="cellIs" dxfId="263" priority="1929" operator="equal">
      <formula>"ALTO"</formula>
    </cfRule>
    <cfRule type="cellIs" dxfId="262" priority="1926" operator="equal">
      <formula>"ALTO (RC/F)"</formula>
    </cfRule>
    <cfRule type="cellIs" dxfId="261" priority="1928" operator="equal">
      <formula>"EXTREMO"</formula>
    </cfRule>
  </conditionalFormatting>
  <conditionalFormatting sqref="Q161">
    <cfRule type="cellIs" dxfId="260" priority="1959" operator="equal">
      <formula>#REF!</formula>
    </cfRule>
    <cfRule type="cellIs" dxfId="259" priority="1980" operator="equal">
      <formula>#REF!</formula>
    </cfRule>
    <cfRule type="cellIs" dxfId="258" priority="1968" operator="equal">
      <formula>#REF!</formula>
    </cfRule>
    <cfRule type="cellIs" dxfId="257" priority="1969" operator="equal">
      <formula>#REF!</formula>
    </cfRule>
    <cfRule type="cellIs" dxfId="256" priority="1966" operator="equal">
      <formula>#REF!</formula>
    </cfRule>
    <cfRule type="cellIs" dxfId="255" priority="1975" operator="equal">
      <formula>#REF!</formula>
    </cfRule>
    <cfRule type="cellIs" dxfId="254" priority="1965" operator="equal">
      <formula>#REF!</formula>
    </cfRule>
    <cfRule type="cellIs" dxfId="253" priority="1964" operator="equal">
      <formula>#REF!</formula>
    </cfRule>
    <cfRule type="cellIs" dxfId="252" priority="1961" operator="equal">
      <formula>#REF!</formula>
    </cfRule>
    <cfRule type="cellIs" dxfId="251" priority="1982" operator="equal">
      <formula>#REF!</formula>
    </cfRule>
    <cfRule type="cellIs" dxfId="250" priority="1953" operator="equal">
      <formula>#REF!</formula>
    </cfRule>
    <cfRule type="cellIs" dxfId="249" priority="1952" operator="equal">
      <formula>#REF!</formula>
    </cfRule>
    <cfRule type="cellIs" dxfId="248" priority="1950" operator="equal">
      <formula>#REF!</formula>
    </cfRule>
    <cfRule type="cellIs" dxfId="247" priority="1947" operator="equal">
      <formula>#REF!</formula>
    </cfRule>
    <cfRule type="cellIs" dxfId="246" priority="1954" operator="equal">
      <formula>#REF!</formula>
    </cfRule>
    <cfRule type="cellIs" dxfId="245" priority="1956" operator="equal">
      <formula>#REF!</formula>
    </cfRule>
    <cfRule type="cellIs" dxfId="244" priority="1979" operator="equal">
      <formula>#REF!</formula>
    </cfRule>
    <cfRule type="cellIs" dxfId="243" priority="1978" operator="equal">
      <formula>#REF!</formula>
    </cfRule>
    <cfRule type="cellIs" dxfId="242" priority="1977" operator="equal">
      <formula>#REF!</formula>
    </cfRule>
    <cfRule type="cellIs" dxfId="241" priority="1974" operator="equal">
      <formula>#REF!</formula>
    </cfRule>
    <cfRule type="cellIs" dxfId="240" priority="1973" operator="equal">
      <formula>#REF!</formula>
    </cfRule>
    <cfRule type="cellIs" dxfId="239" priority="1971" operator="equal">
      <formula>#REF!</formula>
    </cfRule>
    <cfRule type="cellIs" dxfId="238" priority="1970" operator="equal">
      <formula>#REF!</formula>
    </cfRule>
  </conditionalFormatting>
  <conditionalFormatting sqref="Q165:Q166">
    <cfRule type="cellIs" dxfId="237" priority="2236" operator="equal">
      <formula>#REF!</formula>
    </cfRule>
    <cfRule type="cellIs" dxfId="236" priority="2240" operator="equal">
      <formula>#REF!</formula>
    </cfRule>
    <cfRule type="cellIs" dxfId="235" priority="2249" operator="equal">
      <formula>#REF!</formula>
    </cfRule>
    <cfRule type="cellIs" dxfId="234" priority="2221" operator="equal">
      <formula>"MODERADO (RC/F)"</formula>
    </cfRule>
    <cfRule type="cellIs" dxfId="233" priority="2219" operator="equal">
      <formula>"EXTREMO (RC/F)"</formula>
    </cfRule>
    <cfRule type="cellIs" dxfId="232" priority="2223" operator="equal">
      <formula>"ALTO"</formula>
    </cfRule>
    <cfRule type="cellIs" dxfId="231" priority="2225" operator="equal">
      <formula>"BAJO"</formula>
    </cfRule>
    <cfRule type="cellIs" dxfId="230" priority="2226" operator="equal">
      <formula>#REF!</formula>
    </cfRule>
    <cfRule type="cellIs" dxfId="229" priority="2224" operator="equal">
      <formula>"MODERADO"</formula>
    </cfRule>
    <cfRule type="cellIs" dxfId="228" priority="2220" operator="equal">
      <formula>"ALTO (RC/F)"</formula>
    </cfRule>
    <cfRule type="cellIs" dxfId="227" priority="2222" operator="equal">
      <formula>"EXTREMO"</formula>
    </cfRule>
  </conditionalFormatting>
  <conditionalFormatting sqref="Q166">
    <cfRule type="cellIs" dxfId="226" priority="2262" operator="equal">
      <formula>#REF!</formula>
    </cfRule>
    <cfRule type="cellIs" dxfId="225" priority="2251" operator="equal">
      <formula>#REF!</formula>
    </cfRule>
    <cfRule type="cellIs" dxfId="224" priority="2227" operator="equal">
      <formula>#REF!</formula>
    </cfRule>
    <cfRule type="cellIs" dxfId="223" priority="2245" operator="equal">
      <formula>#REF!</formula>
    </cfRule>
    <cfRule type="cellIs" dxfId="222" priority="2230" operator="equal">
      <formula>#REF!</formula>
    </cfRule>
    <cfRule type="cellIs" dxfId="221" priority="2232" operator="equal">
      <formula>#REF!</formula>
    </cfRule>
    <cfRule type="cellIs" dxfId="220" priority="2233" operator="equal">
      <formula>#REF!</formula>
    </cfRule>
    <cfRule type="cellIs" dxfId="219" priority="2234" operator="equal">
      <formula>#REF!</formula>
    </cfRule>
    <cfRule type="cellIs" dxfId="218" priority="2239" operator="equal">
      <formula>#REF!</formula>
    </cfRule>
    <cfRule type="cellIs" dxfId="217" priority="2241" operator="equal">
      <formula>#REF!</formula>
    </cfRule>
    <cfRule type="cellIs" dxfId="216" priority="2244" operator="equal">
      <formula>#REF!</formula>
    </cfRule>
    <cfRule type="cellIs" dxfId="215" priority="2246" operator="equal">
      <formula>#REF!</formula>
    </cfRule>
    <cfRule type="cellIs" dxfId="214" priority="2248" operator="equal">
      <formula>#REF!</formula>
    </cfRule>
    <cfRule type="cellIs" dxfId="213" priority="2250" operator="equal">
      <formula>#REF!</formula>
    </cfRule>
    <cfRule type="cellIs" dxfId="212" priority="2252" operator="equal">
      <formula>#REF!</formula>
    </cfRule>
    <cfRule type="cellIs" dxfId="211" priority="2253" operator="equal">
      <formula>#REF!</formula>
    </cfRule>
    <cfRule type="cellIs" dxfId="210" priority="2254" operator="equal">
      <formula>#REF!</formula>
    </cfRule>
    <cfRule type="cellIs" dxfId="209" priority="2255" operator="equal">
      <formula>#REF!</formula>
    </cfRule>
    <cfRule type="cellIs" dxfId="208" priority="2257" operator="equal">
      <formula>#REF!</formula>
    </cfRule>
    <cfRule type="cellIs" dxfId="207" priority="2258" operator="equal">
      <formula>#REF!</formula>
    </cfRule>
    <cfRule type="cellIs" dxfId="206" priority="2259" operator="equal">
      <formula>#REF!</formula>
    </cfRule>
    <cfRule type="cellIs" dxfId="205" priority="2260" operator="equal">
      <formula>#REF!</formula>
    </cfRule>
  </conditionalFormatting>
  <conditionalFormatting sqref="Q169:Q170 Q152 Q158 Q163">
    <cfRule type="cellIs" dxfId="204" priority="2395" operator="equal">
      <formula>"BAJO"</formula>
    </cfRule>
    <cfRule type="cellIs" dxfId="203" priority="2391" operator="equal">
      <formula>"MODERADO (RC/F)"</formula>
    </cfRule>
    <cfRule type="cellIs" dxfId="202" priority="2392" operator="equal">
      <formula>"EXTREMO"</formula>
    </cfRule>
    <cfRule type="cellIs" dxfId="201" priority="2393" operator="equal">
      <formula>"ALTO"</formula>
    </cfRule>
    <cfRule type="cellIs" dxfId="200" priority="2394" operator="equal">
      <formula>"MODERADO"</formula>
    </cfRule>
    <cfRule type="cellIs" dxfId="199" priority="2389" operator="equal">
      <formula>"EXTREMO (RC/F)"</formula>
    </cfRule>
    <cfRule type="cellIs" dxfId="198" priority="2390" operator="equal">
      <formula>"ALTO (RC/F)"</formula>
    </cfRule>
  </conditionalFormatting>
  <conditionalFormatting sqref="Q169:Q170">
    <cfRule type="cellIs" dxfId="197" priority="2304" operator="equal">
      <formula>#REF!</formula>
    </cfRule>
    <cfRule type="cellIs" dxfId="196" priority="2300" operator="equal">
      <formula>#REF!</formula>
    </cfRule>
    <cfRule type="cellIs" dxfId="195" priority="2297" operator="equal">
      <formula>#REF!</formula>
    </cfRule>
    <cfRule type="cellIs" dxfId="194" priority="2296" operator="equal">
      <formula>#REF!</formula>
    </cfRule>
    <cfRule type="cellIs" dxfId="193" priority="2295" operator="equal">
      <formula>#REF!</formula>
    </cfRule>
    <cfRule type="cellIs" dxfId="192" priority="2302" operator="equal">
      <formula>#REF!</formula>
    </cfRule>
    <cfRule type="cellIs" dxfId="191" priority="2292" operator="equal">
      <formula>#REF!</formula>
    </cfRule>
    <cfRule type="cellIs" dxfId="190" priority="2290" operator="equal">
      <formula>#REF!</formula>
    </cfRule>
    <cfRule type="cellIs" dxfId="189" priority="2289" operator="equal">
      <formula>#REF!</formula>
    </cfRule>
    <cfRule type="cellIs" dxfId="188" priority="2288" operator="equal">
      <formula>#REF!</formula>
    </cfRule>
    <cfRule type="cellIs" dxfId="187" priority="2286" operator="equal">
      <formula>#REF!</formula>
    </cfRule>
    <cfRule type="cellIs" dxfId="186" priority="2283" operator="equal">
      <formula>#REF!</formula>
    </cfRule>
    <cfRule type="cellIs" dxfId="185" priority="2282" operator="equal">
      <formula>#REF!</formula>
    </cfRule>
    <cfRule type="cellIs" dxfId="184" priority="2306" operator="equal">
      <formula>#REF!</formula>
    </cfRule>
    <cfRule type="cellIs" dxfId="183" priority="2305" operator="equal">
      <formula>#REF!</formula>
    </cfRule>
    <cfRule type="cellIs" dxfId="182" priority="2313" operator="equal">
      <formula>#REF!</formula>
    </cfRule>
    <cfRule type="cellIs" dxfId="181" priority="2314" operator="equal">
      <formula>#REF!</formula>
    </cfRule>
    <cfRule type="cellIs" dxfId="180" priority="2315" operator="equal">
      <formula>#REF!</formula>
    </cfRule>
    <cfRule type="cellIs" dxfId="179" priority="2316" operator="equal">
      <formula>#REF!</formula>
    </cfRule>
    <cfRule type="cellIs" dxfId="178" priority="2318" operator="equal">
      <formula>#REF!</formula>
    </cfRule>
    <cfRule type="cellIs" dxfId="177" priority="2308" operator="equal">
      <formula>#REF!</formula>
    </cfRule>
    <cfRule type="cellIs" dxfId="176" priority="2309" operator="equal">
      <formula>#REF!</formula>
    </cfRule>
    <cfRule type="cellIs" dxfId="175" priority="2310" operator="equal">
      <formula>#REF!</formula>
    </cfRule>
    <cfRule type="cellIs" dxfId="174" priority="2301" operator="equal">
      <formula>#REF!</formula>
    </cfRule>
    <cfRule type="cellIs" dxfId="173" priority="2311" operator="equal">
      <formula>#REF!</formula>
    </cfRule>
    <cfRule type="cellIs" dxfId="172" priority="2307" operator="equal">
      <formula>#REF!</formula>
    </cfRule>
  </conditionalFormatting>
  <conditionalFormatting sqref="Q170">
    <cfRule type="cellIs" dxfId="171" priority="2030" operator="equal">
      <formula>"EXTREMO (RC/F)"</formula>
    </cfRule>
    <cfRule type="cellIs" dxfId="170" priority="2066" operator="equal">
      <formula>#REF!</formula>
    </cfRule>
    <cfRule type="cellIs" dxfId="169" priority="2087" operator="equal">
      <formula>#REF!</formula>
    </cfRule>
    <cfRule type="cellIs" dxfId="168" priority="2085" operator="equal">
      <formula>#REF!</formula>
    </cfRule>
    <cfRule type="cellIs" dxfId="167" priority="2084" operator="equal">
      <formula>#REF!</formula>
    </cfRule>
    <cfRule type="cellIs" dxfId="166" priority="2083" operator="equal">
      <formula>#REF!</formula>
    </cfRule>
    <cfRule type="cellIs" dxfId="165" priority="2082" operator="equal">
      <formula>#REF!</formula>
    </cfRule>
    <cfRule type="cellIs" dxfId="164" priority="2080" operator="equal">
      <formula>#REF!</formula>
    </cfRule>
    <cfRule type="cellIs" dxfId="163" priority="2079" operator="equal">
      <formula>#REF!</formula>
    </cfRule>
    <cfRule type="cellIs" dxfId="162" priority="2078" operator="equal">
      <formula>#REF!</formula>
    </cfRule>
    <cfRule type="cellIs" dxfId="161" priority="2077" operator="equal">
      <formula>#REF!</formula>
    </cfRule>
    <cfRule type="cellIs" dxfId="160" priority="2076" operator="equal">
      <formula>#REF!</formula>
    </cfRule>
    <cfRule type="cellIs" dxfId="159" priority="2075" operator="equal">
      <formula>#REF!</formula>
    </cfRule>
    <cfRule type="cellIs" dxfId="158" priority="2074" operator="equal">
      <formula>#REF!</formula>
    </cfRule>
    <cfRule type="cellIs" dxfId="157" priority="2073" operator="equal">
      <formula>#REF!</formula>
    </cfRule>
    <cfRule type="cellIs" dxfId="156" priority="2071" operator="equal">
      <formula>#REF!</formula>
    </cfRule>
    <cfRule type="cellIs" dxfId="155" priority="2070" operator="equal">
      <formula>#REF!</formula>
    </cfRule>
    <cfRule type="cellIs" dxfId="154" priority="2069" operator="equal">
      <formula>#REF!</formula>
    </cfRule>
    <cfRule type="cellIs" dxfId="153" priority="2065" operator="equal">
      <formula>#REF!</formula>
    </cfRule>
    <cfRule type="cellIs" dxfId="152" priority="2064" operator="equal">
      <formula>#REF!</formula>
    </cfRule>
    <cfRule type="cellIs" dxfId="151" priority="2061" operator="equal">
      <formula>#REF!</formula>
    </cfRule>
    <cfRule type="cellIs" dxfId="150" priority="2059" operator="equal">
      <formula>#REF!</formula>
    </cfRule>
    <cfRule type="cellIs" dxfId="149" priority="2058" operator="equal">
      <formula>#REF!</formula>
    </cfRule>
    <cfRule type="cellIs" dxfId="148" priority="2057" operator="equal">
      <formula>#REF!</formula>
    </cfRule>
    <cfRule type="cellIs" dxfId="147" priority="2055" operator="equal">
      <formula>#REF!</formula>
    </cfRule>
    <cfRule type="cellIs" dxfId="146" priority="2052" operator="equal">
      <formula>#REF!</formula>
    </cfRule>
    <cfRule type="cellIs" dxfId="145" priority="2050" operator="equal">
      <formula>#REF!</formula>
    </cfRule>
    <cfRule type="cellIs" dxfId="144" priority="2036" operator="equal">
      <formula>"BAJO"</formula>
    </cfRule>
    <cfRule type="cellIs" dxfId="143" priority="2035" operator="equal">
      <formula>"MODERADO"</formula>
    </cfRule>
    <cfRule type="cellIs" dxfId="142" priority="2034" operator="equal">
      <formula>"ALTO"</formula>
    </cfRule>
    <cfRule type="cellIs" dxfId="141" priority="2033" operator="equal">
      <formula>"EXTREMO"</formula>
    </cfRule>
    <cfRule type="cellIs" dxfId="140" priority="2032" operator="equal">
      <formula>"MODERADO (RC/F)"</formula>
    </cfRule>
    <cfRule type="cellIs" dxfId="139" priority="2031" operator="equal">
      <formula>"ALTO (RC/F)"</formula>
    </cfRule>
  </conditionalFormatting>
  <conditionalFormatting sqref="Q174">
    <cfRule type="cellIs" dxfId="138" priority="1862" operator="equal">
      <formula>#REF!</formula>
    </cfRule>
    <cfRule type="cellIs" dxfId="137" priority="1860" operator="equal">
      <formula>#REF!</formula>
    </cfRule>
    <cfRule type="cellIs" dxfId="136" priority="1839" operator="equal">
      <formula>#REF!</formula>
    </cfRule>
    <cfRule type="cellIs" dxfId="135" priority="1858" operator="equal">
      <formula>#REF!</formula>
    </cfRule>
    <cfRule type="cellIs" dxfId="134" priority="1859" operator="equal">
      <formula>#REF!</formula>
    </cfRule>
    <cfRule type="cellIs" dxfId="133" priority="1851" operator="equal">
      <formula>#REF!</formula>
    </cfRule>
    <cfRule type="cellIs" dxfId="132" priority="1855" operator="equal">
      <formula>#REF!</formula>
    </cfRule>
    <cfRule type="cellIs" dxfId="131" priority="1854" operator="equal">
      <formula>#REF!</formula>
    </cfRule>
    <cfRule type="cellIs" dxfId="130" priority="1853" operator="equal">
      <formula>#REF!</formula>
    </cfRule>
    <cfRule type="cellIs" dxfId="129" priority="1852" operator="equal">
      <formula>#REF!</formula>
    </cfRule>
    <cfRule type="cellIs" dxfId="128" priority="1857" operator="equal">
      <formula>#REF!</formula>
    </cfRule>
    <cfRule type="cellIs" dxfId="127" priority="1850" operator="equal">
      <formula>#REF!</formula>
    </cfRule>
    <cfRule type="cellIs" dxfId="126" priority="1849" operator="equal">
      <formula>#REF!</formula>
    </cfRule>
    <cfRule type="cellIs" dxfId="125" priority="1848" operator="equal">
      <formula>#REF!</formula>
    </cfRule>
    <cfRule type="cellIs" dxfId="124" priority="1846" operator="equal">
      <formula>#REF!</formula>
    </cfRule>
    <cfRule type="cellIs" dxfId="123" priority="1845" operator="equal">
      <formula>#REF!</formula>
    </cfRule>
    <cfRule type="cellIs" dxfId="122" priority="1844" operator="equal">
      <formula>#REF!</formula>
    </cfRule>
    <cfRule type="cellIs" dxfId="121" priority="1805" operator="equal">
      <formula>"EXTREMO (RC/F)"</formula>
    </cfRule>
    <cfRule type="cellIs" dxfId="120" priority="1841" operator="equal">
      <formula>#REF!</formula>
    </cfRule>
    <cfRule type="cellIs" dxfId="119" priority="1840" operator="equal">
      <formula>#REF!</formula>
    </cfRule>
    <cfRule type="cellIs" dxfId="118" priority="1836" operator="equal">
      <formula>#REF!</formula>
    </cfRule>
    <cfRule type="cellIs" dxfId="117" priority="1834" operator="equal">
      <formula>#REF!</formula>
    </cfRule>
    <cfRule type="cellIs" dxfId="116" priority="1833" operator="equal">
      <formula>#REF!</formula>
    </cfRule>
    <cfRule type="cellIs" dxfId="115" priority="1832" operator="equal">
      <formula>#REF!</formula>
    </cfRule>
    <cfRule type="cellIs" dxfId="114" priority="1830" operator="equal">
      <formula>#REF!</formula>
    </cfRule>
    <cfRule type="cellIs" dxfId="113" priority="1827" operator="equal">
      <formula>#REF!</formula>
    </cfRule>
    <cfRule type="cellIs" dxfId="112" priority="1825" operator="equal">
      <formula>#REF!</formula>
    </cfRule>
    <cfRule type="cellIs" dxfId="111" priority="1811" operator="equal">
      <formula>"BAJO"</formula>
    </cfRule>
    <cfRule type="cellIs" dxfId="110" priority="1810" operator="equal">
      <formula>"MODERADO"</formula>
    </cfRule>
    <cfRule type="cellIs" dxfId="109" priority="1809" operator="equal">
      <formula>"ALTO"</formula>
    </cfRule>
    <cfRule type="cellIs" dxfId="108" priority="1808" operator="equal">
      <formula>"EXTREMO"</formula>
    </cfRule>
    <cfRule type="cellIs" dxfId="107" priority="1807" operator="equal">
      <formula>"MODERADO (RC/F)"</formula>
    </cfRule>
    <cfRule type="cellIs" dxfId="106" priority="1806" operator="equal">
      <formula>"ALTO (RC/F)"</formula>
    </cfRule>
  </conditionalFormatting>
  <conditionalFormatting sqref="Q177:Q180">
    <cfRule type="cellIs" dxfId="105" priority="2145" operator="equal">
      <formula>"EXTREMO (RC/F)"</formula>
    </cfRule>
    <cfRule type="cellIs" dxfId="104" priority="2146" operator="equal">
      <formula>"ALTO (RC/F)"</formula>
    </cfRule>
    <cfRule type="cellIs" dxfId="103" priority="2147" operator="equal">
      <formula>"MODERADO (RC/F)"</formula>
    </cfRule>
    <cfRule type="cellIs" dxfId="102" priority="2149" operator="equal">
      <formula>"ALTO"</formula>
    </cfRule>
    <cfRule type="cellIs" dxfId="101" priority="2148" operator="equal">
      <formula>"EXTREMO"</formula>
    </cfRule>
    <cfRule type="cellIs" dxfId="100" priority="2150" operator="equal">
      <formula>"MODERADO"</formula>
    </cfRule>
    <cfRule type="cellIs" dxfId="99" priority="2151" operator="equal">
      <formula>"BAJO"</formula>
    </cfRule>
    <cfRule type="cellIs" dxfId="98" priority="2192" operator="equal">
      <formula>#REF!</formula>
    </cfRule>
    <cfRule type="cellIs" dxfId="97" priority="2165" operator="equal">
      <formula>#REF!</formula>
    </cfRule>
    <cfRule type="cellIs" dxfId="96" priority="2167" operator="equal">
      <formula>#REF!</formula>
    </cfRule>
    <cfRule type="cellIs" dxfId="95" priority="2180" operator="equal">
      <formula>#REF!</formula>
    </cfRule>
  </conditionalFormatting>
  <conditionalFormatting sqref="Q179:Q180">
    <cfRule type="cellIs" dxfId="94" priority="2179" operator="equal">
      <formula>#REF!</formula>
    </cfRule>
    <cfRule type="cellIs" dxfId="93" priority="2185" operator="equal">
      <formula>#REF!</formula>
    </cfRule>
    <cfRule type="cellIs" dxfId="92" priority="2181" operator="equal">
      <formula>#REF!</formula>
    </cfRule>
    <cfRule type="cellIs" dxfId="91" priority="2184" operator="equal">
      <formula>#REF!</formula>
    </cfRule>
    <cfRule type="cellIs" dxfId="90" priority="2186" operator="equal">
      <formula>#REF!</formula>
    </cfRule>
    <cfRule type="cellIs" dxfId="89" priority="2170" operator="equal">
      <formula>#REF!</formula>
    </cfRule>
    <cfRule type="cellIs" dxfId="88" priority="2189" operator="equal">
      <formula>#REF!</formula>
    </cfRule>
    <cfRule type="cellIs" dxfId="87" priority="2190" operator="equal">
      <formula>#REF!</formula>
    </cfRule>
    <cfRule type="cellIs" dxfId="86" priority="2191" operator="equal">
      <formula>#REF!</formula>
    </cfRule>
    <cfRule type="cellIs" dxfId="85" priority="2172" operator="equal">
      <formula>#REF!</formula>
    </cfRule>
    <cfRule type="cellIs" dxfId="84" priority="2193" operator="equal">
      <formula>#REF!</formula>
    </cfRule>
    <cfRule type="cellIs" dxfId="83" priority="2194" operator="equal">
      <formula>#REF!</formula>
    </cfRule>
    <cfRule type="cellIs" dxfId="82" priority="2195" operator="equal">
      <formula>#REF!</formula>
    </cfRule>
    <cfRule type="cellIs" dxfId="81" priority="2188" operator="equal">
      <formula>#REF!</formula>
    </cfRule>
    <cfRule type="cellIs" dxfId="80" priority="2198" operator="equal">
      <formula>#REF!</formula>
    </cfRule>
    <cfRule type="cellIs" dxfId="79" priority="2199" operator="equal">
      <formula>#REF!</formula>
    </cfRule>
    <cfRule type="cellIs" dxfId="78" priority="2200" operator="equal">
      <formula>#REF!</formula>
    </cfRule>
    <cfRule type="cellIs" dxfId="77" priority="2202" operator="equal">
      <formula>#REF!</formula>
    </cfRule>
    <cfRule type="cellIs" dxfId="76" priority="2173" operator="equal">
      <formula>#REF!</formula>
    </cfRule>
    <cfRule type="cellIs" dxfId="75" priority="2174" operator="equal">
      <formula>#REF!</formula>
    </cfRule>
    <cfRule type="cellIs" dxfId="74" priority="2176" operator="equal">
      <formula>#REF!</formula>
    </cfRule>
    <cfRule type="cellIs" dxfId="73" priority="2197" operator="equal">
      <formula>#REF!</formula>
    </cfRule>
  </conditionalFormatting>
  <conditionalFormatting sqref="AF9:AF23 AF26:AF29 AF31:AF181">
    <cfRule type="cellIs" dxfId="72" priority="192" operator="equal">
      <formula>"BAJA"</formula>
    </cfRule>
    <cfRule type="cellIs" dxfId="71" priority="193" operator="equal">
      <formula>"MUY BAJA"</formula>
    </cfRule>
    <cfRule type="cellIs" dxfId="70" priority="190" operator="equal">
      <formula>"ALTA"</formula>
    </cfRule>
    <cfRule type="cellIs" dxfId="69" priority="189" operator="equal">
      <formula>"MUY ALTA"</formula>
    </cfRule>
    <cfRule type="cellIs" dxfId="68" priority="191" operator="equal">
      <formula>"MEDIA"</formula>
    </cfRule>
  </conditionalFormatting>
  <conditionalFormatting sqref="AH9:AH10 AH14">
    <cfRule type="cellIs" dxfId="67" priority="188" operator="equal">
      <formula>"LEVE"</formula>
    </cfRule>
    <cfRule type="cellIs" dxfId="66" priority="184" operator="equal">
      <formula>"CATASTROFICO"</formula>
    </cfRule>
    <cfRule type="cellIs" dxfId="65" priority="185" operator="equal">
      <formula>"MAYOR"</formula>
    </cfRule>
    <cfRule type="cellIs" dxfId="64" priority="186" operator="equal">
      <formula>"MODERADO"</formula>
    </cfRule>
    <cfRule type="cellIs" dxfId="63" priority="187" operator="equal">
      <formula>"MENOR"</formula>
    </cfRule>
  </conditionalFormatting>
  <conditionalFormatting sqref="AH21 AH29 AH31:AH181">
    <cfRule type="cellIs" dxfId="62" priority="6548" operator="equal">
      <formula>"MODERADO"</formula>
    </cfRule>
    <cfRule type="cellIs" dxfId="61" priority="6549" operator="equal">
      <formula>"MENOR"</formula>
    </cfRule>
    <cfRule type="cellIs" dxfId="60" priority="6546" operator="equal">
      <formula>"CATASTROFICO"</formula>
    </cfRule>
    <cfRule type="cellIs" dxfId="59" priority="6547" operator="equal">
      <formula>"MAYOR"</formula>
    </cfRule>
    <cfRule type="cellIs" dxfId="58" priority="6550" operator="equal">
      <formula>"LEVE"</formula>
    </cfRule>
  </conditionalFormatting>
  <conditionalFormatting sqref="AJ9 Q63 Q66 Q75 Q79">
    <cfRule type="cellIs" dxfId="57" priority="6519" operator="equal">
      <formula>#REF!</formula>
    </cfRule>
    <cfRule type="cellIs" dxfId="56" priority="6509" operator="equal">
      <formula>#REF!</formula>
    </cfRule>
    <cfRule type="cellIs" dxfId="55" priority="6510" operator="equal">
      <formula>#REF!</formula>
    </cfRule>
    <cfRule type="cellIs" dxfId="54" priority="6513" operator="equal">
      <formula>#REF!</formula>
    </cfRule>
    <cfRule type="cellIs" dxfId="53" priority="6515" operator="equal">
      <formula>#REF!</formula>
    </cfRule>
    <cfRule type="cellIs" dxfId="52" priority="6516" operator="equal">
      <formula>#REF!</formula>
    </cfRule>
    <cfRule type="cellIs" dxfId="51" priority="6517" operator="equal">
      <formula>#REF!</formula>
    </cfRule>
    <cfRule type="cellIs" dxfId="50" priority="6531" operator="equal">
      <formula>#REF!</formula>
    </cfRule>
    <cfRule type="cellIs" dxfId="49" priority="6522" operator="equal">
      <formula>#REF!</formula>
    </cfRule>
    <cfRule type="cellIs" dxfId="48" priority="6523" operator="equal">
      <formula>#REF!</formula>
    </cfRule>
    <cfRule type="cellIs" dxfId="47" priority="6524" operator="equal">
      <formula>#REF!</formula>
    </cfRule>
    <cfRule type="cellIs" dxfId="46" priority="6527" operator="equal">
      <formula>#REF!</formula>
    </cfRule>
    <cfRule type="cellIs" dxfId="45" priority="6528" operator="equal">
      <formula>#REF!</formula>
    </cfRule>
    <cfRule type="cellIs" dxfId="44" priority="6529" operator="equal">
      <formula>#REF!</formula>
    </cfRule>
    <cfRule type="cellIs" dxfId="43" priority="6542" operator="equal">
      <formula>#REF!</formula>
    </cfRule>
    <cfRule type="cellIs" dxfId="42" priority="6532" operator="equal">
      <formula>#REF!</formula>
    </cfRule>
    <cfRule type="cellIs" dxfId="41" priority="6533" operator="equal">
      <formula>#REF!</formula>
    </cfRule>
    <cfRule type="cellIs" dxfId="40" priority="6534" operator="equal">
      <formula>#REF!</formula>
    </cfRule>
    <cfRule type="cellIs" dxfId="39" priority="6535" operator="equal">
      <formula>#REF!</formula>
    </cfRule>
    <cfRule type="cellIs" dxfId="38" priority="6536" operator="equal">
      <formula>#REF!</formula>
    </cfRule>
    <cfRule type="cellIs" dxfId="37" priority="6537" operator="equal">
      <formula>#REF!</formula>
    </cfRule>
    <cfRule type="cellIs" dxfId="36" priority="6538" operator="equal">
      <formula>#REF!</formula>
    </cfRule>
    <cfRule type="cellIs" dxfId="35" priority="6540" operator="equal">
      <formula>#REF!</formula>
    </cfRule>
    <cfRule type="cellIs" dxfId="34" priority="6541" operator="equal">
      <formula>#REF!</formula>
    </cfRule>
    <cfRule type="cellIs" dxfId="33" priority="6543" operator="equal">
      <formula>#REF!</formula>
    </cfRule>
    <cfRule type="cellIs" dxfId="32" priority="6545" operator="equal">
      <formula>#REF!</formula>
    </cfRule>
  </conditionalFormatting>
  <conditionalFormatting sqref="AJ9:AJ10 AJ14 AJ21 AJ29 AJ31:AJ181">
    <cfRule type="cellIs" dxfId="31" priority="5753" operator="equal">
      <formula>"EXTREMO (RC/F)"</formula>
    </cfRule>
    <cfRule type="cellIs" dxfId="30" priority="5755" operator="equal">
      <formula>"MODERADO (RC/F)"</formula>
    </cfRule>
    <cfRule type="cellIs" dxfId="29" priority="5754" operator="equal">
      <formula>"ALTO (RC/F)"</formula>
    </cfRule>
    <cfRule type="cellIs" dxfId="28" priority="5759" operator="equal">
      <formula>"BAJO"</formula>
    </cfRule>
    <cfRule type="cellIs" dxfId="27" priority="5758" operator="equal">
      <formula>"MODERADO"</formula>
    </cfRule>
    <cfRule type="cellIs" dxfId="26" priority="5757" operator="equal">
      <formula>"ALTO"</formula>
    </cfRule>
    <cfRule type="cellIs" dxfId="25" priority="5756" operator="equal">
      <formula>"EXTREMO"</formula>
    </cfRule>
  </conditionalFormatting>
  <conditionalFormatting sqref="AJ10 AJ14 AJ21 AJ29 AJ31:AJ181">
    <cfRule type="cellIs" dxfId="24" priority="5735" operator="equal">
      <formula>#REF!</formula>
    </cfRule>
    <cfRule type="cellIs" dxfId="23" priority="5752" operator="equal">
      <formula>#REF!</formula>
    </cfRule>
    <cfRule type="cellIs" dxfId="22" priority="5750" operator="equal">
      <formula>#REF!</formula>
    </cfRule>
    <cfRule type="cellIs" dxfId="21" priority="5749" operator="equal">
      <formula>#REF!</formula>
    </cfRule>
    <cfRule type="cellIs" dxfId="20" priority="5748" operator="equal">
      <formula>#REF!</formula>
    </cfRule>
    <cfRule type="cellIs" dxfId="19" priority="5747" operator="equal">
      <formula>#REF!</formula>
    </cfRule>
    <cfRule type="cellIs" dxfId="18" priority="5745" operator="equal">
      <formula>#REF!</formula>
    </cfRule>
    <cfRule type="cellIs" dxfId="17" priority="5744" operator="equal">
      <formula>#REF!</formula>
    </cfRule>
    <cfRule type="cellIs" dxfId="16" priority="5743" operator="equal">
      <formula>#REF!</formula>
    </cfRule>
    <cfRule type="cellIs" dxfId="15" priority="5742" operator="equal">
      <formula>#REF!</formula>
    </cfRule>
    <cfRule type="cellIs" dxfId="14" priority="5741" operator="equal">
      <formula>#REF!</formula>
    </cfRule>
    <cfRule type="cellIs" dxfId="13" priority="5740" operator="equal">
      <formula>#REF!</formula>
    </cfRule>
    <cfRule type="cellIs" dxfId="12" priority="5739" operator="equal">
      <formula>#REF!</formula>
    </cfRule>
    <cfRule type="cellIs" dxfId="11" priority="5738" operator="equal">
      <formula>#REF!</formula>
    </cfRule>
    <cfRule type="cellIs" dxfId="10" priority="5736" operator="equal">
      <formula>#REF!</formula>
    </cfRule>
    <cfRule type="cellIs" dxfId="9" priority="5731" operator="equal">
      <formula>#REF!</formula>
    </cfRule>
    <cfRule type="cellIs" dxfId="8" priority="5730" operator="equal">
      <formula>#REF!</formula>
    </cfRule>
    <cfRule type="cellIs" dxfId="7" priority="5729" operator="equal">
      <formula>#REF!</formula>
    </cfRule>
    <cfRule type="cellIs" dxfId="6" priority="5726" operator="equal">
      <formula>#REF!</formula>
    </cfRule>
    <cfRule type="cellIs" dxfId="5" priority="5724" operator="equal">
      <formula>#REF!</formula>
    </cfRule>
    <cfRule type="cellIs" dxfId="4" priority="5723" operator="equal">
      <formula>#REF!</formula>
    </cfRule>
    <cfRule type="cellIs" dxfId="3" priority="5734" operator="equal">
      <formula>#REF!</formula>
    </cfRule>
    <cfRule type="cellIs" dxfId="2" priority="5720" operator="equal">
      <formula>#REF!</formula>
    </cfRule>
    <cfRule type="cellIs" dxfId="1" priority="5716" operator="equal">
      <formula>#REF!</formula>
    </cfRule>
    <cfRule type="cellIs" dxfId="0" priority="5722" operator="equal">
      <formula>#REF!</formula>
    </cfRule>
  </conditionalFormatting>
  <dataValidations count="1">
    <dataValidation type="list" allowBlank="1" showInputMessage="1" showErrorMessage="1" sqref="AC160 Y160 AA160 S160" xr:uid="{281688AF-8CF2-4E38-8B76-240C7C8989DF}">
      <formula1>#REF!</formula1>
    </dataValidation>
  </dataValidations>
  <hyperlinks>
    <hyperlink ref="AD10" r:id="rId1" display="https://mincitco.sharepoint.com/sites/Planeacion/Documentos compartidos/Forms/AllItems.aspx?id=%2Fsites%2FPlaneacion%2FDocumentos%20compartidos%2FGESTI%C3%93N%20RIESGOS%2FMONITOREO%20RIESGOS%2FA%C3%91O%202024%2FRIESGOS%20DE%20GESTION%2FZONA%20ALTA%20Y%20EXTREMA%2F1ER%20CUATRIMESTRE%2FEVIDENCIAS%2FIC%2DR1%2FAplicativo%20PQRSD&amp;viewid=dfdda836%2Dbbad%2D4360%2Db6a2%2D2fcb31d2608b" xr:uid="{3C419738-CC08-41BB-AE15-22DA3F4CBFFC}"/>
    <hyperlink ref="AD11" r:id="rId2" display="https://mincitco.sharepoint.com/sites/Planeacion/Documentos compartidos/Forms/AllItems.aspx?id=%2Fsites%2FPlaneacion%2FDocumentos%20compartidos%2FGESTI%C3%93N%20RIESGOS%2FMONITOREO%20RIESGOS%2FA%C3%91O%202024%2FRIESGOS%20DE%20GESTION%2FZONA%20ALTA%20Y%20EXTREMA%2F1ER%20CUATRIMESTRE%2FEVIDENCIAS%2FIC%2DR1%2FInforme%20de%20Supervisi%C3%B3n&amp;viewid=dfdda836%2Dbbad%2D4360%2Db6a2%2D2fcb31d2608b" xr:uid="{DC9385DC-06B6-4879-9D0F-C8DE85A61E18}"/>
    <hyperlink ref="AD12" r:id="rId3" display="https://mincitco.sharepoint.com/sites/Planeacion/Documentos compartidos/Forms/AllItems.aspx?id=%2Fsites%2FPlaneacion%2FDocumentos%20compartidos%2FGESTI%C3%93N%20RIESGOS%2FMONITOREO%20RIESGOS%2FA%C3%91O%202024%2FRIESGOS%20DE%20GESTION%2FZONA%20ALTA%20Y%20EXTREMA%2F1ER%20CUATRIMESTRE%2FEVIDENCIAS%2FIC%2DR1%2FAsignacion%20solicitud%20Aplicativo%20PQRSD&amp;viewid=dfdda836%2Dbbad%2D4360%2Db6a2%2D2fcb31d2608b" xr:uid="{64C848B8-7E50-4651-B4BA-58E4D0A4F367}"/>
    <hyperlink ref="AD13" r:id="rId4" display="https://mincitco.sharepoint.com/sites/Planeacion/Documentos compartidos/Forms/AllItems.aspx?id=%2Fsites%2FPlaneacion%2FDocumentos%20compartidos%2FGESTI%C3%93N%20RIESGOS%2FMONITOREO%20RIESGOS%2FA%C3%91O%202024%2FRIESGOS%20DE%20GESTION%2FZONA%20ALTA%20Y%20EXTREMA%2F1ER%20CUATRIMESTRE%2FEVIDENCIAS%2FIC%2DR1%2FAplicativo%20PQRSD&amp;viewid=dfdda836%2Dbbad%2D4360%2Db6a2%2D2fcb31d2608b" xr:uid="{158B9659-05A8-4502-8A3E-CCD604E39534}"/>
    <hyperlink ref="AZ25" r:id="rId5" display="../../../../../../../../:f:/g/personal/mrchacon_mincit_gov_co/EjHt5kj_VGZBnaB7-7jXq0MByjdZV8Ap8N62ghGYkPUFiA?e=Ay37W8" xr:uid="{3AE9CE6B-9415-4CCA-9D5E-F7B562A49850}"/>
    <hyperlink ref="AD14" r:id="rId6" display="https://mincitco.sharepoint.com/sites/Planeacion/Documentos compartidos/Forms/AllItems.aspx?id=%2Fsites%2FPlaneacion%2FDocumentos%20compartidos%2FGESTI%C3%93N%20RIESGOS%2FMONITOREO%20RIESGOS%2FA%C3%91O%202024%2FRIESGOS%20DE%20GESTION%2FZONA%20ALTA%20Y%20EXTREMA%2F1ER%20CUATRIMESTRE%2FEVIDENCIAS%2FGTI%2DR4%2Fmonitoreo%20a%20la%20infraestructura%20de%20TI%20INFORMES%20MENSUALES&amp;viewid=dfdda836%2Dbbad%2D4360%2Db6a2%2D2fcb31d2608b" xr:uid="{B407D88C-3C50-4ADC-970A-FD7FB56C53E9}"/>
    <hyperlink ref="AD15" r:id="rId7" display="https://mincitco.sharepoint.com/sites/Planeacion/Documentos compartidos/Forms/AllItems.aspx?id=%2Fsites%2FPlaneacion%2FDocumentos%20compartidos%2FGESTI%C3%93N%20RIESGOS%2FMONITOREO%20RIESGOS%2FA%C3%91O%202024%2FRIESGOS%20DE%20GESTION%2FZONA%20ALTA%20Y%20EXTREMA%2F1ER%20CUATRIMESTRE%2FEVIDENCIAS%2FGTI%2DR4%2Fidentificaci%C3%B3n%20y%20reporte%20de%20incidencias&amp;viewid=dfdda836%2Dbbad%2D4360%2Db6a2%2D2fcb31d2608b" xr:uid="{96BEF6BD-5EA9-4420-BE42-D85A4408F275}"/>
    <hyperlink ref="AD16" r:id="rId8" display="https://mincitco.sharepoint.com/sites/Planeacion/Documentos compartidos/Forms/AllItems.aspx?id=%2Fsites%2FPlaneacion%2FDocumentos%20compartidos%2FGESTI%C3%93N%20RIESGOS%2FMONITOREO%20RIESGOS%2FA%C3%91O%202024%2FRIESGOS%20DE%20GESTION%2FZONA%20ALTA%20Y%20EXTREMA%2F1ER%20CUATRIMESTRE%2FEVIDENCIAS%2FGTI%2DR4%2FIC%2DFM%2D024%20Gesti%C3%B3n%20de%20Cambios%20%2D%20Caso%20Herramienta%20Mesa%20de%20Ayuda&amp;viewid=dfdda836%2Dbbad%2D4360%2Db6a2%2D2fcb31d2608b" xr:uid="{92A6381E-9276-434C-994F-DF4A8E0C097D}"/>
    <hyperlink ref="AD17" r:id="rId9" display="https://mincitco.sharepoint.com/sites/Planeacion/Documentos compartidos/Forms/AllItems.aspx?id=%2Fsites%2FPlaneacion%2FDocumentos%20compartidos%2FGESTI%C3%93N%20RIESGOS%2FMONITOREO%20RIESGOS%2FA%C3%91O%202024%2FRIESGOS%20DE%20GESTION%2FZONA%20ALTA%20Y%20EXTREMA%2F1ER%20CUATRIMESTRE%2FEVIDENCIAS%2FGTI%2DR4%2FIC%2DFM%2D024%20Gesti%C3%B3n%20de%20Cambios%20%2D%20Caso%20Herramienta%20Mesa%20de%20Ayuda%2C%20Correo%20electr%C3%B3nico&amp;viewid=dfdda836%2Dbbad%2D4360%2Db6a2%2D2fcb31d2608b" xr:uid="{CB58E7DF-9A39-4187-A440-17EA0E4D5E1A}"/>
    <hyperlink ref="AD18" r:id="rId10" display="https://mincitco.sharepoint.com/sites/Planeacion/Documentos compartidos/Forms/AllItems.aspx?id=%2Fsites%2FPlaneacion%2FDocumentos%20compartidos%2FGESTI%C3%93N%20RIESGOS%2FMONITOREO%20RIESGOS%2FA%C3%91O%202024%2FRIESGOS%20DE%20GESTION%2FZONA%20ALTA%20Y%20EXTREMA%2F1ER%20CUATRIMESTRE%2FEVIDENCIAS%2FGTI%2DR4%2FIC%2DFM%2D025%20%2D%20Gesti%C3%B3n%20de%20la%20Capacidad%20de%20TI%20Requerimientos&amp;viewid=dfdda836%2Dbbad%2D4360%2Db6a2%2D2fcb31d2608b" xr:uid="{4829C216-14F1-4681-9DCE-DCCBC3B1F075}"/>
    <hyperlink ref="AD19" r:id="rId11" display="https://mincitco.sharepoint.com/sites/Planeacion/Documentos compartidos/Forms/AllItems.aspx?id=%2Fsites%2FPlaneacion%2FDocumentos%20compartidos%2FGESTI%C3%93N%20RIESGOS%2FMONITOREO%20RIESGOS%2FA%C3%91O%202024%2FRIESGOS%20DE%20GESTION%2FZONA%20ALTA%20Y%20EXTREMA%2F1ER%20CUATRIMESTRE%2FEVIDENCIAS%2FGTI%2DR4%2FIC%2DFM%2D024%20Gesti%C3%B3n%20de%20Cambios%20%2D%20RFC%20%28Request%20for%20Change%29&amp;viewid=dfdda836%2Dbbad%2D4360%2Db6a2%2D2fcb31d2608b" xr:uid="{AEF05A24-754E-4BF0-A0BB-A82998AB4ED8}"/>
    <hyperlink ref="AD20" r:id="rId12" display="https://mincitco.sharepoint.com/sites/Planeacion/Documentos compartidos/Forms/AllItems.aspx?id=%2Fsites%2FPlaneacion%2FDocumentos%20compartidos%2FGESTI%C3%93N%20RIESGOS%2FMONITOREO%20RIESGOS%2FA%C3%91O%202024%2FRIESGOS%20DE%20GESTION%2FZONA%20ALTA%20Y%20EXTREMA%2F1ER%20CUATRIMESTRE%2FEVIDENCIAS%2FGTI%2DR4%2FPlanes%20ajustados&amp;viewid=dfdda836%2Dbbad%2D4360%2Db6a2%2D2fcb31d2608b" xr:uid="{24BC0FA3-F6BD-4FF5-B35D-AA13E3F4E687}"/>
    <hyperlink ref="AD21" r:id="rId13" display="https://mincitco.sharepoint.com/sites/Planeacion/Documentos compartidos/Forms/AllItems.aspx?id=%2Fsites%2FPlaneacion%2FDocumentos%20compartidos%2FGESTI%C3%93N%20RIESGOS%2FMONITOREO%20RIESGOS%2FA%C3%91O%202024%2FRIESGOS%20DE%20GESTION%2FZONA%20ALTA%20Y%20EXTREMA%2F1ER%20CUATRIMESTRE%2FEVIDENCIAS%2FGTI%2DR6%2FPlan%20SPI%20%E2%80%93%20Plan%20Seguridad%20y%20Privacidad%20de%20la%20Informaci%C3%B3n&amp;viewid=dfdda836%2Dbbad%2D4360%2Db6a2%2D2fcb31d2608b" xr:uid="{5C56FEB5-3F30-4268-A62E-7C9B2DAC08B1}"/>
    <hyperlink ref="AD22" r:id="rId14" display="https://mincitco.sharepoint.com/sites/Planeacion/Documentos compartidos/Forms/AllItems.aspx?id=%2Fsites%2FPlaneacion%2FDocumentos%20compartidos%2FGESTI%C3%93N%20RIESGOS%2FMONITOREO%20RIESGOS%2FA%C3%91O%202024%2FRIESGOS%20DE%20GESTION%2FZONA%20ALTA%20Y%20EXTREMA%2F1ER%20CUATRIMESTRE%2FEVIDENCIAS%2FGTI%2DR6%2FActo%20Administrativo%2C%20Documento%20de%20Directriz%2C%20Solicitud%20de%20Documentos%20%28SIG%29&amp;viewid=dfdda836%2Dbbad%2D4360%2Db6a2%2D2fcb31d2608b" xr:uid="{CE326EDE-422B-41FF-83E4-A87F7C0413A2}"/>
    <hyperlink ref="AD23" r:id="rId15" display="https://mincitco.sharepoint.com/sites/Planeacion/Documentos compartidos/Forms/AllItems.aspx?id=%2Fsites%2FPlaneacion%2FDocumentos%20compartidos%2FGESTI%C3%93N%20RIESGOS%2FMONITOREO%20RIESGOS%2FA%C3%91O%202024%2FRIESGOS%20DE%20GESTION%2FZONA%20ALTA%20Y%20EXTREMA%2F1ER%20CUATRIMESTRE%2FEVIDENCIAS%2FGTI%2DR6%2FInforme&amp;viewid=dfdda836%2Dbbad%2D4360%2Db6a2%2D2fcb31d2608b" xr:uid="{C68699E4-7748-4510-A0EC-9AD1BDA7A756}"/>
    <hyperlink ref="AD26" r:id="rId16" display="https://mincitco.sharepoint.com/sites/Planeacion/Documentos compartidos/Forms/AllItems.aspx?id=%2Fsites%2FPlaneacion%2FDocumentos%20compartidos%2FGESTI%C3%93N%20RIESGOS%2FMONITOREO%20RIESGOS%2FA%C3%91O%202024%2FRIESGOS%20DE%20GESTION%2FZONA%20ALTA%20Y%20EXTREMA%2F1ER%20CUATRIMESTRE%2FEVIDENCIAS%2FGTI%2DR6%2FP%C3%A1gina%20Web%20Institucional%2C%20Mintranet%2C&amp;viewid=dfdda836%2Dbbad%2D4360%2Db6a2%2D2fcb31d2608b" xr:uid="{28F84801-7EE3-4E6E-A50A-68A8585C2F88}"/>
    <hyperlink ref="AD27" r:id="rId17" display="https://mincitco.sharepoint.com/sites/Planeacion/Documentos compartidos/Forms/AllItems.aspx?id=%2Fsites%2FPlaneacion%2FDocumentos%20compartidos%2FGESTI%C3%93N%20RIESGOS%2FMONITOREO%20RIESGOS%2FA%C3%91O%202024%2FRIESGOS%20DE%20GESTION%2FZONA%20ALTA%20Y%20EXTREMA%2F1ER%20CUATRIMESTRE%2FEVIDENCIAS%2FGTI%2DR6%2FReporte%20RNBD&amp;viewid=dfdda836%2Dbbad%2D4360%2Db6a2%2D2fcb31d2608b" xr:uid="{4D80102F-F305-4233-BE31-76ACF0F2A51D}"/>
    <hyperlink ref="AD28" r:id="rId18" display="https://mincitco.sharepoint.com/sites/Planeacion/Documentos compartidos/Forms/AllItems.aspx?id=%2Fsites%2FPlaneacion%2FDocumentos%20compartidos%2FGESTI%C3%93N%20RIESGOS%2FMONITOREO%20RIESGOS%2FA%C3%91O%202024%2FRIESGOS%20DE%20GESTION%2FZONA%20ALTA%20Y%20EXTREMA%2F1ER%20CUATRIMESTRE%2FEVIDENCIAS%2FGTI%2DR6%2F11%20%28H%29%20Realizar%20Seguimiento%20a%20los%20compromisos%20SCIT%20informe&amp;viewid=dfdda836%2Dbbad%2D4360%2Db6a2%2D2fcb31d2608b" xr:uid="{2F4F76B8-AAF8-4DCF-AECF-C480CE9FAC5E}"/>
    <hyperlink ref="AD29" r:id="rId19" display="https://mincitco.sharepoint.com/sites/Planeacion/Documentos compartidos/Forms/AllItems.aspx?id=%2Fsites%2FPlaneacion%2FDocumentos%20compartidos%2FGESTI%C3%93N%20RIESGOS%2FMONITOREO%20RIESGOS%2FA%C3%91O%202024%2FRIESGOS%20DE%20GESTION%2FZONA%20ALTA%20Y%20EXTREMA%2F1ER%20CUATRIMESTRE%2FEVIDENCIAS%2FGD%2DR2%2FReportes%20del%20Sistema%20de%20Gesti%C3%B3n%20Documental&amp;viewid=dfdda836%2Dbbad%2D4360%2Db6a2%2D2fcb31d2608b" xr:uid="{38C81956-DFC1-499E-8C0D-7A5AFDB9325D}"/>
    <hyperlink ref="AD31" r:id="rId20" display="https://mincitco.sharepoint.com/sites/Planeacion/Documentos compartidos/Forms/AllItems.aspx?id=%2Fsites%2FPlaneacion%2FDocumentos%20compartidos%2FGESTI%C3%93N%20RIESGOS%2FMONITOREO%20RIESGOS%2FA%C3%91O%202024%2FRIESGOS%20DE%20GESTION%2FZONA%20ALTA%20Y%20EXTREMA%2F1ER%20CUATRIMESTRE%2FEVIDENCIAS%2FGRF%2DRG4%2FOficio%20de%20solicitud&amp;viewid=dfdda836%2Dbbad%2D4360%2Db6a2%2D2fcb31d2608b" xr:uid="{5742A975-3A59-4CEA-BC92-DED11C3F3A2D}"/>
  </hyperlinks>
  <pageMargins left="0.31496062992125984" right="0.31496062992125984" top="0.59055118110236227" bottom="0.74803149606299213" header="0.19685039370078741" footer="0.31496062992125984"/>
  <pageSetup scale="50" orientation="landscape" r:id="rId21"/>
  <drawing r:id="rId22"/>
  <legacyDrawing r:id="rId23"/>
  <legacyDrawingHF r:id="rId24"/>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A9:A10 A14 A21 A29 A31:A181</xm:sqref>
        </x14:dataValidation>
        <x14:dataValidation type="list" allowBlank="1" showInputMessage="1" showErrorMessage="1" xr:uid="{7F547B59-2AE6-44C6-82AB-6F93B7057C0C}">
          <x14:formula1>
            <xm:f>'Datos Validacion'!$R$6:$R$9</xm:f>
          </x14:formula1>
          <xm:sqref>AK9:AK10 AK14 AK21 AK29 AK31:AK181</xm:sqref>
        </x14:dataValidation>
        <x14:dataValidation type="list" allowBlank="1" showInputMessage="1" showErrorMessage="1" xr:uid="{18100E45-327F-4A6F-B892-63827F154395}">
          <x14:formula1>
            <xm:f>'Datos Validacion'!$B$15:$B$16</xm:f>
          </x14:formula1>
          <xm:sqref>F9:F10 F14 F21 F29 F31:F181</xm:sqref>
        </x14:dataValidation>
        <x14:dataValidation type="list" allowBlank="1" showInputMessage="1" showErrorMessage="1" xr:uid="{11A40D13-94DB-471C-A4A4-9D516E595978}">
          <x14:formula1>
            <xm:f>'Tipos de riesgos'!$B$6:$B$11</xm:f>
          </x14:formula1>
          <xm:sqref>G9:G10 G14 G21 G29 G31:G181</xm:sqref>
        </x14:dataValidation>
        <x14:dataValidation type="list" allowBlank="1" showInputMessage="1" showErrorMessage="1" xr:uid="{A9EC920A-5A1F-41E6-955B-85BE8850D89F}">
          <x14:formula1>
            <xm:f>'Datos Validacion'!$A$6:$A$8</xm:f>
          </x14:formula1>
          <xm:sqref>J9:J19 J21 J23:J30 J32:J181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3"/>
  <sheetViews>
    <sheetView topLeftCell="A2" zoomScale="70" zoomScaleNormal="70" workbookViewId="0">
      <selection activeCell="G14" sqref="G14"/>
    </sheetView>
  </sheetViews>
  <sheetFormatPr baseColWidth="10" defaultRowHeight="14.5" x14ac:dyDescent="0.35"/>
  <cols>
    <col min="1" max="1" width="2.1796875" customWidth="1"/>
    <col min="2" max="3" width="11.7265625" bestFit="1" customWidth="1"/>
    <col min="4" max="7" width="12.7265625" customWidth="1"/>
    <col min="8" max="8" width="16.26953125" customWidth="1"/>
    <col min="9" max="9" width="10.54296875" customWidth="1"/>
    <col min="10" max="10" width="11.7265625" bestFit="1" customWidth="1"/>
    <col min="11" max="11" width="14.36328125" customWidth="1"/>
    <col min="12" max="12" width="19.7265625" customWidth="1"/>
    <col min="13" max="13" width="12.7265625" customWidth="1"/>
    <col min="14" max="14" width="14" customWidth="1"/>
  </cols>
  <sheetData>
    <row r="1" spans="1:14" ht="42.75" customHeight="1" x14ac:dyDescent="0.35">
      <c r="A1" s="275"/>
      <c r="B1" s="275"/>
      <c r="C1" s="275"/>
      <c r="D1" s="275"/>
      <c r="E1" s="396" t="s">
        <v>208</v>
      </c>
      <c r="F1" s="396"/>
      <c r="G1" s="396"/>
      <c r="H1" s="396"/>
      <c r="I1" s="396"/>
      <c r="J1" s="396"/>
      <c r="K1" s="396"/>
      <c r="L1" s="396"/>
      <c r="M1" s="396"/>
      <c r="N1" s="396"/>
    </row>
    <row r="3" spans="1:14" x14ac:dyDescent="0.35">
      <c r="A3" s="11" t="s">
        <v>358</v>
      </c>
      <c r="B3" s="11"/>
      <c r="C3" s="11"/>
      <c r="D3" s="11"/>
      <c r="E3" s="11"/>
      <c r="F3" s="11"/>
      <c r="G3" s="11"/>
      <c r="H3" s="11"/>
    </row>
    <row r="5" spans="1:14" ht="15.5" x14ac:dyDescent="0.35">
      <c r="B5" s="407" t="s">
        <v>165</v>
      </c>
      <c r="C5" s="407"/>
      <c r="D5" s="407"/>
      <c r="E5" s="407"/>
      <c r="F5" s="407"/>
      <c r="G5" s="407"/>
      <c r="H5" s="407"/>
      <c r="I5" s="407"/>
      <c r="J5" s="407"/>
      <c r="K5" s="407"/>
      <c r="L5" s="407"/>
      <c r="M5" s="407"/>
      <c r="N5" s="407"/>
    </row>
    <row r="6" spans="1:14" ht="9" customHeight="1" thickBot="1" x14ac:dyDescent="0.4"/>
    <row r="7" spans="1:14" ht="15" thickBot="1" x14ac:dyDescent="0.4">
      <c r="B7" s="399" t="s">
        <v>26</v>
      </c>
      <c r="C7" s="400"/>
      <c r="D7" s="401" t="s">
        <v>359</v>
      </c>
      <c r="E7" s="402"/>
      <c r="F7" s="402"/>
      <c r="G7" s="402"/>
      <c r="H7" s="403"/>
      <c r="J7" s="215"/>
      <c r="K7" s="215"/>
      <c r="L7" s="215"/>
      <c r="M7" s="215"/>
      <c r="N7" s="215"/>
    </row>
    <row r="8" spans="1:14" ht="15" thickBot="1" x14ac:dyDescent="0.4">
      <c r="B8" s="26" t="s">
        <v>8</v>
      </c>
      <c r="C8" s="27" t="s">
        <v>166</v>
      </c>
      <c r="D8" s="404"/>
      <c r="E8" s="405"/>
      <c r="F8" s="405"/>
      <c r="G8" s="405"/>
      <c r="H8" s="406"/>
      <c r="J8" s="215"/>
      <c r="K8" s="397" t="s">
        <v>161</v>
      </c>
      <c r="L8" s="398"/>
      <c r="M8" s="215"/>
      <c r="N8" s="215"/>
    </row>
    <row r="9" spans="1:14" ht="50.15" customHeight="1" thickBot="1" x14ac:dyDescent="0.4">
      <c r="B9" s="48" t="s">
        <v>211</v>
      </c>
      <c r="C9" s="47">
        <v>1</v>
      </c>
      <c r="D9" s="50"/>
      <c r="E9" s="51"/>
      <c r="F9" s="51"/>
      <c r="G9" s="51"/>
      <c r="H9" s="52"/>
      <c r="J9" s="215"/>
      <c r="K9" s="21" t="s">
        <v>162</v>
      </c>
      <c r="L9" s="22"/>
      <c r="M9" s="215"/>
      <c r="N9" s="215"/>
    </row>
    <row r="10" spans="1:14" ht="50.15" customHeight="1" thickBot="1" x14ac:dyDescent="0.4">
      <c r="B10" s="48" t="s">
        <v>212</v>
      </c>
      <c r="C10" s="47">
        <v>0.8</v>
      </c>
      <c r="D10" s="53"/>
      <c r="E10" s="54"/>
      <c r="F10" s="55"/>
      <c r="G10" s="55"/>
      <c r="H10" s="56"/>
      <c r="J10" s="215"/>
      <c r="K10" s="21" t="s">
        <v>163</v>
      </c>
      <c r="L10" s="23"/>
      <c r="M10" s="215"/>
      <c r="N10" s="215"/>
    </row>
    <row r="11" spans="1:14" ht="50.15" customHeight="1" thickBot="1" x14ac:dyDescent="0.4">
      <c r="B11" s="48" t="s">
        <v>213</v>
      </c>
      <c r="C11" s="47">
        <v>0.6</v>
      </c>
      <c r="D11" s="53"/>
      <c r="E11" s="54"/>
      <c r="F11" s="54"/>
      <c r="G11" s="55"/>
      <c r="H11" s="56"/>
      <c r="J11" s="215"/>
      <c r="K11" s="21" t="s">
        <v>9</v>
      </c>
      <c r="L11" s="24"/>
      <c r="M11" s="215"/>
      <c r="N11" s="215"/>
    </row>
    <row r="12" spans="1:14" ht="50.15" customHeight="1" thickBot="1" x14ac:dyDescent="0.4">
      <c r="B12" s="48" t="s">
        <v>214</v>
      </c>
      <c r="C12" s="47">
        <v>0.4</v>
      </c>
      <c r="D12" s="57"/>
      <c r="E12" s="54"/>
      <c r="F12" s="54"/>
      <c r="G12" s="55" t="s">
        <v>472</v>
      </c>
      <c r="H12" s="56"/>
      <c r="J12" s="215"/>
      <c r="K12" s="21" t="s">
        <v>164</v>
      </c>
      <c r="L12" s="25"/>
      <c r="M12" s="215"/>
      <c r="N12" s="215"/>
    </row>
    <row r="13" spans="1:14" ht="50.15" customHeight="1" thickBot="1" x14ac:dyDescent="0.4">
      <c r="B13" s="48" t="s">
        <v>215</v>
      </c>
      <c r="C13" s="47">
        <v>0.2</v>
      </c>
      <c r="D13" s="58"/>
      <c r="E13" s="59"/>
      <c r="F13" s="60"/>
      <c r="G13" s="61" t="s">
        <v>495</v>
      </c>
      <c r="H13" s="62"/>
      <c r="J13" s="215"/>
      <c r="K13" s="215"/>
      <c r="L13" s="215"/>
      <c r="M13" s="215"/>
      <c r="N13" s="215"/>
    </row>
    <row r="14" spans="1:14" ht="15" thickBot="1" x14ac:dyDescent="0.4">
      <c r="B14" s="394" t="s">
        <v>25</v>
      </c>
      <c r="C14" s="27" t="s">
        <v>8</v>
      </c>
      <c r="D14" s="27" t="s">
        <v>216</v>
      </c>
      <c r="E14" s="27" t="s">
        <v>168</v>
      </c>
      <c r="F14" s="27" t="s">
        <v>9</v>
      </c>
      <c r="G14" s="27" t="s">
        <v>10</v>
      </c>
      <c r="H14" s="27" t="s">
        <v>11</v>
      </c>
      <c r="J14" s="215"/>
      <c r="K14" s="215"/>
      <c r="L14" s="215"/>
      <c r="M14" s="215"/>
      <c r="N14" s="215"/>
    </row>
    <row r="15" spans="1:14" ht="15" thickBot="1" x14ac:dyDescent="0.4">
      <c r="B15" s="395"/>
      <c r="C15" s="27" t="s">
        <v>166</v>
      </c>
      <c r="D15" s="46">
        <v>0.2</v>
      </c>
      <c r="E15" s="46">
        <v>0.4</v>
      </c>
      <c r="F15" s="46">
        <v>0.6</v>
      </c>
      <c r="G15" s="46">
        <v>0.8</v>
      </c>
      <c r="H15" s="46">
        <v>1</v>
      </c>
      <c r="J15" s="215"/>
      <c r="K15" s="215"/>
      <c r="L15" s="215"/>
      <c r="M15" s="215"/>
      <c r="N15" s="215"/>
    </row>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44" customWidth="1"/>
    <col min="2" max="2" width="23.81640625" style="4" customWidth="1"/>
    <col min="3" max="3" width="22.1796875" style="4" bestFit="1" customWidth="1"/>
    <col min="4" max="4" width="6.26953125" style="4" bestFit="1" customWidth="1"/>
    <col min="5" max="5" width="21.453125" style="4" bestFit="1" customWidth="1"/>
    <col min="6" max="6" width="6.26953125" style="4" bestFit="1" customWidth="1"/>
    <col min="7" max="7" width="25.54296875" style="4" bestFit="1" customWidth="1"/>
    <col min="8" max="8" width="15.1796875" style="44" customWidth="1"/>
    <col min="9" max="9" width="22.7265625" style="44" customWidth="1"/>
    <col min="10" max="10" width="13.81640625" style="4" customWidth="1"/>
    <col min="11" max="11" width="21.1796875" style="44" customWidth="1"/>
    <col min="12" max="12" width="8.81640625" style="44" customWidth="1"/>
    <col min="13" max="13" width="20.26953125" style="44" customWidth="1"/>
    <col min="14" max="14" width="7.453125" style="44" customWidth="1"/>
    <col min="15" max="16" width="20.26953125" style="44" customWidth="1"/>
    <col min="17" max="17" width="25.54296875" style="4" bestFit="1" customWidth="1"/>
    <col min="18" max="18" width="22" style="44" customWidth="1"/>
    <col min="19" max="16384" width="11.453125" style="44"/>
  </cols>
  <sheetData>
    <row r="3" spans="1:18" ht="13" x14ac:dyDescent="0.35">
      <c r="H3" s="409" t="s">
        <v>176</v>
      </c>
      <c r="I3" s="409"/>
      <c r="J3" s="409"/>
      <c r="K3" s="409"/>
      <c r="L3" s="409"/>
      <c r="M3" s="409"/>
      <c r="N3" s="409"/>
      <c r="O3" s="409"/>
      <c r="P3" s="76"/>
    </row>
    <row r="4" spans="1:18" ht="91" x14ac:dyDescent="0.35">
      <c r="A4" s="15" t="s">
        <v>34</v>
      </c>
      <c r="B4" s="15" t="s">
        <v>0</v>
      </c>
      <c r="C4" s="410" t="s">
        <v>26</v>
      </c>
      <c r="D4" s="411"/>
      <c r="E4" s="410" t="s">
        <v>25</v>
      </c>
      <c r="F4" s="411"/>
      <c r="G4" s="30" t="s">
        <v>160</v>
      </c>
      <c r="H4" s="77" t="s">
        <v>27</v>
      </c>
      <c r="I4" s="77" t="s">
        <v>28</v>
      </c>
      <c r="J4" s="78" t="s">
        <v>35</v>
      </c>
      <c r="K4" s="412" t="s">
        <v>29</v>
      </c>
      <c r="L4" s="413"/>
      <c r="M4" s="412" t="s">
        <v>30</v>
      </c>
      <c r="N4" s="413"/>
      <c r="O4" s="78" t="s">
        <v>174</v>
      </c>
      <c r="P4" s="78" t="s">
        <v>177</v>
      </c>
      <c r="Q4" s="30" t="s">
        <v>269</v>
      </c>
      <c r="R4" s="30" t="s">
        <v>4</v>
      </c>
    </row>
    <row r="5" spans="1:18" s="4" customFormat="1" ht="25" x14ac:dyDescent="0.35">
      <c r="A5" s="67" t="s">
        <v>16</v>
      </c>
      <c r="B5" s="79" t="s">
        <v>17</v>
      </c>
      <c r="C5" s="38" t="s">
        <v>157</v>
      </c>
      <c r="D5" s="38"/>
      <c r="E5" s="4" t="s">
        <v>158</v>
      </c>
      <c r="G5" s="38" t="s">
        <v>171</v>
      </c>
      <c r="H5" s="81" t="s">
        <v>175</v>
      </c>
      <c r="I5" s="82" t="s">
        <v>175</v>
      </c>
      <c r="J5" s="38" t="s">
        <v>175</v>
      </c>
      <c r="K5" s="38" t="s">
        <v>175</v>
      </c>
      <c r="L5" s="38"/>
      <c r="M5" s="82" t="s">
        <v>175</v>
      </c>
      <c r="N5" s="82"/>
      <c r="O5" s="82" t="s">
        <v>175</v>
      </c>
      <c r="P5" s="82" t="s">
        <v>175</v>
      </c>
      <c r="Q5" s="38" t="s">
        <v>171</v>
      </c>
      <c r="R5" s="80" t="s">
        <v>172</v>
      </c>
    </row>
    <row r="6" spans="1:18" ht="25" x14ac:dyDescent="0.35">
      <c r="A6" s="67" t="s">
        <v>3</v>
      </c>
      <c r="B6" s="79" t="s">
        <v>344</v>
      </c>
      <c r="C6" s="38" t="s">
        <v>240</v>
      </c>
      <c r="D6" s="49">
        <v>0.2</v>
      </c>
      <c r="E6" s="81" t="s">
        <v>245</v>
      </c>
      <c r="F6" s="49">
        <v>0.2</v>
      </c>
      <c r="G6" s="81" t="s">
        <v>219</v>
      </c>
      <c r="H6" s="83" t="s">
        <v>253</v>
      </c>
      <c r="I6" s="84" t="s">
        <v>255</v>
      </c>
      <c r="J6" s="80" t="s">
        <v>257</v>
      </c>
      <c r="K6" s="85" t="s">
        <v>259</v>
      </c>
      <c r="L6" s="87">
        <v>0.25</v>
      </c>
      <c r="M6" s="84" t="s">
        <v>262</v>
      </c>
      <c r="N6" s="88">
        <v>0.25</v>
      </c>
      <c r="O6" s="84" t="s">
        <v>264</v>
      </c>
      <c r="P6" s="84" t="s">
        <v>267</v>
      </c>
      <c r="Q6" s="38" t="s">
        <v>219</v>
      </c>
      <c r="R6" s="80" t="s">
        <v>210</v>
      </c>
    </row>
    <row r="7" spans="1:18" x14ac:dyDescent="0.35">
      <c r="A7" s="67" t="s">
        <v>6</v>
      </c>
      <c r="B7" s="79" t="s">
        <v>345</v>
      </c>
      <c r="C7" s="38" t="s">
        <v>241</v>
      </c>
      <c r="D7" s="49">
        <v>0.4</v>
      </c>
      <c r="E7" s="81" t="s">
        <v>45</v>
      </c>
      <c r="F7" s="49">
        <v>0.4</v>
      </c>
      <c r="G7" s="81" t="s">
        <v>46</v>
      </c>
      <c r="H7" s="83" t="s">
        <v>254</v>
      </c>
      <c r="I7" s="84" t="s">
        <v>256</v>
      </c>
      <c r="J7" s="80" t="s">
        <v>258</v>
      </c>
      <c r="K7" s="85" t="s">
        <v>260</v>
      </c>
      <c r="L7" s="87">
        <v>0.15</v>
      </c>
      <c r="M7" s="84" t="s">
        <v>263</v>
      </c>
      <c r="N7" s="88">
        <v>0.15</v>
      </c>
      <c r="O7" s="84" t="s">
        <v>265</v>
      </c>
      <c r="P7" s="84" t="s">
        <v>268</v>
      </c>
      <c r="Q7" s="38" t="s">
        <v>46</v>
      </c>
      <c r="R7" s="80" t="s">
        <v>182</v>
      </c>
    </row>
    <row r="8" spans="1:18" x14ac:dyDescent="0.35">
      <c r="A8" s="67" t="s">
        <v>7</v>
      </c>
      <c r="B8" s="79" t="s">
        <v>346</v>
      </c>
      <c r="C8" s="38" t="s">
        <v>242</v>
      </c>
      <c r="D8" s="49">
        <v>0.6</v>
      </c>
      <c r="E8" s="81" t="s">
        <v>46</v>
      </c>
      <c r="F8" s="49">
        <v>0.6</v>
      </c>
      <c r="G8" s="81" t="s">
        <v>220</v>
      </c>
      <c r="H8" s="69"/>
      <c r="I8" s="69"/>
      <c r="J8" s="71"/>
      <c r="K8" s="85" t="s">
        <v>261</v>
      </c>
      <c r="L8" s="87">
        <v>0.1</v>
      </c>
      <c r="M8" s="69"/>
      <c r="N8" s="69"/>
      <c r="O8" s="69"/>
      <c r="P8" s="69"/>
      <c r="Q8" s="38" t="s">
        <v>220</v>
      </c>
      <c r="R8" s="79" t="s">
        <v>181</v>
      </c>
    </row>
    <row r="9" spans="1:18" ht="25" x14ac:dyDescent="0.35">
      <c r="A9" s="70"/>
      <c r="B9" s="79" t="s">
        <v>347</v>
      </c>
      <c r="C9" s="38" t="s">
        <v>243</v>
      </c>
      <c r="D9" s="49">
        <v>0.8</v>
      </c>
      <c r="E9" s="81" t="s">
        <v>47</v>
      </c>
      <c r="F9" s="49">
        <v>0.8</v>
      </c>
      <c r="G9" s="81" t="s">
        <v>249</v>
      </c>
      <c r="H9" s="69"/>
      <c r="I9" s="69"/>
      <c r="J9" s="71"/>
      <c r="K9" s="69"/>
      <c r="L9" s="69"/>
      <c r="M9" s="69"/>
      <c r="N9" s="69"/>
      <c r="O9" s="69"/>
      <c r="P9" s="69"/>
      <c r="Q9" s="38" t="s">
        <v>249</v>
      </c>
      <c r="R9" s="80" t="s">
        <v>334</v>
      </c>
    </row>
    <row r="10" spans="1:18" x14ac:dyDescent="0.35">
      <c r="A10" s="14"/>
      <c r="B10" s="79" t="s">
        <v>348</v>
      </c>
      <c r="C10" s="38" t="s">
        <v>244</v>
      </c>
      <c r="D10" s="49">
        <v>1</v>
      </c>
      <c r="E10" s="81" t="s">
        <v>48</v>
      </c>
      <c r="F10" s="49">
        <v>1</v>
      </c>
      <c r="G10" s="81" t="s">
        <v>252</v>
      </c>
      <c r="H10" s="69"/>
      <c r="I10" s="69"/>
      <c r="J10" s="71"/>
      <c r="K10" s="69"/>
      <c r="L10" s="69"/>
      <c r="M10" s="69"/>
      <c r="N10" s="69"/>
      <c r="O10" s="69"/>
      <c r="P10" s="69"/>
      <c r="Q10" s="38" t="s">
        <v>252</v>
      </c>
      <c r="R10" s="69"/>
    </row>
    <row r="11" spans="1:18" ht="25" x14ac:dyDescent="0.35">
      <c r="A11" s="14"/>
      <c r="B11" s="79" t="s">
        <v>239</v>
      </c>
      <c r="E11" s="38" t="s">
        <v>246</v>
      </c>
      <c r="F11" s="49">
        <v>0.6</v>
      </c>
      <c r="G11" s="81" t="s">
        <v>250</v>
      </c>
      <c r="H11" s="69"/>
      <c r="I11" s="69"/>
      <c r="J11" s="71"/>
      <c r="K11" s="69"/>
      <c r="L11" s="69"/>
      <c r="M11" s="69"/>
      <c r="N11" s="69"/>
      <c r="O11" s="69"/>
      <c r="P11" s="69"/>
      <c r="Q11" s="38" t="s">
        <v>250</v>
      </c>
      <c r="R11" s="69"/>
    </row>
    <row r="12" spans="1:18" x14ac:dyDescent="0.35">
      <c r="A12" s="14"/>
      <c r="B12" s="79" t="s">
        <v>24</v>
      </c>
      <c r="E12" s="38" t="s">
        <v>247</v>
      </c>
      <c r="F12" s="49">
        <v>0.8</v>
      </c>
      <c r="G12" s="81" t="s">
        <v>251</v>
      </c>
      <c r="H12" s="69"/>
      <c r="I12" s="69"/>
      <c r="J12" s="71"/>
      <c r="K12" s="69"/>
      <c r="L12" s="69"/>
      <c r="M12" s="69"/>
      <c r="N12" s="69"/>
      <c r="O12" s="69"/>
      <c r="P12" s="69"/>
      <c r="Q12" s="38" t="s">
        <v>251</v>
      </c>
      <c r="R12" s="69"/>
    </row>
    <row r="13" spans="1:18" x14ac:dyDescent="0.35">
      <c r="A13" s="14"/>
      <c r="B13" s="79" t="s">
        <v>335</v>
      </c>
      <c r="E13" s="38" t="s">
        <v>248</v>
      </c>
      <c r="F13" s="49">
        <v>1</v>
      </c>
      <c r="H13" s="69"/>
      <c r="I13" s="69"/>
      <c r="J13" s="71"/>
      <c r="K13" s="69"/>
      <c r="L13" s="69"/>
      <c r="M13" s="69"/>
      <c r="N13" s="69"/>
      <c r="O13" s="69"/>
      <c r="P13" s="69"/>
      <c r="R13" s="69"/>
    </row>
    <row r="14" spans="1:18" x14ac:dyDescent="0.35">
      <c r="A14" s="14"/>
      <c r="B14" s="80" t="s">
        <v>336</v>
      </c>
      <c r="H14" s="69"/>
      <c r="I14" s="69"/>
      <c r="J14" s="71"/>
      <c r="K14" s="69"/>
      <c r="L14" s="69"/>
      <c r="M14" s="69"/>
      <c r="N14" s="69"/>
      <c r="O14" s="69"/>
      <c r="P14" s="69"/>
      <c r="R14" s="69"/>
    </row>
    <row r="15" spans="1:18" x14ac:dyDescent="0.35">
      <c r="A15" s="14"/>
      <c r="B15" s="80" t="s">
        <v>50</v>
      </c>
      <c r="H15" s="69"/>
      <c r="I15" s="69"/>
      <c r="J15" s="71"/>
      <c r="K15" s="69"/>
      <c r="L15" s="69"/>
      <c r="M15" s="69"/>
      <c r="N15" s="69"/>
      <c r="O15" s="69"/>
      <c r="P15" s="69"/>
      <c r="R15" s="69"/>
    </row>
    <row r="16" spans="1:18" x14ac:dyDescent="0.35">
      <c r="B16" s="80" t="s">
        <v>354</v>
      </c>
      <c r="H16" s="69"/>
      <c r="I16" s="69"/>
      <c r="J16" s="71"/>
      <c r="K16" s="69"/>
      <c r="L16" s="69"/>
      <c r="M16" s="69"/>
      <c r="N16" s="69"/>
      <c r="O16" s="69"/>
      <c r="P16" s="69"/>
      <c r="R16" s="69"/>
    </row>
    <row r="17" spans="1:18" x14ac:dyDescent="0.35">
      <c r="B17" s="71"/>
      <c r="H17" s="69"/>
      <c r="I17" s="69"/>
      <c r="J17" s="71"/>
      <c r="K17" s="69"/>
      <c r="L17" s="69"/>
      <c r="M17" s="69"/>
      <c r="N17" s="69"/>
      <c r="O17" s="69"/>
      <c r="P17" s="69"/>
      <c r="R17" s="69"/>
    </row>
    <row r="18" spans="1:18" x14ac:dyDescent="0.35">
      <c r="A18" s="408" t="s">
        <v>330</v>
      </c>
      <c r="B18" s="80" t="s">
        <v>331</v>
      </c>
      <c r="C18" s="71"/>
      <c r="D18" s="71"/>
      <c r="E18" s="71"/>
      <c r="F18" s="71"/>
      <c r="H18" s="69"/>
      <c r="I18" s="69"/>
      <c r="J18" s="71"/>
      <c r="K18" s="69"/>
      <c r="L18" s="69"/>
      <c r="M18" s="69"/>
      <c r="N18" s="69"/>
      <c r="O18" s="69"/>
      <c r="P18" s="69"/>
      <c r="R18" s="69"/>
    </row>
    <row r="19" spans="1:18" x14ac:dyDescent="0.35">
      <c r="A19" s="408"/>
      <c r="B19" s="80" t="s">
        <v>332</v>
      </c>
      <c r="C19" s="71"/>
      <c r="D19" s="71"/>
      <c r="E19" s="71"/>
      <c r="F19" s="71"/>
      <c r="H19" s="69"/>
      <c r="I19" s="69"/>
      <c r="J19" s="71"/>
      <c r="K19" s="69"/>
      <c r="L19" s="69"/>
      <c r="M19" s="69"/>
      <c r="N19" s="69"/>
      <c r="O19" s="69"/>
      <c r="P19" s="69"/>
      <c r="R19" s="69"/>
    </row>
    <row r="20" spans="1:18" x14ac:dyDescent="0.35">
      <c r="A20" s="408"/>
      <c r="B20" s="80" t="s">
        <v>333</v>
      </c>
      <c r="C20" s="71"/>
      <c r="D20" s="71"/>
      <c r="E20" s="71"/>
      <c r="F20" s="71"/>
      <c r="H20" s="69"/>
      <c r="I20" s="69"/>
      <c r="J20" s="71"/>
      <c r="K20" s="69"/>
      <c r="L20" s="69"/>
      <c r="M20" s="69"/>
      <c r="N20" s="69"/>
      <c r="O20" s="69"/>
      <c r="P20" s="69"/>
      <c r="R20" s="69"/>
    </row>
    <row r="21" spans="1:18" x14ac:dyDescent="0.35">
      <c r="B21" s="71"/>
      <c r="C21" s="71"/>
      <c r="D21" s="71"/>
      <c r="E21" s="71"/>
      <c r="F21" s="71"/>
      <c r="H21" s="69"/>
      <c r="I21" s="69"/>
      <c r="J21" s="71"/>
      <c r="K21" s="69"/>
      <c r="L21" s="69"/>
      <c r="M21" s="69"/>
      <c r="N21" s="69"/>
      <c r="O21" s="69"/>
      <c r="P21" s="69"/>
      <c r="R21" s="69"/>
    </row>
    <row r="22" spans="1:18" x14ac:dyDescent="0.35">
      <c r="B22" s="71"/>
      <c r="C22" s="71"/>
      <c r="D22" s="71"/>
      <c r="E22" s="71"/>
      <c r="F22" s="71"/>
      <c r="H22" s="69"/>
      <c r="I22" s="69"/>
      <c r="J22" s="71"/>
      <c r="K22" s="69"/>
      <c r="L22" s="69"/>
      <c r="M22" s="69"/>
      <c r="N22" s="69"/>
      <c r="O22" s="69"/>
      <c r="P22" s="69"/>
      <c r="R22" s="69"/>
    </row>
    <row r="23" spans="1:18" x14ac:dyDescent="0.35">
      <c r="B23" s="71"/>
      <c r="C23" s="71"/>
      <c r="D23" s="71"/>
      <c r="E23" s="71"/>
      <c r="F23" s="71"/>
      <c r="H23" s="69"/>
      <c r="I23" s="69"/>
      <c r="J23" s="71"/>
      <c r="K23" s="69"/>
      <c r="L23" s="69"/>
      <c r="M23" s="69"/>
      <c r="N23" s="69"/>
      <c r="O23" s="69"/>
      <c r="P23" s="69"/>
      <c r="R23" s="69"/>
    </row>
    <row r="24" spans="1:18" x14ac:dyDescent="0.35">
      <c r="C24" s="71"/>
      <c r="D24" s="71"/>
      <c r="E24" s="71"/>
      <c r="F24" s="71"/>
      <c r="H24" s="69"/>
      <c r="I24" s="69"/>
      <c r="J24" s="71"/>
      <c r="K24" s="69"/>
      <c r="L24" s="69"/>
      <c r="M24" s="69"/>
      <c r="N24" s="69"/>
      <c r="O24" s="69"/>
      <c r="P24" s="69"/>
      <c r="R24" s="69"/>
    </row>
    <row r="25" spans="1:18" x14ac:dyDescent="0.35">
      <c r="C25" s="71"/>
      <c r="D25" s="71"/>
      <c r="E25" s="71"/>
      <c r="F25" s="71"/>
      <c r="H25" s="69"/>
      <c r="I25" s="69"/>
      <c r="J25" s="71"/>
      <c r="K25" s="69"/>
      <c r="L25" s="69"/>
      <c r="M25" s="69"/>
      <c r="N25" s="69"/>
      <c r="O25" s="69"/>
      <c r="P25" s="69"/>
      <c r="R25" s="69"/>
    </row>
    <row r="26" spans="1:18" x14ac:dyDescent="0.35">
      <c r="C26" s="71"/>
      <c r="D26" s="71"/>
      <c r="E26" s="71"/>
      <c r="F26" s="71"/>
      <c r="H26" s="69"/>
      <c r="I26" s="69"/>
      <c r="J26" s="71"/>
      <c r="K26" s="69"/>
      <c r="L26" s="69"/>
      <c r="M26" s="69"/>
      <c r="N26" s="69"/>
      <c r="O26" s="69"/>
      <c r="P26" s="69"/>
      <c r="R26" s="69"/>
    </row>
    <row r="27" spans="1:18" x14ac:dyDescent="0.35">
      <c r="C27" s="71"/>
      <c r="D27" s="71"/>
      <c r="E27" s="71"/>
      <c r="F27" s="71"/>
      <c r="H27" s="69"/>
      <c r="I27" s="69"/>
      <c r="J27" s="71"/>
      <c r="K27" s="69"/>
      <c r="L27" s="69"/>
      <c r="M27" s="69"/>
      <c r="N27" s="69"/>
      <c r="O27" s="69"/>
      <c r="P27" s="69"/>
      <c r="R27" s="69"/>
    </row>
    <row r="28" spans="1:18" x14ac:dyDescent="0.35">
      <c r="H28" s="69"/>
      <c r="I28" s="69"/>
      <c r="J28" s="71"/>
      <c r="K28" s="69"/>
      <c r="L28" s="69"/>
      <c r="M28" s="69"/>
      <c r="N28" s="69"/>
      <c r="O28" s="69"/>
      <c r="P28" s="69"/>
      <c r="R28" s="69"/>
    </row>
    <row r="29" spans="1:18" x14ac:dyDescent="0.35">
      <c r="H29" s="69"/>
      <c r="I29" s="69"/>
      <c r="J29" s="71"/>
      <c r="K29" s="69"/>
      <c r="L29" s="69"/>
      <c r="M29" s="69"/>
      <c r="N29" s="69"/>
      <c r="O29" s="69"/>
      <c r="P29" s="69"/>
      <c r="R29" s="69"/>
    </row>
    <row r="30" spans="1:18" x14ac:dyDescent="0.35">
      <c r="H30" s="69"/>
      <c r="I30" s="69"/>
      <c r="J30" s="71"/>
      <c r="K30" s="69"/>
      <c r="L30" s="69"/>
      <c r="M30" s="69"/>
      <c r="N30" s="69"/>
      <c r="O30" s="69"/>
      <c r="P30" s="69"/>
      <c r="R30" s="69"/>
    </row>
    <row r="31" spans="1:18" x14ac:dyDescent="0.35">
      <c r="H31" s="69"/>
      <c r="I31" s="69"/>
      <c r="J31" s="71"/>
      <c r="K31" s="69"/>
      <c r="L31" s="69"/>
      <c r="M31" s="69"/>
      <c r="N31" s="69"/>
      <c r="O31" s="69"/>
      <c r="P31" s="69"/>
      <c r="R31" s="69"/>
    </row>
    <row r="32" spans="1:18" x14ac:dyDescent="0.35">
      <c r="H32" s="69"/>
      <c r="I32" s="69"/>
      <c r="J32" s="71"/>
      <c r="K32" s="69"/>
      <c r="L32" s="69"/>
      <c r="M32" s="69"/>
      <c r="N32" s="69"/>
      <c r="O32" s="69"/>
      <c r="P32" s="69"/>
      <c r="R32" s="69"/>
    </row>
    <row r="33" spans="8:18" x14ac:dyDescent="0.35">
      <c r="H33" s="69"/>
      <c r="I33" s="69"/>
      <c r="J33" s="71"/>
      <c r="K33" s="69"/>
      <c r="L33" s="69"/>
      <c r="M33" s="69"/>
      <c r="N33" s="69"/>
      <c r="O33" s="69"/>
      <c r="P33" s="69"/>
      <c r="R33" s="69"/>
    </row>
    <row r="34" spans="8:18" x14ac:dyDescent="0.35">
      <c r="H34" s="69"/>
      <c r="I34" s="69"/>
      <c r="J34" s="71"/>
      <c r="K34" s="69"/>
      <c r="L34" s="69"/>
      <c r="M34" s="69"/>
      <c r="N34" s="69"/>
      <c r="O34" s="69"/>
      <c r="P34" s="69"/>
      <c r="R34" s="69"/>
    </row>
    <row r="35" spans="8:18" x14ac:dyDescent="0.35">
      <c r="H35" s="69"/>
      <c r="I35" s="69"/>
      <c r="J35" s="71"/>
      <c r="K35" s="69"/>
      <c r="L35" s="69"/>
      <c r="M35" s="69"/>
      <c r="N35" s="69"/>
      <c r="O35" s="69"/>
      <c r="P35" s="69"/>
      <c r="R35" s="69"/>
    </row>
    <row r="36" spans="8:18" x14ac:dyDescent="0.35">
      <c r="H36" s="69"/>
      <c r="I36" s="69"/>
      <c r="J36" s="71"/>
      <c r="K36" s="69"/>
      <c r="L36" s="69"/>
      <c r="M36" s="69"/>
      <c r="N36" s="69"/>
      <c r="O36" s="69"/>
      <c r="P36" s="69"/>
      <c r="R36" s="69"/>
    </row>
    <row r="37" spans="8:18" x14ac:dyDescent="0.35">
      <c r="H37" s="69"/>
      <c r="I37" s="69"/>
      <c r="J37" s="71"/>
      <c r="K37" s="69"/>
      <c r="L37" s="69"/>
      <c r="M37" s="69"/>
      <c r="N37" s="69"/>
      <c r="O37" s="69"/>
      <c r="P37" s="69"/>
      <c r="R37" s="69"/>
    </row>
    <row r="38" spans="8:18" x14ac:dyDescent="0.35">
      <c r="H38" s="69"/>
      <c r="I38" s="69"/>
      <c r="J38" s="71"/>
      <c r="K38" s="69"/>
      <c r="L38" s="69"/>
      <c r="M38" s="69"/>
      <c r="N38" s="69"/>
      <c r="O38" s="69"/>
      <c r="P38" s="69"/>
      <c r="R38" s="69"/>
    </row>
    <row r="39" spans="8:18" x14ac:dyDescent="0.35">
      <c r="H39" s="69"/>
      <c r="I39" s="69"/>
      <c r="J39" s="71"/>
      <c r="K39" s="69"/>
      <c r="L39" s="69"/>
      <c r="M39" s="69"/>
      <c r="N39" s="69"/>
      <c r="O39" s="69"/>
      <c r="P39" s="69"/>
      <c r="R39" s="69"/>
    </row>
    <row r="40" spans="8:18" x14ac:dyDescent="0.35">
      <c r="H40" s="69"/>
      <c r="I40" s="69"/>
      <c r="J40" s="71"/>
      <c r="K40" s="69"/>
      <c r="L40" s="69"/>
      <c r="M40" s="69"/>
      <c r="N40" s="69"/>
      <c r="O40" s="69"/>
      <c r="P40" s="69"/>
      <c r="R40" s="69"/>
    </row>
    <row r="41" spans="8:18" x14ac:dyDescent="0.35">
      <c r="H41" s="69"/>
      <c r="I41" s="69"/>
      <c r="J41" s="71"/>
      <c r="K41" s="69"/>
      <c r="L41" s="69"/>
      <c r="M41" s="69"/>
      <c r="N41" s="69"/>
      <c r="R41" s="69"/>
    </row>
    <row r="42" spans="8:18" x14ac:dyDescent="0.35">
      <c r="H42" s="69"/>
      <c r="I42" s="69"/>
      <c r="J42" s="71"/>
      <c r="K42" s="69"/>
      <c r="L42" s="69"/>
      <c r="M42" s="69"/>
      <c r="N42" s="69"/>
      <c r="R42" s="69"/>
    </row>
    <row r="43" spans="8:18" x14ac:dyDescent="0.35">
      <c r="H43" s="69"/>
      <c r="I43" s="69"/>
      <c r="J43" s="71"/>
      <c r="K43" s="69"/>
      <c r="L43" s="69"/>
      <c r="M43" s="69"/>
      <c r="N43" s="69"/>
      <c r="R43" s="69"/>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RowHeight="14.5" x14ac:dyDescent="0.35"/>
  <cols>
    <col min="1" max="1" width="16.81640625" customWidth="1"/>
    <col min="2" max="2" width="21.81640625" customWidth="1"/>
    <col min="3" max="3" width="36.7265625" bestFit="1" customWidth="1"/>
    <col min="4" max="4" width="36.54296875" customWidth="1"/>
  </cols>
  <sheetData>
    <row r="1" spans="1:4" x14ac:dyDescent="0.35">
      <c r="A1" s="418" t="s">
        <v>21</v>
      </c>
      <c r="B1" s="418"/>
      <c r="C1" s="418"/>
      <c r="D1" s="418"/>
    </row>
    <row r="2" spans="1:4" x14ac:dyDescent="0.35">
      <c r="A2" s="12"/>
    </row>
    <row r="3" spans="1:4" x14ac:dyDescent="0.35">
      <c r="A3" t="s">
        <v>20</v>
      </c>
    </row>
    <row r="4" spans="1:4" ht="15" thickBot="1" x14ac:dyDescent="0.4">
      <c r="A4" s="12"/>
    </row>
    <row r="5" spans="1:4" ht="15" thickBot="1" x14ac:dyDescent="0.4">
      <c r="A5" s="91" t="s">
        <v>19</v>
      </c>
      <c r="B5" s="92" t="s">
        <v>222</v>
      </c>
      <c r="C5" s="427" t="s">
        <v>5</v>
      </c>
      <c r="D5" s="428"/>
    </row>
    <row r="6" spans="1:4" ht="39.5" thickBot="1" x14ac:dyDescent="0.4">
      <c r="A6" s="425" t="s">
        <v>223</v>
      </c>
      <c r="B6" s="93" t="s">
        <v>349</v>
      </c>
      <c r="C6" s="416" t="s">
        <v>224</v>
      </c>
      <c r="D6" s="417"/>
    </row>
    <row r="7" spans="1:4" ht="26.5" thickBot="1" x14ac:dyDescent="0.4">
      <c r="A7" s="429"/>
      <c r="B7" s="93" t="s">
        <v>350</v>
      </c>
      <c r="C7" s="416" t="s">
        <v>270</v>
      </c>
      <c r="D7" s="417"/>
    </row>
    <row r="8" spans="1:4" ht="26.5" thickBot="1" x14ac:dyDescent="0.4">
      <c r="A8" s="429"/>
      <c r="B8" s="93" t="s">
        <v>351</v>
      </c>
      <c r="C8" s="416" t="s">
        <v>225</v>
      </c>
      <c r="D8" s="417"/>
    </row>
    <row r="9" spans="1:4" ht="39.5" thickBot="1" x14ac:dyDescent="0.4">
      <c r="A9" s="429"/>
      <c r="B9" s="93" t="s">
        <v>352</v>
      </c>
      <c r="C9" s="416" t="s">
        <v>226</v>
      </c>
      <c r="D9" s="417"/>
    </row>
    <row r="10" spans="1:4" ht="39" x14ac:dyDescent="0.35">
      <c r="A10" s="429"/>
      <c r="B10" s="216" t="s">
        <v>353</v>
      </c>
      <c r="C10" s="430" t="s">
        <v>227</v>
      </c>
      <c r="D10" s="431"/>
    </row>
    <row r="11" spans="1:4" x14ac:dyDescent="0.35">
      <c r="A11" s="86" t="s">
        <v>354</v>
      </c>
      <c r="B11" s="86" t="s">
        <v>354</v>
      </c>
      <c r="C11" s="160"/>
      <c r="D11" s="160"/>
    </row>
    <row r="12" spans="1:4" ht="39.75" customHeight="1" thickBot="1" x14ac:dyDescent="0.4">
      <c r="A12" s="419" t="s">
        <v>228</v>
      </c>
      <c r="B12" s="420"/>
      <c r="C12" s="94" t="s">
        <v>229</v>
      </c>
      <c r="D12" s="423" t="s">
        <v>230</v>
      </c>
    </row>
    <row r="13" spans="1:4" ht="39.75" customHeight="1" thickBot="1" x14ac:dyDescent="0.4">
      <c r="A13" s="419"/>
      <c r="B13" s="420"/>
      <c r="C13" s="94" t="s">
        <v>231</v>
      </c>
      <c r="D13" s="423"/>
    </row>
    <row r="14" spans="1:4" ht="39.75" customHeight="1" thickBot="1" x14ac:dyDescent="0.4">
      <c r="A14" s="421"/>
      <c r="B14" s="422"/>
      <c r="C14" s="94" t="s">
        <v>232</v>
      </c>
      <c r="D14" s="424"/>
    </row>
    <row r="15" spans="1:4" ht="27" customHeight="1" thickBot="1" x14ac:dyDescent="0.4">
      <c r="A15" s="425" t="s">
        <v>18</v>
      </c>
      <c r="B15" s="93" t="s">
        <v>233</v>
      </c>
      <c r="C15" s="416" t="s">
        <v>234</v>
      </c>
      <c r="D15" s="417"/>
    </row>
    <row r="16" spans="1:4" ht="37.5" customHeight="1" thickBot="1" x14ac:dyDescent="0.4">
      <c r="A16" s="426"/>
      <c r="B16" s="93" t="s">
        <v>235</v>
      </c>
      <c r="C16" s="416" t="s">
        <v>236</v>
      </c>
      <c r="D16" s="417"/>
    </row>
    <row r="17" spans="1:4" ht="37.5" customHeight="1" thickBot="1" x14ac:dyDescent="0.4">
      <c r="A17" s="414" t="s">
        <v>237</v>
      </c>
      <c r="B17" s="415"/>
      <c r="C17" s="416" t="s">
        <v>238</v>
      </c>
      <c r="D17" s="417"/>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RowHeight="14.5" x14ac:dyDescent="0.35"/>
  <cols>
    <col min="1" max="1" width="17.453125" style="109" customWidth="1"/>
    <col min="2" max="5" width="25.7265625" customWidth="1"/>
    <col min="6" max="6" width="15.54296875" bestFit="1" customWidth="1"/>
    <col min="7" max="7" width="18.54296875" style="109" customWidth="1"/>
    <col min="8" max="8" width="26" customWidth="1"/>
    <col min="9" max="11" width="25.7265625" customWidth="1"/>
  </cols>
  <sheetData>
    <row r="1" spans="1:11" ht="15.5" x14ac:dyDescent="0.35">
      <c r="A1" s="407" t="s">
        <v>41</v>
      </c>
      <c r="B1" s="407"/>
      <c r="C1" s="407"/>
      <c r="D1" s="407"/>
      <c r="F1" s="407" t="s">
        <v>94</v>
      </c>
      <c r="G1" s="407"/>
      <c r="H1" s="407"/>
    </row>
    <row r="2" spans="1:11" ht="15" thickBot="1" x14ac:dyDescent="0.4"/>
    <row r="3" spans="1:11" ht="21.75" customHeight="1" thickBot="1" x14ac:dyDescent="0.4">
      <c r="A3" s="462" t="s">
        <v>40</v>
      </c>
      <c r="B3" s="462"/>
      <c r="C3" s="462"/>
      <c r="D3" s="463"/>
      <c r="F3" s="460" t="s">
        <v>36</v>
      </c>
      <c r="G3" s="460" t="s">
        <v>49</v>
      </c>
      <c r="H3" s="460"/>
    </row>
    <row r="4" spans="1:11" ht="28.5" customHeight="1" thickBot="1" x14ac:dyDescent="0.4">
      <c r="A4" s="110"/>
      <c r="B4" s="95" t="s">
        <v>271</v>
      </c>
      <c r="C4" s="96" t="s">
        <v>5</v>
      </c>
      <c r="D4" s="95" t="s">
        <v>26</v>
      </c>
      <c r="F4" s="460"/>
      <c r="G4" s="104" t="s">
        <v>42</v>
      </c>
      <c r="H4" s="104" t="s">
        <v>43</v>
      </c>
    </row>
    <row r="5" spans="1:11" ht="50.5" thickBot="1" x14ac:dyDescent="0.4">
      <c r="A5" s="97" t="s">
        <v>240</v>
      </c>
      <c r="B5" s="16" t="s">
        <v>272</v>
      </c>
      <c r="C5" s="98" t="s">
        <v>273</v>
      </c>
      <c r="D5" s="99">
        <v>0.2</v>
      </c>
      <c r="F5" s="105" t="s">
        <v>245</v>
      </c>
      <c r="G5" s="106">
        <v>0.2</v>
      </c>
      <c r="H5" s="461" t="s">
        <v>44</v>
      </c>
    </row>
    <row r="6" spans="1:11" ht="38" thickBot="1" x14ac:dyDescent="0.4">
      <c r="A6" s="100" t="s">
        <v>241</v>
      </c>
      <c r="B6" s="16" t="s">
        <v>274</v>
      </c>
      <c r="C6" s="98" t="s">
        <v>275</v>
      </c>
      <c r="D6" s="99">
        <v>0.4</v>
      </c>
      <c r="F6" s="105" t="s">
        <v>45</v>
      </c>
      <c r="G6" s="106">
        <v>0.4</v>
      </c>
      <c r="H6" s="461"/>
    </row>
    <row r="7" spans="1:11" ht="38" thickBot="1" x14ac:dyDescent="0.4">
      <c r="A7" s="101" t="s">
        <v>242</v>
      </c>
      <c r="B7" s="16" t="s">
        <v>276</v>
      </c>
      <c r="C7" s="98" t="s">
        <v>39</v>
      </c>
      <c r="D7" s="99">
        <v>0.6</v>
      </c>
      <c r="F7" s="107" t="s">
        <v>46</v>
      </c>
      <c r="G7" s="108">
        <v>0.6</v>
      </c>
      <c r="H7" s="108">
        <v>0.6</v>
      </c>
    </row>
    <row r="8" spans="1:11" ht="50.5" thickBot="1" x14ac:dyDescent="0.4">
      <c r="A8" s="102" t="s">
        <v>243</v>
      </c>
      <c r="B8" s="16" t="s">
        <v>277</v>
      </c>
      <c r="C8" s="98" t="s">
        <v>278</v>
      </c>
      <c r="D8" s="99">
        <v>0.8</v>
      </c>
      <c r="F8" s="107" t="s">
        <v>47</v>
      </c>
      <c r="G8" s="108">
        <v>0.8</v>
      </c>
      <c r="H8" s="108">
        <v>0.8</v>
      </c>
    </row>
    <row r="9" spans="1:11" ht="38" thickBot="1" x14ac:dyDescent="0.4">
      <c r="A9" s="103" t="s">
        <v>244</v>
      </c>
      <c r="B9" s="16" t="s">
        <v>279</v>
      </c>
      <c r="C9" s="98" t="s">
        <v>38</v>
      </c>
      <c r="D9" s="99">
        <v>1</v>
      </c>
      <c r="F9" s="107" t="s">
        <v>48</v>
      </c>
      <c r="G9" s="108">
        <v>1</v>
      </c>
      <c r="H9" s="108">
        <v>1</v>
      </c>
    </row>
    <row r="11" spans="1:11" ht="15" thickBot="1" x14ac:dyDescent="0.4"/>
    <row r="12" spans="1:11" ht="23.25" customHeight="1" thickBot="1" x14ac:dyDescent="0.4">
      <c r="A12" s="432" t="s">
        <v>50</v>
      </c>
      <c r="B12" s="432"/>
      <c r="C12" s="432"/>
      <c r="D12" s="432"/>
      <c r="E12" s="432"/>
      <c r="G12" s="432" t="s">
        <v>284</v>
      </c>
      <c r="H12" s="432"/>
      <c r="I12" s="432"/>
      <c r="J12" s="432"/>
      <c r="K12" s="432"/>
    </row>
    <row r="13" spans="1:11" ht="39" customHeight="1" thickBot="1" x14ac:dyDescent="0.4">
      <c r="A13" s="18" t="s">
        <v>37</v>
      </c>
      <c r="B13" s="433" t="s">
        <v>285</v>
      </c>
      <c r="C13" s="433"/>
      <c r="D13" s="433" t="s">
        <v>286</v>
      </c>
      <c r="E13" s="433"/>
      <c r="G13" s="18" t="s">
        <v>37</v>
      </c>
      <c r="H13" s="433" t="s">
        <v>285</v>
      </c>
      <c r="I13" s="433"/>
      <c r="J13" s="433" t="s">
        <v>286</v>
      </c>
      <c r="K13" s="433"/>
    </row>
    <row r="14" spans="1:11" ht="25" customHeight="1" x14ac:dyDescent="0.35">
      <c r="A14" s="440" t="s">
        <v>280</v>
      </c>
      <c r="B14" s="434" t="s">
        <v>52</v>
      </c>
      <c r="C14" s="435"/>
      <c r="D14" s="434" t="s">
        <v>56</v>
      </c>
      <c r="E14" s="435"/>
      <c r="G14" s="440" t="s">
        <v>280</v>
      </c>
      <c r="H14" s="434" t="s">
        <v>95</v>
      </c>
      <c r="I14" s="435"/>
      <c r="J14" s="434" t="s">
        <v>98</v>
      </c>
      <c r="K14" s="435"/>
    </row>
    <row r="15" spans="1:11" ht="25" customHeight="1" x14ac:dyDescent="0.35">
      <c r="A15" s="441"/>
      <c r="B15" s="436" t="s">
        <v>53</v>
      </c>
      <c r="C15" s="437"/>
      <c r="D15" s="436" t="s">
        <v>57</v>
      </c>
      <c r="E15" s="437"/>
      <c r="G15" s="441"/>
      <c r="H15" s="436" t="s">
        <v>96</v>
      </c>
      <c r="I15" s="437"/>
      <c r="J15" s="436" t="s">
        <v>99</v>
      </c>
      <c r="K15" s="437"/>
    </row>
    <row r="16" spans="1:11" ht="40" customHeight="1" thickBot="1" x14ac:dyDescent="0.4">
      <c r="A16" s="441"/>
      <c r="B16" s="436" t="s">
        <v>54</v>
      </c>
      <c r="C16" s="437"/>
      <c r="D16" s="436" t="s">
        <v>58</v>
      </c>
      <c r="E16" s="437"/>
      <c r="G16" s="442"/>
      <c r="H16" s="438" t="s">
        <v>97</v>
      </c>
      <c r="I16" s="439"/>
      <c r="J16" s="438" t="s">
        <v>100</v>
      </c>
      <c r="K16" s="439"/>
    </row>
    <row r="17" spans="1:11" ht="52" customHeight="1" x14ac:dyDescent="0.35">
      <c r="A17" s="441"/>
      <c r="B17" s="436" t="s">
        <v>55</v>
      </c>
      <c r="C17" s="437"/>
      <c r="D17" s="436" t="s">
        <v>59</v>
      </c>
      <c r="E17" s="437"/>
      <c r="G17" s="440" t="s">
        <v>281</v>
      </c>
      <c r="H17" s="434" t="s">
        <v>101</v>
      </c>
      <c r="I17" s="435"/>
      <c r="J17" s="434" t="s">
        <v>104</v>
      </c>
      <c r="K17" s="435"/>
    </row>
    <row r="18" spans="1:11" ht="25" customHeight="1" thickBot="1" x14ac:dyDescent="0.4">
      <c r="A18" s="442"/>
      <c r="B18" s="443"/>
      <c r="C18" s="444"/>
      <c r="D18" s="438" t="s">
        <v>60</v>
      </c>
      <c r="E18" s="439"/>
      <c r="G18" s="441"/>
      <c r="H18" s="436" t="s">
        <v>102</v>
      </c>
      <c r="I18" s="437"/>
      <c r="J18" s="436" t="s">
        <v>105</v>
      </c>
      <c r="K18" s="437"/>
    </row>
    <row r="19" spans="1:11" ht="25" customHeight="1" thickBot="1" x14ac:dyDescent="0.4">
      <c r="A19" s="440" t="s">
        <v>281</v>
      </c>
      <c r="B19" s="434" t="s">
        <v>61</v>
      </c>
      <c r="C19" s="435"/>
      <c r="D19" s="434" t="s">
        <v>65</v>
      </c>
      <c r="E19" s="435"/>
      <c r="G19" s="442"/>
      <c r="H19" s="438" t="s">
        <v>103</v>
      </c>
      <c r="I19" s="439"/>
      <c r="J19" s="438" t="s">
        <v>106</v>
      </c>
      <c r="K19" s="439"/>
    </row>
    <row r="20" spans="1:11" ht="25" customHeight="1" x14ac:dyDescent="0.35">
      <c r="A20" s="441"/>
      <c r="B20" s="436" t="s">
        <v>62</v>
      </c>
      <c r="C20" s="437"/>
      <c r="D20" s="436" t="s">
        <v>66</v>
      </c>
      <c r="E20" s="437"/>
      <c r="G20" s="440" t="s">
        <v>282</v>
      </c>
      <c r="H20" s="434" t="s">
        <v>107</v>
      </c>
      <c r="I20" s="435"/>
      <c r="J20" s="434" t="s">
        <v>110</v>
      </c>
      <c r="K20" s="435"/>
    </row>
    <row r="21" spans="1:11" ht="40" customHeight="1" x14ac:dyDescent="0.35">
      <c r="A21" s="441"/>
      <c r="B21" s="436" t="s">
        <v>63</v>
      </c>
      <c r="C21" s="437"/>
      <c r="D21" s="436" t="s">
        <v>67</v>
      </c>
      <c r="E21" s="437"/>
      <c r="G21" s="441"/>
      <c r="H21" s="436" t="s">
        <v>108</v>
      </c>
      <c r="I21" s="437"/>
      <c r="J21" s="436" t="s">
        <v>111</v>
      </c>
      <c r="K21" s="437"/>
    </row>
    <row r="22" spans="1:11" ht="52" customHeight="1" thickBot="1" x14ac:dyDescent="0.4">
      <c r="A22" s="441"/>
      <c r="B22" s="436" t="s">
        <v>64</v>
      </c>
      <c r="C22" s="437"/>
      <c r="D22" s="436" t="s">
        <v>68</v>
      </c>
      <c r="E22" s="437"/>
      <c r="G22" s="442"/>
      <c r="H22" s="438" t="s">
        <v>109</v>
      </c>
      <c r="I22" s="439"/>
      <c r="J22" s="438" t="s">
        <v>112</v>
      </c>
      <c r="K22" s="439"/>
    </row>
    <row r="23" spans="1:11" ht="40" customHeight="1" thickBot="1" x14ac:dyDescent="0.4">
      <c r="A23" s="442"/>
      <c r="B23" s="443"/>
      <c r="C23" s="444"/>
      <c r="D23" s="438" t="s">
        <v>69</v>
      </c>
      <c r="E23" s="439"/>
      <c r="G23" s="440" t="s">
        <v>283</v>
      </c>
      <c r="H23" s="434" t="s">
        <v>113</v>
      </c>
      <c r="I23" s="435"/>
      <c r="J23" s="434" t="s">
        <v>116</v>
      </c>
      <c r="K23" s="435"/>
    </row>
    <row r="24" spans="1:11" ht="25" customHeight="1" x14ac:dyDescent="0.35">
      <c r="A24" s="440" t="s">
        <v>282</v>
      </c>
      <c r="B24" s="434" t="s">
        <v>70</v>
      </c>
      <c r="C24" s="435"/>
      <c r="D24" s="434" t="s">
        <v>74</v>
      </c>
      <c r="E24" s="435"/>
      <c r="G24" s="441"/>
      <c r="H24" s="436" t="s">
        <v>114</v>
      </c>
      <c r="I24" s="437"/>
      <c r="J24" s="436" t="s">
        <v>117</v>
      </c>
      <c r="K24" s="437"/>
    </row>
    <row r="25" spans="1:11" ht="40" customHeight="1" thickBot="1" x14ac:dyDescent="0.4">
      <c r="A25" s="441"/>
      <c r="B25" s="436" t="s">
        <v>71</v>
      </c>
      <c r="C25" s="437"/>
      <c r="D25" s="436" t="s">
        <v>75</v>
      </c>
      <c r="E25" s="437"/>
      <c r="G25" s="442"/>
      <c r="H25" s="438" t="s">
        <v>115</v>
      </c>
      <c r="I25" s="439"/>
      <c r="J25" s="438" t="s">
        <v>118</v>
      </c>
      <c r="K25" s="439"/>
    </row>
    <row r="26" spans="1:11" ht="40" customHeight="1" x14ac:dyDescent="0.35">
      <c r="A26" s="441"/>
      <c r="B26" s="436" t="s">
        <v>72</v>
      </c>
      <c r="C26" s="437"/>
      <c r="D26" s="436" t="s">
        <v>76</v>
      </c>
      <c r="E26" s="437"/>
      <c r="G26" s="440" t="s">
        <v>287</v>
      </c>
      <c r="H26" s="434" t="s">
        <v>119</v>
      </c>
      <c r="I26" s="435"/>
      <c r="J26" s="434" t="s">
        <v>122</v>
      </c>
      <c r="K26" s="435"/>
    </row>
    <row r="27" spans="1:11" ht="52" customHeight="1" x14ac:dyDescent="0.35">
      <c r="A27" s="441"/>
      <c r="B27" s="436" t="s">
        <v>73</v>
      </c>
      <c r="C27" s="437"/>
      <c r="D27" s="436" t="s">
        <v>77</v>
      </c>
      <c r="E27" s="437"/>
      <c r="G27" s="441"/>
      <c r="H27" s="436" t="s">
        <v>120</v>
      </c>
      <c r="I27" s="437"/>
      <c r="J27" s="436" t="s">
        <v>123</v>
      </c>
      <c r="K27" s="437"/>
    </row>
    <row r="28" spans="1:11" ht="40" customHeight="1" thickBot="1" x14ac:dyDescent="0.4">
      <c r="A28" s="441"/>
      <c r="B28" s="436"/>
      <c r="C28" s="437"/>
      <c r="D28" s="436" t="s">
        <v>78</v>
      </c>
      <c r="E28" s="437"/>
      <c r="G28" s="442"/>
      <c r="H28" s="438" t="s">
        <v>121</v>
      </c>
      <c r="I28" s="439"/>
      <c r="J28" s="438" t="s">
        <v>124</v>
      </c>
      <c r="K28" s="439"/>
    </row>
    <row r="29" spans="1:11" ht="25" customHeight="1" thickBot="1" x14ac:dyDescent="0.4">
      <c r="A29" s="442"/>
      <c r="B29" s="438"/>
      <c r="C29" s="439"/>
      <c r="D29" s="438" t="s">
        <v>79</v>
      </c>
      <c r="E29" s="439"/>
    </row>
    <row r="30" spans="1:11" ht="25" customHeight="1" x14ac:dyDescent="0.35">
      <c r="A30" s="440" t="s">
        <v>283</v>
      </c>
      <c r="B30" s="434" t="s">
        <v>80</v>
      </c>
      <c r="C30" s="435"/>
      <c r="D30" s="434" t="s">
        <v>84</v>
      </c>
      <c r="E30" s="435"/>
    </row>
    <row r="31" spans="1:11" ht="40" customHeight="1" x14ac:dyDescent="0.35">
      <c r="A31" s="441"/>
      <c r="B31" s="436" t="s">
        <v>81</v>
      </c>
      <c r="C31" s="437"/>
      <c r="D31" s="436" t="s">
        <v>85</v>
      </c>
      <c r="E31" s="437"/>
    </row>
    <row r="32" spans="1:11" ht="40" customHeight="1" x14ac:dyDescent="0.35">
      <c r="A32" s="441"/>
      <c r="B32" s="436" t="s">
        <v>82</v>
      </c>
      <c r="C32" s="437"/>
      <c r="D32" s="436" t="s">
        <v>86</v>
      </c>
      <c r="E32" s="437"/>
    </row>
    <row r="33" spans="1:11" ht="52" customHeight="1" thickBot="1" x14ac:dyDescent="0.4">
      <c r="A33" s="442"/>
      <c r="B33" s="438" t="s">
        <v>83</v>
      </c>
      <c r="C33" s="439"/>
      <c r="D33" s="443"/>
      <c r="E33" s="444"/>
    </row>
    <row r="34" spans="1:11" ht="25" customHeight="1" x14ac:dyDescent="0.35">
      <c r="A34" s="440" t="s">
        <v>287</v>
      </c>
      <c r="B34" s="434" t="s">
        <v>87</v>
      </c>
      <c r="C34" s="435"/>
      <c r="D34" s="434" t="s">
        <v>91</v>
      </c>
      <c r="E34" s="435"/>
    </row>
    <row r="35" spans="1:11" ht="25" customHeight="1" x14ac:dyDescent="0.35">
      <c r="A35" s="441"/>
      <c r="B35" s="436" t="s">
        <v>88</v>
      </c>
      <c r="C35" s="437"/>
      <c r="D35" s="436" t="s">
        <v>92</v>
      </c>
      <c r="E35" s="437"/>
    </row>
    <row r="36" spans="1:11" ht="40" customHeight="1" x14ac:dyDescent="0.35">
      <c r="A36" s="441"/>
      <c r="B36" s="436" t="s">
        <v>89</v>
      </c>
      <c r="C36" s="437"/>
      <c r="D36" s="436" t="s">
        <v>93</v>
      </c>
      <c r="E36" s="437"/>
    </row>
    <row r="37" spans="1:11" ht="52" customHeight="1" thickBot="1" x14ac:dyDescent="0.4">
      <c r="A37" s="442"/>
      <c r="B37" s="438" t="s">
        <v>90</v>
      </c>
      <c r="C37" s="439"/>
      <c r="D37" s="443"/>
      <c r="E37" s="444"/>
    </row>
    <row r="40" spans="1:11" ht="35.25" customHeight="1" x14ac:dyDescent="0.35">
      <c r="A40" s="451" t="s">
        <v>125</v>
      </c>
      <c r="B40" s="451"/>
      <c r="C40" s="451"/>
      <c r="D40" s="451"/>
      <c r="E40" s="451"/>
      <c r="G40" s="451" t="s">
        <v>156</v>
      </c>
      <c r="H40" s="451"/>
      <c r="I40" s="451"/>
      <c r="J40" s="451"/>
      <c r="K40" s="451"/>
    </row>
    <row r="41" spans="1:11" ht="15.75" customHeight="1" thickBot="1" x14ac:dyDescent="0.4">
      <c r="A41" s="17"/>
      <c r="B41" s="111"/>
      <c r="C41" s="17"/>
      <c r="D41" s="17"/>
      <c r="G41"/>
      <c r="H41" s="109"/>
    </row>
    <row r="42" spans="1:11" ht="42.5" thickBot="1" x14ac:dyDescent="0.4">
      <c r="A42" s="455" t="s">
        <v>126</v>
      </c>
      <c r="B42" s="457" t="s">
        <v>127</v>
      </c>
      <c r="C42" s="457"/>
      <c r="D42" s="457" t="s">
        <v>128</v>
      </c>
      <c r="E42" s="457"/>
      <c r="G42"/>
      <c r="H42" s="112" t="s">
        <v>37</v>
      </c>
      <c r="I42" s="113" t="s">
        <v>149</v>
      </c>
      <c r="J42" s="447" t="s">
        <v>51</v>
      </c>
      <c r="K42" s="448"/>
    </row>
    <row r="43" spans="1:11" ht="29.25" customHeight="1" thickBot="1" x14ac:dyDescent="0.4">
      <c r="A43" s="456"/>
      <c r="B43" s="457"/>
      <c r="C43" s="457"/>
      <c r="D43" s="20" t="s">
        <v>1</v>
      </c>
      <c r="E43" s="20" t="s">
        <v>2</v>
      </c>
      <c r="G43"/>
      <c r="H43" s="114" t="s">
        <v>280</v>
      </c>
      <c r="I43" s="85" t="s">
        <v>150</v>
      </c>
      <c r="J43" s="458" t="s">
        <v>151</v>
      </c>
      <c r="K43" s="459"/>
    </row>
    <row r="44" spans="1:11" ht="26.25" customHeight="1" x14ac:dyDescent="0.35">
      <c r="A44" s="117">
        <v>1</v>
      </c>
      <c r="B44" s="454" t="s">
        <v>129</v>
      </c>
      <c r="C44" s="454"/>
      <c r="D44" s="118"/>
      <c r="E44" s="119"/>
      <c r="G44"/>
      <c r="H44" s="114" t="s">
        <v>281</v>
      </c>
      <c r="I44" s="85" t="s">
        <v>152</v>
      </c>
      <c r="J44" s="458" t="s">
        <v>153</v>
      </c>
      <c r="K44" s="459"/>
    </row>
    <row r="45" spans="1:11" ht="24" customHeight="1" thickBot="1" x14ac:dyDescent="0.4">
      <c r="A45" s="120">
        <v>2</v>
      </c>
      <c r="B45" s="449" t="s">
        <v>130</v>
      </c>
      <c r="C45" s="449"/>
      <c r="D45" s="121"/>
      <c r="E45" s="122"/>
      <c r="G45"/>
      <c r="H45" s="115" t="s">
        <v>282</v>
      </c>
      <c r="I45" s="116" t="s">
        <v>154</v>
      </c>
      <c r="J45" s="445" t="s">
        <v>155</v>
      </c>
      <c r="K45" s="446"/>
    </row>
    <row r="46" spans="1:11" ht="15.75" customHeight="1" x14ac:dyDescent="0.35">
      <c r="A46" s="120">
        <v>3</v>
      </c>
      <c r="B46" s="449" t="s">
        <v>131</v>
      </c>
      <c r="C46" s="449"/>
      <c r="D46" s="121"/>
      <c r="E46" s="122"/>
      <c r="G46"/>
      <c r="H46" s="109"/>
    </row>
    <row r="47" spans="1:11" ht="25.5" customHeight="1" x14ac:dyDescent="0.35">
      <c r="A47" s="120">
        <v>4</v>
      </c>
      <c r="B47" s="449" t="s">
        <v>132</v>
      </c>
      <c r="C47" s="449"/>
      <c r="D47" s="121"/>
      <c r="E47" s="122"/>
      <c r="G47"/>
      <c r="H47" s="109"/>
    </row>
    <row r="48" spans="1:11" ht="27" customHeight="1" x14ac:dyDescent="0.35">
      <c r="A48" s="120">
        <v>5</v>
      </c>
      <c r="B48" s="449" t="s">
        <v>133</v>
      </c>
      <c r="C48" s="449"/>
      <c r="D48" s="121"/>
      <c r="E48" s="122"/>
      <c r="G48"/>
      <c r="H48" s="109"/>
    </row>
    <row r="49" spans="1:9" x14ac:dyDescent="0.35">
      <c r="A49" s="120">
        <v>6</v>
      </c>
      <c r="B49" s="449" t="s">
        <v>134</v>
      </c>
      <c r="C49" s="449"/>
      <c r="D49" s="121"/>
      <c r="E49" s="122"/>
      <c r="G49"/>
      <c r="H49" s="109"/>
    </row>
    <row r="50" spans="1:9" ht="25.5" customHeight="1" x14ac:dyDescent="0.35">
      <c r="A50" s="120">
        <v>7</v>
      </c>
      <c r="B50" s="449" t="s">
        <v>135</v>
      </c>
      <c r="C50" s="449"/>
      <c r="D50" s="121"/>
      <c r="E50" s="122"/>
    </row>
    <row r="51" spans="1:9" ht="26.25" customHeight="1" x14ac:dyDescent="0.35">
      <c r="A51" s="120">
        <v>8</v>
      </c>
      <c r="B51" s="449" t="s">
        <v>136</v>
      </c>
      <c r="C51" s="449"/>
      <c r="D51" s="121"/>
      <c r="E51" s="122"/>
    </row>
    <row r="52" spans="1:9" x14ac:dyDescent="0.35">
      <c r="A52" s="120">
        <v>9</v>
      </c>
      <c r="B52" s="449" t="s">
        <v>137</v>
      </c>
      <c r="C52" s="449"/>
      <c r="D52" s="121"/>
      <c r="E52" s="122"/>
    </row>
    <row r="53" spans="1:9" ht="30" customHeight="1" x14ac:dyDescent="0.35">
      <c r="A53" s="120">
        <v>10</v>
      </c>
      <c r="B53" s="449" t="s">
        <v>138</v>
      </c>
      <c r="C53" s="449"/>
      <c r="D53" s="121"/>
      <c r="E53" s="122"/>
    </row>
    <row r="54" spans="1:9" x14ac:dyDescent="0.35">
      <c r="A54" s="120">
        <v>11</v>
      </c>
      <c r="B54" s="449" t="s">
        <v>139</v>
      </c>
      <c r="C54" s="449"/>
      <c r="D54" s="121"/>
      <c r="E54" s="122"/>
    </row>
    <row r="55" spans="1:9" x14ac:dyDescent="0.35">
      <c r="A55" s="120">
        <v>12</v>
      </c>
      <c r="B55" s="449" t="s">
        <v>140</v>
      </c>
      <c r="C55" s="449"/>
      <c r="D55" s="121"/>
      <c r="E55" s="122"/>
    </row>
    <row r="56" spans="1:9" x14ac:dyDescent="0.35">
      <c r="A56" s="120">
        <v>13</v>
      </c>
      <c r="B56" s="449" t="s">
        <v>141</v>
      </c>
      <c r="C56" s="449"/>
      <c r="D56" s="121"/>
      <c r="E56" s="122"/>
    </row>
    <row r="57" spans="1:9" x14ac:dyDescent="0.35">
      <c r="A57" s="120">
        <v>14</v>
      </c>
      <c r="B57" s="449" t="s">
        <v>142</v>
      </c>
      <c r="C57" s="449"/>
      <c r="D57" s="121"/>
      <c r="E57" s="122"/>
      <c r="F57" s="17"/>
      <c r="G57" s="111"/>
      <c r="H57" s="17"/>
      <c r="I57" s="17"/>
    </row>
    <row r="58" spans="1:9" x14ac:dyDescent="0.35">
      <c r="A58" s="120">
        <v>15</v>
      </c>
      <c r="B58" s="449" t="s">
        <v>143</v>
      </c>
      <c r="C58" s="449"/>
      <c r="D58" s="121"/>
      <c r="E58" s="122"/>
    </row>
    <row r="59" spans="1:9" x14ac:dyDescent="0.35">
      <c r="A59" s="120">
        <v>16</v>
      </c>
      <c r="B59" s="449" t="s">
        <v>144</v>
      </c>
      <c r="C59" s="449"/>
      <c r="D59" s="121"/>
      <c r="E59" s="122"/>
    </row>
    <row r="60" spans="1:9" x14ac:dyDescent="0.35">
      <c r="A60" s="120">
        <v>17</v>
      </c>
      <c r="B60" s="449" t="s">
        <v>145</v>
      </c>
      <c r="C60" s="449"/>
      <c r="D60" s="121"/>
      <c r="E60" s="122"/>
    </row>
    <row r="61" spans="1:9" ht="19.5" customHeight="1" x14ac:dyDescent="0.35">
      <c r="A61" s="120">
        <v>18</v>
      </c>
      <c r="B61" s="449" t="s">
        <v>146</v>
      </c>
      <c r="C61" s="449"/>
      <c r="D61" s="121"/>
      <c r="E61" s="122"/>
    </row>
    <row r="62" spans="1:9" ht="15" thickBot="1" x14ac:dyDescent="0.4">
      <c r="A62" s="123">
        <v>19</v>
      </c>
      <c r="B62" s="450" t="s">
        <v>147</v>
      </c>
      <c r="C62" s="450"/>
      <c r="D62" s="124"/>
      <c r="E62" s="125"/>
    </row>
    <row r="63" spans="1:9" ht="15" thickBot="1" x14ac:dyDescent="0.4">
      <c r="A63"/>
      <c r="B63" s="452" t="s">
        <v>148</v>
      </c>
      <c r="C63" s="453"/>
      <c r="D63" s="19"/>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109"/>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467" t="s">
        <v>178</v>
      </c>
      <c r="C1" s="467"/>
      <c r="D1" s="467"/>
      <c r="E1" s="467"/>
    </row>
    <row r="2" spans="2:5" ht="15" thickBot="1" x14ac:dyDescent="0.4"/>
    <row r="3" spans="2:5" ht="26.5" thickBot="1" x14ac:dyDescent="0.4">
      <c r="B3" s="126" t="s">
        <v>296</v>
      </c>
      <c r="C3" s="127" t="s">
        <v>297</v>
      </c>
      <c r="D3" s="128" t="s">
        <v>298</v>
      </c>
      <c r="E3" s="127" t="s">
        <v>299</v>
      </c>
    </row>
    <row r="4" spans="2:5" ht="15" thickBot="1" x14ac:dyDescent="0.4">
      <c r="B4" s="478" t="s">
        <v>300</v>
      </c>
      <c r="C4" s="129" t="s">
        <v>255</v>
      </c>
      <c r="D4" s="480" t="s">
        <v>301</v>
      </c>
      <c r="E4" s="130" t="s">
        <v>302</v>
      </c>
    </row>
    <row r="5" spans="2:5" ht="15" thickBot="1" x14ac:dyDescent="0.4">
      <c r="B5" s="479"/>
      <c r="C5" s="129" t="s">
        <v>256</v>
      </c>
      <c r="D5" s="481"/>
      <c r="E5" s="130" t="s">
        <v>302</v>
      </c>
    </row>
    <row r="6" spans="2:5" ht="15" thickBot="1" x14ac:dyDescent="0.4">
      <c r="B6" s="478" t="s">
        <v>303</v>
      </c>
      <c r="C6" s="98" t="s">
        <v>257</v>
      </c>
      <c r="D6" s="65" t="s">
        <v>304</v>
      </c>
      <c r="E6" s="129" t="s">
        <v>302</v>
      </c>
    </row>
    <row r="7" spans="2:5" ht="15" thickBot="1" x14ac:dyDescent="0.4">
      <c r="B7" s="479"/>
      <c r="C7" s="98" t="s">
        <v>258</v>
      </c>
      <c r="D7" s="65" t="s">
        <v>305</v>
      </c>
      <c r="E7" s="98" t="s">
        <v>302</v>
      </c>
    </row>
    <row r="8" spans="2:5" ht="15" thickBot="1" x14ac:dyDescent="0.4">
      <c r="B8" s="478" t="s">
        <v>306</v>
      </c>
      <c r="C8" s="130" t="s">
        <v>259</v>
      </c>
      <c r="D8" s="65" t="s">
        <v>307</v>
      </c>
      <c r="E8" s="131">
        <v>0.25</v>
      </c>
    </row>
    <row r="9" spans="2:5" ht="25.5" thickBot="1" x14ac:dyDescent="0.4">
      <c r="B9" s="482"/>
      <c r="C9" s="130" t="s">
        <v>260</v>
      </c>
      <c r="D9" s="65" t="s">
        <v>308</v>
      </c>
      <c r="E9" s="131">
        <v>0.15</v>
      </c>
    </row>
    <row r="10" spans="2:5" ht="25.5" thickBot="1" x14ac:dyDescent="0.4">
      <c r="B10" s="479"/>
      <c r="C10" s="130" t="s">
        <v>261</v>
      </c>
      <c r="D10" s="65" t="s">
        <v>309</v>
      </c>
      <c r="E10" s="131">
        <v>0.1</v>
      </c>
    </row>
    <row r="11" spans="2:5" ht="38" thickBot="1" x14ac:dyDescent="0.4">
      <c r="B11" s="468" t="s">
        <v>310</v>
      </c>
      <c r="C11" s="130" t="s">
        <v>262</v>
      </c>
      <c r="D11" s="65" t="s">
        <v>311</v>
      </c>
      <c r="E11" s="132">
        <v>0.25</v>
      </c>
    </row>
    <row r="12" spans="2:5" ht="15" thickBot="1" x14ac:dyDescent="0.4">
      <c r="B12" s="469"/>
      <c r="C12" s="130" t="s">
        <v>263</v>
      </c>
      <c r="D12" s="65" t="s">
        <v>312</v>
      </c>
      <c r="E12" s="132">
        <v>0.15</v>
      </c>
    </row>
    <row r="13" spans="2:5" ht="25.5" thickBot="1" x14ac:dyDescent="0.4">
      <c r="B13" s="468" t="s">
        <v>313</v>
      </c>
      <c r="C13" s="130" t="s">
        <v>264</v>
      </c>
      <c r="D13" s="65" t="s">
        <v>314</v>
      </c>
      <c r="E13" s="130" t="s">
        <v>302</v>
      </c>
    </row>
    <row r="14" spans="2:5" ht="25.5" thickBot="1" x14ac:dyDescent="0.4">
      <c r="B14" s="469"/>
      <c r="C14" s="130" t="s">
        <v>265</v>
      </c>
      <c r="D14" s="65" t="s">
        <v>315</v>
      </c>
      <c r="E14" s="130" t="s">
        <v>302</v>
      </c>
    </row>
    <row r="15" spans="2:5" ht="15" thickBot="1" x14ac:dyDescent="0.4">
      <c r="B15" s="470" t="s">
        <v>316</v>
      </c>
      <c r="C15" s="130" t="s">
        <v>317</v>
      </c>
      <c r="D15" s="65" t="s">
        <v>318</v>
      </c>
      <c r="E15" s="130" t="s">
        <v>302</v>
      </c>
    </row>
    <row r="16" spans="2:5" ht="15" thickBot="1" x14ac:dyDescent="0.4">
      <c r="B16" s="471"/>
      <c r="C16" s="130" t="s">
        <v>319</v>
      </c>
      <c r="D16" s="65" t="s">
        <v>320</v>
      </c>
      <c r="E16" s="130" t="s">
        <v>302</v>
      </c>
    </row>
    <row r="17" spans="2:5" x14ac:dyDescent="0.35">
      <c r="B17" s="472"/>
      <c r="C17" s="473"/>
      <c r="D17" s="473"/>
      <c r="E17" s="474"/>
    </row>
    <row r="18" spans="2:5" x14ac:dyDescent="0.35">
      <c r="B18" s="475" t="s">
        <v>321</v>
      </c>
      <c r="C18" s="476"/>
      <c r="D18" s="476"/>
      <c r="E18" s="477"/>
    </row>
    <row r="19" spans="2:5" x14ac:dyDescent="0.35">
      <c r="B19" s="475"/>
      <c r="C19" s="476"/>
      <c r="D19" s="476"/>
      <c r="E19" s="477"/>
    </row>
    <row r="20" spans="2:5" ht="15" thickBot="1" x14ac:dyDescent="0.4">
      <c r="B20" s="464" t="s">
        <v>322</v>
      </c>
      <c r="C20" s="465"/>
      <c r="D20" s="465"/>
      <c r="E20" s="466"/>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494" t="s">
        <v>161</v>
      </c>
      <c r="C2" s="494"/>
    </row>
    <row r="3" spans="1:13" x14ac:dyDescent="0.35">
      <c r="B3" s="21" t="s">
        <v>162</v>
      </c>
      <c r="C3" s="22"/>
    </row>
    <row r="4" spans="1:13" x14ac:dyDescent="0.35">
      <c r="B4" s="21" t="s">
        <v>163</v>
      </c>
      <c r="C4" s="23"/>
    </row>
    <row r="5" spans="1:13" x14ac:dyDescent="0.35">
      <c r="B5" s="21" t="s">
        <v>9</v>
      </c>
      <c r="C5" s="24"/>
    </row>
    <row r="6" spans="1:13" x14ac:dyDescent="0.35">
      <c r="B6" s="21" t="s">
        <v>164</v>
      </c>
      <c r="C6" s="25"/>
    </row>
    <row r="8" spans="1:13" ht="15.5" x14ac:dyDescent="0.35">
      <c r="A8" s="407" t="s">
        <v>165</v>
      </c>
      <c r="B8" s="407"/>
      <c r="C8" s="407"/>
      <c r="D8" s="407"/>
      <c r="E8" s="407"/>
      <c r="F8" s="407"/>
    </row>
    <row r="9" spans="1:13" ht="15" thickBot="1" x14ac:dyDescent="0.4"/>
    <row r="10" spans="1:13" ht="15.5" thickTop="1" thickBot="1" x14ac:dyDescent="0.4">
      <c r="A10" s="399" t="s">
        <v>26</v>
      </c>
      <c r="B10" s="400"/>
      <c r="C10" s="401" t="s">
        <v>288</v>
      </c>
      <c r="D10" s="402"/>
      <c r="E10" s="402"/>
      <c r="F10" s="402"/>
      <c r="G10" s="403"/>
      <c r="I10" s="495" t="s">
        <v>26</v>
      </c>
      <c r="J10" s="496"/>
      <c r="K10" s="486" t="s">
        <v>170</v>
      </c>
      <c r="L10" s="487"/>
      <c r="M10" s="488"/>
    </row>
    <row r="11" spans="1:13" ht="15" thickBot="1" x14ac:dyDescent="0.4">
      <c r="A11" s="26" t="s">
        <v>8</v>
      </c>
      <c r="B11" s="27" t="s">
        <v>166</v>
      </c>
      <c r="C11" s="404"/>
      <c r="D11" s="405"/>
      <c r="E11" s="405"/>
      <c r="F11" s="405"/>
      <c r="G11" s="406"/>
      <c r="I11" s="28" t="s">
        <v>8</v>
      </c>
      <c r="J11" s="29" t="s">
        <v>169</v>
      </c>
      <c r="K11" s="489"/>
      <c r="L11" s="490"/>
      <c r="M11" s="491"/>
    </row>
    <row r="12" spans="1:13" ht="40" customHeight="1" thickBot="1" x14ac:dyDescent="0.4">
      <c r="A12" s="48" t="s">
        <v>211</v>
      </c>
      <c r="B12" s="47">
        <v>1</v>
      </c>
      <c r="C12" s="50"/>
      <c r="D12" s="51"/>
      <c r="E12" s="51"/>
      <c r="F12" s="51"/>
      <c r="G12" s="52"/>
      <c r="I12" s="48" t="s">
        <v>211</v>
      </c>
      <c r="J12" s="47">
        <v>1</v>
      </c>
      <c r="K12" s="50"/>
      <c r="L12" s="51"/>
      <c r="M12" s="52"/>
    </row>
    <row r="13" spans="1:13" ht="40" customHeight="1" thickBot="1" x14ac:dyDescent="0.4">
      <c r="A13" s="48" t="s">
        <v>212</v>
      </c>
      <c r="B13" s="47">
        <v>0.8</v>
      </c>
      <c r="C13" s="53"/>
      <c r="D13" s="54"/>
      <c r="E13" s="55"/>
      <c r="F13" s="55"/>
      <c r="G13" s="56"/>
      <c r="I13" s="48" t="s">
        <v>212</v>
      </c>
      <c r="J13" s="47">
        <v>0.8</v>
      </c>
      <c r="K13" s="63"/>
      <c r="L13" s="55"/>
      <c r="M13" s="56"/>
    </row>
    <row r="14" spans="1:13" ht="40" customHeight="1" thickBot="1" x14ac:dyDescent="0.4">
      <c r="A14" s="48" t="s">
        <v>213</v>
      </c>
      <c r="B14" s="47">
        <v>0.6</v>
      </c>
      <c r="C14" s="53"/>
      <c r="D14" s="54"/>
      <c r="E14" s="54"/>
      <c r="F14" s="55"/>
      <c r="G14" s="56"/>
      <c r="I14" s="48" t="s">
        <v>213</v>
      </c>
      <c r="J14" s="47">
        <v>0.6</v>
      </c>
      <c r="K14" s="53"/>
      <c r="L14" s="55"/>
      <c r="M14" s="56"/>
    </row>
    <row r="15" spans="1:13" ht="40" customHeight="1" thickBot="1" x14ac:dyDescent="0.4">
      <c r="A15" s="48" t="s">
        <v>214</v>
      </c>
      <c r="B15" s="47">
        <v>0.4</v>
      </c>
      <c r="C15" s="57"/>
      <c r="D15" s="54"/>
      <c r="E15" s="54"/>
      <c r="F15" s="55"/>
      <c r="G15" s="56"/>
      <c r="I15" s="48" t="s">
        <v>214</v>
      </c>
      <c r="J15" s="47">
        <v>0.4</v>
      </c>
      <c r="K15" s="53"/>
      <c r="L15" s="55"/>
      <c r="M15" s="56"/>
    </row>
    <row r="16" spans="1:13" ht="40" customHeight="1" thickBot="1" x14ac:dyDescent="0.4">
      <c r="A16" s="48" t="s">
        <v>215</v>
      </c>
      <c r="B16" s="47">
        <v>0.2</v>
      </c>
      <c r="C16" s="58"/>
      <c r="D16" s="59"/>
      <c r="E16" s="60"/>
      <c r="F16" s="61"/>
      <c r="G16" s="62"/>
      <c r="I16" s="48" t="s">
        <v>215</v>
      </c>
      <c r="J16" s="47">
        <v>0.2</v>
      </c>
      <c r="K16" s="64"/>
      <c r="L16" s="61"/>
      <c r="M16" s="62"/>
    </row>
    <row r="17" spans="1:13" ht="15.5" thickTop="1" thickBot="1" x14ac:dyDescent="0.4">
      <c r="A17" s="394" t="s">
        <v>25</v>
      </c>
      <c r="B17" s="27" t="s">
        <v>8</v>
      </c>
      <c r="C17" s="27" t="s">
        <v>216</v>
      </c>
      <c r="D17" s="27" t="s">
        <v>168</v>
      </c>
      <c r="E17" s="27" t="s">
        <v>9</v>
      </c>
      <c r="F17" s="27" t="s">
        <v>10</v>
      </c>
      <c r="G17" s="27" t="s">
        <v>11</v>
      </c>
      <c r="I17" s="492" t="s">
        <v>25</v>
      </c>
      <c r="J17" s="29" t="s">
        <v>8</v>
      </c>
      <c r="K17" s="27" t="s">
        <v>9</v>
      </c>
      <c r="L17" s="27" t="s">
        <v>10</v>
      </c>
      <c r="M17" s="27" t="s">
        <v>11</v>
      </c>
    </row>
    <row r="18" spans="1:13" ht="15" thickBot="1" x14ac:dyDescent="0.4">
      <c r="A18" s="395"/>
      <c r="B18" s="27" t="s">
        <v>166</v>
      </c>
      <c r="C18" s="46">
        <v>0.2</v>
      </c>
      <c r="D18" s="46">
        <v>0.4</v>
      </c>
      <c r="E18" s="46">
        <v>0.6</v>
      </c>
      <c r="F18" s="46">
        <v>0.8</v>
      </c>
      <c r="G18" s="46">
        <v>1</v>
      </c>
      <c r="I18" s="493"/>
      <c r="J18" s="29" t="s">
        <v>166</v>
      </c>
      <c r="K18" s="46">
        <v>0.6</v>
      </c>
      <c r="L18" s="46">
        <v>0.8</v>
      </c>
      <c r="M18" s="46">
        <v>1</v>
      </c>
    </row>
    <row r="20" spans="1:13" ht="15" thickBot="1" x14ac:dyDescent="0.4"/>
    <row r="21" spans="1:13" ht="25.5" customHeight="1" thickBot="1" x14ac:dyDescent="0.4">
      <c r="B21" s="497" t="s">
        <v>183</v>
      </c>
      <c r="C21" s="498" t="s">
        <v>184</v>
      </c>
      <c r="D21" s="498"/>
      <c r="E21" s="498"/>
      <c r="F21" s="498"/>
    </row>
    <row r="22" spans="1:13" ht="39" customHeight="1" thickBot="1" x14ac:dyDescent="0.4">
      <c r="B22" s="497"/>
      <c r="C22" s="498" t="s">
        <v>289</v>
      </c>
      <c r="D22" s="498"/>
      <c r="E22" s="498" t="s">
        <v>185</v>
      </c>
      <c r="F22" s="498"/>
    </row>
    <row r="23" spans="1:13" ht="43.5" customHeight="1" thickBot="1" x14ac:dyDescent="0.4">
      <c r="B23" s="133" t="s">
        <v>164</v>
      </c>
      <c r="C23" s="484" t="s">
        <v>290</v>
      </c>
      <c r="D23" s="484"/>
      <c r="E23" s="484" t="s">
        <v>291</v>
      </c>
      <c r="F23" s="484"/>
    </row>
    <row r="24" spans="1:13" ht="43.5" customHeight="1" thickBot="1" x14ac:dyDescent="0.4">
      <c r="B24" s="133" t="s">
        <v>9</v>
      </c>
      <c r="C24" s="485" t="s">
        <v>292</v>
      </c>
      <c r="D24" s="485"/>
      <c r="E24" s="484" t="s">
        <v>293</v>
      </c>
      <c r="F24" s="484"/>
    </row>
    <row r="25" spans="1:13" ht="43.5" customHeight="1" thickBot="1" x14ac:dyDescent="0.4">
      <c r="B25" s="498" t="s">
        <v>167</v>
      </c>
      <c r="C25" s="485" t="s">
        <v>294</v>
      </c>
      <c r="D25" s="485"/>
      <c r="E25" s="485" t="s">
        <v>294</v>
      </c>
      <c r="F25" s="485"/>
    </row>
    <row r="26" spans="1:13" ht="43.5" customHeight="1" thickBot="1" x14ac:dyDescent="0.4">
      <c r="B26" s="498"/>
      <c r="C26" s="483" t="s">
        <v>295</v>
      </c>
      <c r="D26" s="483"/>
      <c r="E26" s="483" t="s">
        <v>295</v>
      </c>
      <c r="F26" s="483"/>
    </row>
    <row r="27" spans="1:13" ht="43.5" customHeight="1" thickBot="1" x14ac:dyDescent="0.4">
      <c r="B27" s="498" t="s">
        <v>162</v>
      </c>
      <c r="C27" s="485" t="s">
        <v>294</v>
      </c>
      <c r="D27" s="485"/>
      <c r="E27" s="485" t="s">
        <v>294</v>
      </c>
      <c r="F27" s="485"/>
    </row>
    <row r="28" spans="1:13" ht="43.5" customHeight="1" thickBot="1" x14ac:dyDescent="0.4">
      <c r="B28" s="498"/>
      <c r="C28" s="483" t="s">
        <v>295</v>
      </c>
      <c r="D28" s="483"/>
      <c r="E28" s="483" t="s">
        <v>295</v>
      </c>
      <c r="F28" s="483"/>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42" customWidth="1"/>
    <col min="3" max="3" width="45.7265625" customWidth="1"/>
  </cols>
  <sheetData>
    <row r="1" spans="2:3" x14ac:dyDescent="0.35">
      <c r="B1" s="418" t="s">
        <v>205</v>
      </c>
      <c r="C1" s="418"/>
    </row>
    <row r="3" spans="2:3" x14ac:dyDescent="0.35">
      <c r="B3" s="43" t="s">
        <v>204</v>
      </c>
      <c r="C3" s="1"/>
    </row>
    <row r="4" spans="2:3" x14ac:dyDescent="0.35">
      <c r="B4" s="43" t="s">
        <v>203</v>
      </c>
      <c r="C4" s="1"/>
    </row>
    <row r="5" spans="2:3" ht="43.5" x14ac:dyDescent="0.35">
      <c r="B5" s="43" t="s">
        <v>202</v>
      </c>
      <c r="C5" s="1"/>
    </row>
    <row r="6" spans="2:3" x14ac:dyDescent="0.35">
      <c r="B6" s="43" t="s">
        <v>201</v>
      </c>
      <c r="C6" s="2" t="s">
        <v>200</v>
      </c>
    </row>
    <row r="7" spans="2:3" x14ac:dyDescent="0.35">
      <c r="B7" s="43" t="s">
        <v>12</v>
      </c>
      <c r="C7" s="1"/>
    </row>
    <row r="8" spans="2:3" ht="29" x14ac:dyDescent="0.35">
      <c r="B8" s="43" t="s">
        <v>199</v>
      </c>
      <c r="C8" s="1"/>
    </row>
    <row r="9" spans="2:3" ht="29" x14ac:dyDescent="0.35">
      <c r="B9" s="43" t="s">
        <v>198</v>
      </c>
      <c r="C9" s="1"/>
    </row>
    <row r="10" spans="2:3" x14ac:dyDescent="0.35">
      <c r="B10" s="499" t="s">
        <v>197</v>
      </c>
      <c r="C10" s="1" t="s">
        <v>196</v>
      </c>
    </row>
    <row r="11" spans="2:3" x14ac:dyDescent="0.35">
      <c r="B11" s="500"/>
      <c r="C11" s="1" t="s">
        <v>13</v>
      </c>
    </row>
    <row r="12" spans="2:3" ht="29" x14ac:dyDescent="0.35">
      <c r="B12" s="43" t="s">
        <v>14</v>
      </c>
      <c r="C12" s="1"/>
    </row>
    <row r="13" spans="2:3" ht="29" x14ac:dyDescent="0.35">
      <c r="B13" s="43" t="s">
        <v>195</v>
      </c>
      <c r="C13" s="1"/>
    </row>
    <row r="14" spans="2:3" x14ac:dyDescent="0.35">
      <c r="B14" s="43" t="s">
        <v>15</v>
      </c>
      <c r="C14" s="1"/>
    </row>
    <row r="15" spans="2:3" x14ac:dyDescent="0.35">
      <c r="B15" s="43" t="s">
        <v>194</v>
      </c>
      <c r="C15" s="1"/>
    </row>
    <row r="16" spans="2:3" x14ac:dyDescent="0.35">
      <c r="B16" s="43" t="s">
        <v>193</v>
      </c>
      <c r="C16" s="1"/>
    </row>
    <row r="17" spans="2:3" x14ac:dyDescent="0.35">
      <c r="B17" s="43" t="s">
        <v>192</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Matriz Riesgos </vt:lpstr>
      <vt:lpstr>Mapa Riesgo Residual</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Rolando Suarez Gomez - Cont</dc:creator>
  <cp:lastModifiedBy>Monica Vargas</cp:lastModifiedBy>
  <cp:lastPrinted>2019-03-14T12:39:37Z</cp:lastPrinted>
  <dcterms:created xsi:type="dcterms:W3CDTF">2018-06-15T19:57:48Z</dcterms:created>
  <dcterms:modified xsi:type="dcterms:W3CDTF">2024-05-10T19:40:40Z</dcterms:modified>
</cp:coreProperties>
</file>