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Corrupción\Seguimientos 2025\"/>
    </mc:Choice>
  </mc:AlternateContent>
  <xr:revisionPtr revIDLastSave="0" documentId="8_{8215857E-A5D6-48EF-824B-FCD362EBFEB3}" xr6:coauthVersionLast="47" xr6:coauthVersionMax="47" xr10:uidLastSave="{00000000-0000-0000-0000-000000000000}"/>
  <bookViews>
    <workbookView xWindow="-110" yWindow="-110" windowWidth="19420" windowHeight="10300" tabRatio="678" activeTab="1" xr2:uid="{00000000-000D-0000-FFFF-FFFF00000000}"/>
  </bookViews>
  <sheets>
    <sheet name="Riesgos Vigentes en Revisión" sheetId="14" r:id="rId1"/>
    <sheet name="Riesgos Reformulados" sheetId="1"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definedNames>
    <definedName name="_xlnm._FilterDatabase" localSheetId="0" hidden="1">'Riesgos Vigentes en Revisión'!$C$12:$I$13</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_xlnm.Print_Area" localSheetId="1">'Riesgos Reformulados'!$I$2:$BM$3</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 i="1" l="1"/>
  <c r="AS27" i="1"/>
  <c r="AS24" i="1" l="1"/>
  <c r="AS21" i="1"/>
  <c r="AS18" i="1"/>
  <c r="AJ20" i="1"/>
  <c r="AH20" i="1"/>
  <c r="AF20" i="1"/>
  <c r="AD20" i="1"/>
  <c r="AB20" i="1"/>
  <c r="Z20" i="1"/>
  <c r="AJ19" i="1"/>
  <c r="AH19" i="1"/>
  <c r="AF19" i="1"/>
  <c r="AD19" i="1"/>
  <c r="AB19" i="1"/>
  <c r="Z19" i="1"/>
  <c r="AJ18" i="1"/>
  <c r="AH18" i="1"/>
  <c r="AF18" i="1"/>
  <c r="AD18" i="1"/>
  <c r="AB18" i="1"/>
  <c r="Z18" i="1"/>
  <c r="AP16" i="1" l="1"/>
  <c r="AL16" i="1"/>
  <c r="AJ16" i="1"/>
  <c r="AH16" i="1"/>
  <c r="AF16" i="1"/>
  <c r="AD16" i="1"/>
  <c r="AB16" i="1"/>
  <c r="Z16" i="1"/>
  <c r="AM16" i="1" l="1"/>
  <c r="AN16" i="1" s="1"/>
  <c r="AS14" i="1"/>
  <c r="AS13" i="1"/>
  <c r="AS11" i="1"/>
  <c r="AL12" i="1" l="1"/>
  <c r="AL13" i="1"/>
  <c r="AL14" i="1"/>
  <c r="AL15"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11" i="1"/>
  <c r="AJ12" i="1"/>
  <c r="AJ13" i="1"/>
  <c r="AJ14" i="1"/>
  <c r="AJ15" i="1"/>
  <c r="AJ17" i="1"/>
  <c r="AJ21" i="1"/>
  <c r="AJ22" i="1"/>
  <c r="AJ23" i="1"/>
  <c r="AJ24" i="1"/>
  <c r="AJ25" i="1"/>
  <c r="AJ26" i="1"/>
  <c r="AJ27" i="1"/>
  <c r="AJ28" i="1"/>
  <c r="AJ29" i="1"/>
  <c r="AJ30" i="1"/>
  <c r="AJ31" i="1"/>
  <c r="AJ32" i="1"/>
  <c r="AJ33" i="1"/>
  <c r="AJ34" i="1"/>
  <c r="AJ35" i="1"/>
  <c r="AJ36" i="1"/>
  <c r="AJ37" i="1"/>
  <c r="AJ38" i="1"/>
  <c r="AJ39" i="1"/>
  <c r="AJ40" i="1"/>
  <c r="AJ41" i="1"/>
  <c r="AJ42" i="1"/>
  <c r="AJ43" i="1"/>
  <c r="AJ44" i="1"/>
  <c r="AJ45" i="1"/>
  <c r="AJ46" i="1"/>
  <c r="AJ47" i="1"/>
  <c r="AJ48" i="1"/>
  <c r="AJ49" i="1"/>
  <c r="AJ50" i="1"/>
  <c r="AJ51" i="1"/>
  <c r="AJ52" i="1"/>
  <c r="AJ53" i="1"/>
  <c r="AJ54" i="1"/>
  <c r="AJ55" i="1"/>
  <c r="AJ56" i="1"/>
  <c r="AJ57" i="1"/>
  <c r="AJ58" i="1"/>
  <c r="AJ59" i="1"/>
  <c r="AJ60" i="1"/>
  <c r="AJ61" i="1"/>
  <c r="AJ62" i="1"/>
  <c r="AJ63" i="1"/>
  <c r="AJ64" i="1"/>
  <c r="AJ65" i="1"/>
  <c r="AJ66" i="1"/>
  <c r="AJ67" i="1"/>
  <c r="AJ68" i="1"/>
  <c r="AJ69" i="1"/>
  <c r="AJ70" i="1"/>
  <c r="AJ71" i="1"/>
  <c r="AJ72" i="1"/>
  <c r="AJ73" i="1"/>
  <c r="AJ74" i="1"/>
  <c r="AJ75" i="1"/>
  <c r="AJ76" i="1"/>
  <c r="AJ77" i="1"/>
  <c r="AJ78" i="1"/>
  <c r="AJ79" i="1"/>
  <c r="AJ11" i="1"/>
  <c r="AH12" i="1"/>
  <c r="AH13" i="1"/>
  <c r="AH14" i="1"/>
  <c r="AH15" i="1"/>
  <c r="AH17"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11" i="1"/>
  <c r="AF12" i="1"/>
  <c r="AF13" i="1"/>
  <c r="AF14" i="1"/>
  <c r="AF15" i="1"/>
  <c r="AF17"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11" i="1"/>
  <c r="AD13" i="1"/>
  <c r="AD15" i="1"/>
  <c r="AD17"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12" i="1"/>
  <c r="AD11" i="1"/>
  <c r="AB13" i="1"/>
  <c r="AB14" i="1"/>
  <c r="AB15" i="1"/>
  <c r="AB17"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12" i="1"/>
  <c r="AB11" i="1"/>
  <c r="Z13" i="1"/>
  <c r="Z14" i="1"/>
  <c r="Z15" i="1"/>
  <c r="Z17"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12" i="1"/>
  <c r="Z11" i="1"/>
  <c r="AM12" i="1" l="1"/>
  <c r="AI55" i="14" l="1"/>
  <c r="AH55" i="14" s="1"/>
  <c r="AI52" i="14"/>
  <c r="AH52" i="14" s="1"/>
  <c r="AI51" i="14"/>
  <c r="AH51" i="14" s="1"/>
  <c r="AI48" i="14"/>
  <c r="AH48" i="14" s="1"/>
  <c r="AI46" i="14"/>
  <c r="AH46" i="14" s="1"/>
  <c r="AI44" i="14"/>
  <c r="AH44" i="14" s="1"/>
  <c r="AI42" i="14"/>
  <c r="AH42" i="14" s="1"/>
  <c r="AE37" i="14"/>
  <c r="AI36" i="14"/>
  <c r="AH36" i="14" s="1"/>
  <c r="AI34" i="14"/>
  <c r="AH34" i="14" s="1"/>
  <c r="AI32" i="14"/>
  <c r="AH32" i="14" s="1"/>
  <c r="AI29" i="14"/>
  <c r="AH29" i="14" s="1"/>
  <c r="AF28" i="14"/>
  <c r="AE28" i="14"/>
  <c r="AI26" i="14"/>
  <c r="AH26" i="14" s="1"/>
  <c r="AI20" i="14"/>
  <c r="AH20" i="14" s="1"/>
  <c r="AI17" i="14"/>
  <c r="AH17" i="14" s="1"/>
  <c r="AI14" i="14"/>
  <c r="AH14" i="14" s="1"/>
  <c r="AM11" i="1"/>
  <c r="AN11" i="1" s="1"/>
  <c r="AP13" i="1"/>
  <c r="AM13" i="1"/>
  <c r="AN13" i="1" s="1"/>
  <c r="AP30" i="1"/>
  <c r="AM30" i="1"/>
  <c r="AN30" i="1" s="1"/>
  <c r="AP29" i="1"/>
  <c r="AM29" i="1"/>
  <c r="AN29" i="1" s="1"/>
  <c r="AP28" i="1"/>
  <c r="AM28" i="1"/>
  <c r="AN28" i="1" s="1"/>
  <c r="AP27" i="1"/>
  <c r="AM27" i="1"/>
  <c r="AN27" i="1" s="1"/>
  <c r="AP26" i="1"/>
  <c r="AM26" i="1"/>
  <c r="AN26" i="1" s="1"/>
  <c r="AP25" i="1"/>
  <c r="AM25" i="1"/>
  <c r="AN25" i="1" s="1"/>
  <c r="AP24" i="1"/>
  <c r="AM24" i="1"/>
  <c r="AN24" i="1" s="1"/>
  <c r="AP23" i="1"/>
  <c r="AM23" i="1"/>
  <c r="AN23" i="1" s="1"/>
  <c r="AP22" i="1"/>
  <c r="AM22" i="1"/>
  <c r="AN22" i="1" s="1"/>
  <c r="AP21" i="1"/>
  <c r="AM21" i="1"/>
  <c r="AN21" i="1" s="1"/>
  <c r="AP20" i="1"/>
  <c r="AM20" i="1"/>
  <c r="AN20" i="1" s="1"/>
  <c r="AP19" i="1"/>
  <c r="AM19" i="1"/>
  <c r="AN19" i="1" s="1"/>
  <c r="AP18" i="1"/>
  <c r="AM18" i="1"/>
  <c r="AN18" i="1" s="1"/>
  <c r="AP17" i="1"/>
  <c r="AM17" i="1"/>
  <c r="AN17" i="1" s="1"/>
  <c r="AP15" i="1"/>
  <c r="AM15" i="1"/>
  <c r="AN15" i="1" s="1"/>
  <c r="AP14" i="1"/>
  <c r="AM14" i="1"/>
  <c r="AN14" i="1" s="1"/>
  <c r="AP12" i="1"/>
  <c r="AP11" i="1"/>
  <c r="AP56" i="1"/>
  <c r="AM56" i="1"/>
  <c r="AN56" i="1" s="1"/>
  <c r="AP55" i="1"/>
  <c r="AM55" i="1"/>
  <c r="AN55" i="1" s="1"/>
  <c r="AP54" i="1"/>
  <c r="AM54" i="1"/>
  <c r="AN54" i="1" s="1"/>
  <c r="AP53" i="1"/>
  <c r="AM53" i="1"/>
  <c r="AN53" i="1" s="1"/>
  <c r="AP52" i="1"/>
  <c r="AM52" i="1"/>
  <c r="AN52" i="1" s="1"/>
  <c r="AP51" i="1"/>
  <c r="AM51" i="1"/>
  <c r="AN51" i="1" s="1"/>
  <c r="AP50" i="1"/>
  <c r="AM50" i="1"/>
  <c r="AN50" i="1" s="1"/>
  <c r="AP49" i="1"/>
  <c r="AM49" i="1"/>
  <c r="AN49" i="1" s="1"/>
  <c r="AP48" i="1"/>
  <c r="AM48" i="1"/>
  <c r="AN48" i="1" s="1"/>
  <c r="AP47" i="1"/>
  <c r="AM47" i="1"/>
  <c r="AN47" i="1" s="1"/>
  <c r="AP46" i="1"/>
  <c r="AM46" i="1"/>
  <c r="AN46" i="1" s="1"/>
  <c r="AP44" i="1"/>
  <c r="AM44" i="1"/>
  <c r="AN44" i="1" s="1"/>
  <c r="AP43" i="1"/>
  <c r="AM43" i="1"/>
  <c r="AN43" i="1" s="1"/>
  <c r="AP42" i="1"/>
  <c r="AM42" i="1"/>
  <c r="AN42" i="1" s="1"/>
  <c r="AP41" i="1"/>
  <c r="AM41" i="1"/>
  <c r="AN41" i="1" s="1"/>
  <c r="AP40" i="1"/>
  <c r="AM40" i="1"/>
  <c r="AN40" i="1" s="1"/>
  <c r="AP39" i="1"/>
  <c r="AM39" i="1"/>
  <c r="AN39" i="1" s="1"/>
  <c r="AP38" i="1"/>
  <c r="AM38" i="1"/>
  <c r="AN38" i="1" s="1"/>
  <c r="AP37" i="1"/>
  <c r="AM37" i="1"/>
  <c r="AN37" i="1" s="1"/>
  <c r="AP36" i="1"/>
  <c r="AM36" i="1"/>
  <c r="AN36" i="1" s="1"/>
  <c r="AP35" i="1"/>
  <c r="AM35" i="1"/>
  <c r="AN35" i="1" s="1"/>
  <c r="AP34" i="1"/>
  <c r="AM34" i="1"/>
  <c r="AN34" i="1" s="1"/>
  <c r="AP32" i="1"/>
  <c r="AM32" i="1"/>
  <c r="AN32" i="1" s="1"/>
  <c r="AP31" i="1"/>
  <c r="AM31" i="1"/>
  <c r="AN31" i="1" s="1"/>
  <c r="AP70" i="1"/>
  <c r="AM70" i="1"/>
  <c r="AN70" i="1" s="1"/>
  <c r="AP69" i="1"/>
  <c r="AM69" i="1"/>
  <c r="AN69" i="1" s="1"/>
  <c r="AP68" i="1"/>
  <c r="AM68" i="1"/>
  <c r="AN68" i="1" s="1"/>
  <c r="AP67" i="1"/>
  <c r="AM67" i="1"/>
  <c r="AN67" i="1" s="1"/>
  <c r="AP66" i="1"/>
  <c r="AM66" i="1"/>
  <c r="AN66" i="1" s="1"/>
  <c r="AP65" i="1"/>
  <c r="AM65" i="1"/>
  <c r="AN65" i="1" s="1"/>
  <c r="AP64" i="1"/>
  <c r="AM64" i="1"/>
  <c r="AN64" i="1" s="1"/>
  <c r="AP63" i="1"/>
  <c r="AM63" i="1"/>
  <c r="AN63" i="1" s="1"/>
  <c r="AP62" i="1"/>
  <c r="AM62" i="1"/>
  <c r="AN62" i="1" s="1"/>
  <c r="AP61" i="1"/>
  <c r="AM61" i="1"/>
  <c r="AN61" i="1" s="1"/>
  <c r="AP60" i="1"/>
  <c r="AM60" i="1"/>
  <c r="AN60" i="1" s="1"/>
  <c r="AE49" i="14" l="1"/>
  <c r="AE36" i="14"/>
  <c r="AE42" i="14"/>
  <c r="AG42" i="14" s="1"/>
  <c r="AF42" i="14" s="1"/>
  <c r="AE52" i="14"/>
  <c r="AG52" i="14" s="1"/>
  <c r="AF52" i="14" s="1"/>
  <c r="AE56" i="14"/>
  <c r="AG36" i="14"/>
  <c r="AG37" i="14" s="1"/>
  <c r="AE46" i="14"/>
  <c r="AG46" i="14" s="1"/>
  <c r="AF46" i="14" s="1"/>
  <c r="AE48" i="14"/>
  <c r="AG48" i="14" s="1"/>
  <c r="AF48" i="14" s="1"/>
  <c r="AE50" i="14"/>
  <c r="AE51" i="14"/>
  <c r="AG51" i="14" s="1"/>
  <c r="AF51" i="14" s="1"/>
  <c r="AE44" i="14"/>
  <c r="AG44" i="14" s="1"/>
  <c r="AF44" i="14" s="1"/>
  <c r="AE22" i="14"/>
  <c r="AE20" i="14"/>
  <c r="AG20" i="14" s="1"/>
  <c r="AE27" i="14"/>
  <c r="AE32" i="14"/>
  <c r="AE18" i="14"/>
  <c r="AE21" i="14"/>
  <c r="AE23" i="14"/>
  <c r="AE25" i="14"/>
  <c r="AE26" i="14"/>
  <c r="AG26" i="14" s="1"/>
  <c r="AF26" i="14" s="1"/>
  <c r="AN12" i="1"/>
  <c r="AE14" i="14"/>
  <c r="AG14" i="14" s="1"/>
  <c r="AF14" i="14" s="1"/>
  <c r="AE15" i="14"/>
  <c r="AE17" i="14"/>
  <c r="AG17" i="14" s="1"/>
  <c r="AE31" i="14"/>
  <c r="AE35" i="14"/>
  <c r="AE41" i="14"/>
  <c r="AG32" i="14"/>
  <c r="AE19" i="14"/>
  <c r="AE24" i="14"/>
  <c r="AE29" i="14"/>
  <c r="AG29" i="14" s="1"/>
  <c r="AF29" i="14" s="1"/>
  <c r="AE33" i="14"/>
  <c r="AE34" i="14"/>
  <c r="AG34" i="14" s="1"/>
  <c r="AE38" i="14"/>
  <c r="AE54" i="14"/>
  <c r="AE55" i="14"/>
  <c r="AG55" i="14" s="1"/>
  <c r="AF55" i="14" s="1"/>
  <c r="AG33" i="14" l="1"/>
  <c r="AF33" i="14" s="1"/>
  <c r="AF36" i="14"/>
  <c r="AG27" i="14"/>
  <c r="AF27" i="14" s="1"/>
  <c r="AG49" i="14"/>
  <c r="AF49" i="14" s="1"/>
  <c r="AF32" i="14"/>
  <c r="AG31" i="14"/>
  <c r="AF31" i="14" s="1"/>
  <c r="AG18" i="14"/>
  <c r="AF18" i="14" s="1"/>
  <c r="AF17" i="14"/>
  <c r="AG35" i="14"/>
  <c r="AF35" i="14" s="1"/>
  <c r="AG15" i="14"/>
  <c r="AF15" i="14" s="1"/>
  <c r="AG54" i="14"/>
  <c r="AG56" i="14" s="1"/>
  <c r="AF56" i="14" s="1"/>
  <c r="AF34" i="14"/>
  <c r="AG21" i="14"/>
  <c r="AF20" i="14"/>
  <c r="AG38" i="14"/>
  <c r="AF37" i="14"/>
  <c r="AG50" i="14" l="1"/>
  <c r="AF50" i="14" s="1"/>
  <c r="AG19" i="14"/>
  <c r="AF19" i="14" s="1"/>
  <c r="AF54" i="14"/>
  <c r="AF38" i="14"/>
  <c r="AG41" i="14"/>
  <c r="AF41" i="14" s="1"/>
  <c r="AF21" i="14"/>
  <c r="AG22" i="14"/>
  <c r="AM57" i="1"/>
  <c r="AP58" i="1"/>
  <c r="AP72" i="1"/>
  <c r="AP73" i="1"/>
  <c r="AP74" i="1"/>
  <c r="AP75" i="1"/>
  <c r="AP76" i="1"/>
  <c r="AP77" i="1"/>
  <c r="AP78" i="1"/>
  <c r="AP79" i="1"/>
  <c r="AP57" i="1"/>
  <c r="AF22" i="14" l="1"/>
  <c r="AG23" i="14"/>
  <c r="AM58" i="1"/>
  <c r="AN58" i="1" s="1"/>
  <c r="AM79" i="1"/>
  <c r="AN79" i="1" s="1"/>
  <c r="AM72" i="1"/>
  <c r="AM76" i="1"/>
  <c r="AN76" i="1" s="1"/>
  <c r="AM75" i="1"/>
  <c r="AN75" i="1" s="1"/>
  <c r="AM77" i="1"/>
  <c r="AN77" i="1" s="1"/>
  <c r="AM78" i="1"/>
  <c r="AN78" i="1" s="1"/>
  <c r="AM73" i="1"/>
  <c r="AM74" i="1"/>
  <c r="AG24" i="14" l="1"/>
  <c r="AF23" i="14"/>
  <c r="AN72" i="1"/>
  <c r="AN73" i="1"/>
  <c r="AN74" i="1"/>
  <c r="AN57" i="1"/>
  <c r="AF24" i="14" l="1"/>
  <c r="AG25" i="14"/>
  <c r="AF2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11" authorId="0" shapeId="0" xr:uid="{7286D46D-BFC4-4F91-BCCE-87AD89D9C35C}">
      <text>
        <r>
          <rPr>
            <b/>
            <sz val="9"/>
            <color indexed="81"/>
            <rFont val="Tahoma"/>
            <family val="2"/>
          </rPr>
          <t xml:space="preserve">Describir el indicador, y se documentan de ISOlución. </t>
        </r>
      </text>
    </comment>
    <comment ref="F12" authorId="1" shapeId="0" xr:uid="{887DF6B0-8666-4D05-9613-7C24B82E6B06}">
      <text>
        <r>
          <rPr>
            <sz val="9"/>
            <color indexed="81"/>
            <rFont val="Tahoma"/>
            <family val="2"/>
          </rPr>
          <t>La fuente que origina la causa es interna (del Ministerio) o externa (fuera del Ministerio)</t>
        </r>
      </text>
    </comment>
    <comment ref="G12" authorId="2" shapeId="0" xr:uid="{E6CAA5AF-52AC-4893-B521-9F7F052A83D5}">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2" authorId="2" shapeId="0" xr:uid="{E50AEC9D-F8B9-4DD3-85E4-828DB522DBB5}">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2" authorId="1" shapeId="0" xr:uid="{3738EC94-8956-44F8-9F11-E9F0E7421E7A}">
      <text>
        <r>
          <rPr>
            <b/>
            <sz val="9"/>
            <color indexed="81"/>
            <rFont val="Tahoma"/>
            <family val="2"/>
          </rPr>
          <t xml:space="preserve">
Descripción de Riesgo: </t>
        </r>
        <r>
          <rPr>
            <sz val="9"/>
            <color indexed="81"/>
            <rFont val="Tahoma"/>
            <family val="2"/>
          </rPr>
          <t>Características del riesgo o forma en que se observa o se manifiesta.</t>
        </r>
      </text>
    </comment>
    <comment ref="J12" authorId="2" shapeId="0" xr:uid="{5603AC0B-96FE-4702-87BA-545AF79D1E6F}">
      <text>
        <r>
          <rPr>
            <sz val="9"/>
            <color indexed="81"/>
            <rFont val="Tahoma"/>
            <family val="2"/>
          </rPr>
          <t xml:space="preserve">Ver hoja Tipos de Riesgos.
</t>
        </r>
      </text>
    </comment>
    <comment ref="K12" authorId="1" shapeId="0" xr:uid="{8EE48F18-45FA-445D-8798-857C79EF172E}">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2" authorId="1" shapeId="0" xr:uid="{AF7D611C-4F4A-49E5-9669-84C462BF089F}">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2" authorId="1" shapeId="0" xr:uid="{44BA7D1D-A40A-4920-90EA-257A190CEE6E}">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2" authorId="1" shapeId="0" xr:uid="{870F3FDE-21C0-4776-8D00-26E1856C4886}">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2" authorId="1" shapeId="0" xr:uid="{F2EB6572-3F13-401B-9050-9C5A11413B9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2" authorId="2" shapeId="0" xr:uid="{4E5D8975-C10D-40AD-A100-182DD1BAB772}">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2" authorId="3" shapeId="0" xr:uid="{F61E2D22-D68E-4F13-B28D-CBB1EA270CA1}">
      <text>
        <r>
          <rPr>
            <sz val="9"/>
            <color indexed="81"/>
            <rFont val="Tahoma"/>
            <family val="2"/>
          </rPr>
          <t xml:space="preserve">Escribir la evidencia y/o registro que se genera con la ejecución del CONTROL. </t>
        </r>
      </text>
    </comment>
    <comment ref="AF12" authorId="1" shapeId="0" xr:uid="{E24A9DFB-00EE-432E-B4B2-78A31D54B105}">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2" authorId="1" shapeId="0" xr:uid="{6768ABEB-801F-421F-A0D9-0AD7090B9D09}">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2" authorId="2" shapeId="0" xr:uid="{D2976331-5592-4864-AB1E-BD28AA5625DB}">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3" authorId="2" shapeId="0" xr:uid="{8CCE2EE4-DBD1-4475-9436-E43787B31203}">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s>
  <commentList>
    <comment ref="B8" authorId="0" shapeId="0" xr:uid="{00000000-0006-0000-0000-000001000000}">
      <text>
        <r>
          <rPr>
            <sz val="10"/>
            <color indexed="81"/>
            <rFont val="Tahoma"/>
            <family val="2"/>
          </rPr>
          <t xml:space="preserve">Identificar si el riesgo a describir es para: 
Un proceso, Un proyecto de Inversión o un Sistema de Gestión. </t>
        </r>
      </text>
    </comment>
    <comment ref="C8" authorId="0" shapeId="0" xr:uid="{00000000-0006-0000-0000-000002000000}">
      <text>
        <r>
          <rPr>
            <sz val="9"/>
            <color indexed="81"/>
            <rFont val="Tahoma"/>
            <family val="2"/>
          </rPr>
          <t>Relacionar el nombre del Proceso, Sistema de Gestión o Proyecto de Inversión, según aplique. Ej: Gestión del Talento Humano</t>
        </r>
      </text>
    </comment>
    <comment ref="F8" authorId="1" shapeId="0" xr:uid="{00000000-0006-0000-0000-000003000000}">
      <text>
        <r>
          <rPr>
            <b/>
            <sz val="9"/>
            <color indexed="81"/>
            <rFont val="Tahoma"/>
            <family val="2"/>
          </rPr>
          <t>Código del Riesgo:
Permite identificar el riesgo considerando su clasificación 
*Siglas del proceso: TH</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Acompañado de guión y un número consecutivo</t>
        </r>
        <r>
          <rPr>
            <sz val="9"/>
            <color indexed="81"/>
            <rFont val="Tahoma"/>
            <family val="2"/>
          </rPr>
          <t xml:space="preserve">
Ejemplos: 
* TH-RC01 
* TH-RF01</t>
        </r>
        <r>
          <rPr>
            <b/>
            <sz val="9"/>
            <color indexed="81"/>
            <rFont val="Tahoma"/>
            <family val="2"/>
          </rPr>
          <t xml:space="preserve">
 </t>
        </r>
      </text>
    </comment>
    <comment ref="G8" authorId="1" shapeId="0" xr:uid="{00000000-0006-0000-0000-000004000000}">
      <text>
        <r>
          <rPr>
            <sz val="9"/>
            <color indexed="81"/>
            <rFont val="Tahoma"/>
            <family val="2"/>
          </rPr>
          <t>Seleccione según corresponda.
Ej: Riesgo de Corrupción</t>
        </r>
      </text>
    </comment>
    <comment ref="H8" authorId="2" shapeId="0" xr:uid="{00000000-0006-0000-0000-000005000000}">
      <text>
        <r>
          <rPr>
            <b/>
            <sz val="9"/>
            <color indexed="81"/>
            <rFont val="Tahoma"/>
            <family val="2"/>
          </rPr>
          <t xml:space="preserve">Descripción de Riesgo: </t>
        </r>
        <r>
          <rPr>
            <sz val="9"/>
            <color indexed="81"/>
            <rFont val="Tahoma"/>
            <family val="2"/>
          </rPr>
          <t>Expone de manera clara las situaciones no deseadas, asegurando que contenga los componentes de: 
ACCIÓN U OMISIÓN + USO DEL PODER + DESVIACIÓN   DE LA GESTIÓN DE
LO PÚBLICO + EL BENEFICIO PRIVADO.</t>
        </r>
      </text>
    </comment>
    <comment ref="I8" authorId="1" shapeId="0" xr:uid="{00000000-0006-0000-0000-000006000000}">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8" authorId="2" shapeId="0" xr:uid="{00000000-0006-0000-0000-000007000000}">
      <text>
        <r>
          <rPr>
            <sz val="9"/>
            <color indexed="81"/>
            <rFont val="Tahoma"/>
            <family val="2"/>
          </rPr>
          <t>La fuente que origina la causa es interna (del Ministerio) o externa (fuera del Ministerio)</t>
        </r>
      </text>
    </comment>
    <comment ref="K8" authorId="2" shapeId="0" xr:uid="{00000000-0006-0000-0000-000008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sanciones, pérdidas económicas, de información, de bienes, de imagen, de credibilidad y de confianza e interrupción del servicio. 
* La consecuencia se convierte en un insumo de la mayor importancia, toda vez que es la base para determinar el impacto </t>
        </r>
      </text>
    </comment>
    <comment ref="L8" authorId="2" shapeId="0" xr:uid="{00000000-0006-0000-0000-000009000000}">
      <text>
        <r>
          <rPr>
            <b/>
            <sz val="9"/>
            <color indexed="81"/>
            <rFont val="Tahoma"/>
            <family val="2"/>
          </rPr>
          <t>Probabilidad:</t>
        </r>
        <r>
          <rPr>
            <sz val="9"/>
            <color indexed="81"/>
            <rFont val="Tahoma"/>
            <family val="2"/>
          </rPr>
          <t xml:space="preserve"> se entiende como la posibilidad de ocurrencia del riesgo. Estará asociada a la exposición al riesgo del proceso o actividad que se esté analizando. La probabilidad inherente será el número de veces que se pasa por el punto de riesgo en el periodo de 1 año. </t>
        </r>
      </text>
    </comment>
    <comment ref="N8" authorId="2" shapeId="0" xr:uid="{00000000-0006-0000-0000-00000A000000}">
      <text>
        <r>
          <rPr>
            <b/>
            <sz val="9"/>
            <color indexed="81"/>
            <rFont val="Tahoma"/>
            <family val="2"/>
          </rPr>
          <t>El  IMPACTO / CONSECUENCIA:</t>
        </r>
        <r>
          <rPr>
            <sz val="9"/>
            <color indexed="81"/>
            <rFont val="Tahoma"/>
            <family val="2"/>
          </rPr>
          <t xml:space="preserve"> Se entiende como las consecuencias que puede ocasionar a la entidad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text>
    </comment>
    <comment ref="P8" authorId="2"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AW8" authorId="0" shapeId="0" xr:uid="{00000000-0006-0000-0000-00000C000000}">
      <text>
        <r>
          <rPr>
            <sz val="9"/>
            <color indexed="81"/>
            <rFont val="Tahoma"/>
            <family val="2"/>
          </rPr>
          <t xml:space="preserve">La probabilidad residual, se obtiene una vez se cuente con la calificación del conjunto de controles y se identifique si estos aportan a disminuir la probabilidad directamente o no la disminuye.  </t>
        </r>
      </text>
    </comment>
    <comment ref="AX8" authorId="2" shapeId="0" xr:uid="{00000000-0006-0000-0000-00000D000000}">
      <text>
        <r>
          <rPr>
            <sz val="9"/>
            <color indexed="81"/>
            <rFont val="Tahoma"/>
            <family val="2"/>
          </rPr>
          <t xml:space="preserve">El Impacto residual, se obtiene una vez se cuente con la calificación del conjunto de controles y se identifique si estos aportan a disminuir el impacto directamente, indirectamente o no lo disminuye </t>
        </r>
      </text>
    </comment>
    <comment ref="AY8" authorId="1" shapeId="0" xr:uid="{00000000-0006-0000-0000-00000E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Z8" authorId="0" shapeId="0" xr:uid="{00000000-0006-0000-0000-00000F000000}">
      <text>
        <r>
          <rPr>
            <b/>
            <sz val="9"/>
            <color indexed="81"/>
            <rFont val="Tahoma"/>
            <family val="2"/>
          </rPr>
          <t>Seleccione según corresponda</t>
        </r>
      </text>
    </comment>
    <comment ref="Q9" authorId="0" shapeId="0" xr:uid="{00000000-0006-0000-0000-000010000000}">
      <text>
        <r>
          <rPr>
            <b/>
            <sz val="9"/>
            <color indexed="81"/>
            <rFont val="Tahoma"/>
            <family val="2"/>
          </rPr>
          <t xml:space="preserve">Ejemplo códificación para controles: 
</t>
        </r>
        <r>
          <rPr>
            <sz val="9"/>
            <color indexed="81"/>
            <rFont val="Tahoma"/>
            <family val="2"/>
          </rPr>
          <t xml:space="preserve">
- El código del control estará dado por el código del riesgo más la letra C y un número consecutivo. 
* Riesgo de Corrupción: TH-RC1-C1  / TH-RC1-C2
                                                  GTI-RC1-C1 / GTI-RC1-C2 
Tener en cuenta que una causa puede tener varios controles y por ende cada control contará con su codificación.  </t>
        </r>
      </text>
    </comment>
    <comment ref="R9" authorId="0" shapeId="0" xr:uid="{00000000-0006-0000-0000-000011000000}">
      <text>
        <r>
          <rPr>
            <b/>
            <sz val="9"/>
            <color indexed="81"/>
            <rFont val="Tahoma"/>
            <family val="2"/>
          </rPr>
          <t xml:space="preserve">Control: </t>
        </r>
        <r>
          <rPr>
            <sz val="9"/>
            <color indexed="81"/>
            <rFont val="Tahoma"/>
            <family val="2"/>
          </rPr>
          <t>Acción o conjunto de acciones que minimiza la probabilidad de ocurrencia de un riesgo o el impacto producido ante su materialización.</t>
        </r>
        <r>
          <rPr>
            <b/>
            <sz val="9"/>
            <color indexed="81"/>
            <rFont val="Tahoma"/>
            <family val="2"/>
          </rPr>
          <t xml:space="preserve">
En la descripción del control se debe asegurar que cuente con los siguientes componentes que permitan su entendimiento. 
Responsable de ejecutar el control:  </t>
        </r>
        <r>
          <rPr>
            <sz val="9"/>
            <color indexed="81"/>
            <rFont val="Tahoma"/>
            <family val="2"/>
          </rPr>
          <t>identifica el cargo del servidor que ejecuta el control, en caso de que sean controles automáticos se identificará el sistema que realiza la actividad.</t>
        </r>
        <r>
          <rPr>
            <b/>
            <sz val="9"/>
            <color indexed="81"/>
            <rFont val="Tahoma"/>
            <family val="2"/>
          </rPr>
          <t xml:space="preserve">  
Acción: </t>
        </r>
        <r>
          <rPr>
            <sz val="9"/>
            <color indexed="81"/>
            <rFont val="Tahoma"/>
            <family val="2"/>
          </rPr>
          <t xml:space="preserve">se determina mediante verbos que indican la acción que deben realizar como parte del control.  </t>
        </r>
        <r>
          <rPr>
            <b/>
            <sz val="9"/>
            <color indexed="81"/>
            <rFont val="Tahoma"/>
            <family val="2"/>
          </rPr>
          <t xml:space="preserve">
Complemento: </t>
        </r>
        <r>
          <rPr>
            <sz val="9"/>
            <color indexed="81"/>
            <rFont val="Tahoma"/>
            <family val="2"/>
          </rPr>
          <t>corresponde a los detalles que permiten identificar claramente el objeto del control</t>
        </r>
      </text>
    </comment>
    <comment ref="W10" authorId="0" shapeId="0" xr:uid="{00000000-0006-0000-0000-000012000000}">
      <text>
        <r>
          <rPr>
            <sz val="9"/>
            <color indexed="81"/>
            <rFont val="Tahoma"/>
            <family val="2"/>
          </rPr>
          <t xml:space="preserve">Considerar la documentación con la cual se soporte la efectividad del Control. 
Ej: Listas de Chequeo, registros, actas etc. </t>
        </r>
      </text>
    </comment>
    <comment ref="AO10" authorId="0" shapeId="0" xr:uid="{00000000-0006-0000-0000-000013000000}">
      <text>
        <r>
          <rPr>
            <sz val="9"/>
            <color indexed="81"/>
            <rFont val="Tahoma"/>
            <family val="2"/>
          </rPr>
          <t>Selecciones de la lista desplegable, según corresponda</t>
        </r>
      </text>
    </comment>
    <comment ref="AS10" authorId="0" shapeId="0" xr:uid="{A4E67827-A02D-4AA7-978B-96759FAE5882}">
      <text>
        <r>
          <rPr>
            <sz val="9"/>
            <color indexed="81"/>
            <rFont val="Tahoma"/>
            <family val="2"/>
          </rPr>
          <t xml:space="preserve">Es el promedio aritmético  simple de los controles por cada riesgo.
</t>
        </r>
      </text>
    </comment>
    <comment ref="AT10" authorId="0" shapeId="0" xr:uid="{00000000-0006-0000-0000-000014000000}">
      <text>
        <r>
          <rPr>
            <sz val="9"/>
            <color indexed="81"/>
            <rFont val="Tahoma"/>
            <family val="2"/>
          </rPr>
          <t xml:space="preserve">Es el promedio aritmético  simple de los controles por cada riesgo.
</t>
        </r>
      </text>
    </comment>
    <comment ref="AU10" authorId="0" shapeId="0" xr:uid="{00000000-0006-0000-0000-000015000000}">
      <text>
        <r>
          <rPr>
            <sz val="9"/>
            <color indexed="81"/>
            <rFont val="Tahoma"/>
            <family val="2"/>
          </rPr>
          <t xml:space="preserve">Indique, si los controles establecidos contribuyen a disminuir la probabilidad directamente o no la disminuye. </t>
        </r>
      </text>
    </comment>
    <comment ref="AV10" authorId="0" shapeId="0" xr:uid="{00000000-0006-0000-0000-000016000000}">
      <text>
        <r>
          <rPr>
            <sz val="9"/>
            <color indexed="81"/>
            <rFont val="Tahoma"/>
            <family val="2"/>
          </rPr>
          <t>Indique, si los controles establecidos contribuyen a disminuir el impacto: Directamente, Indirectamente o no la disminuye.</t>
        </r>
        <r>
          <rPr>
            <b/>
            <sz val="9"/>
            <color indexed="81"/>
            <rFont val="Tahoma"/>
            <family val="2"/>
          </rPr>
          <t xml:space="preserve"> </t>
        </r>
      </text>
    </comment>
  </commentList>
</comments>
</file>

<file path=xl/sharedStrings.xml><?xml version="1.0" encoding="utf-8"?>
<sst xmlns="http://schemas.openxmlformats.org/spreadsheetml/2006/main" count="2234" uniqueCount="1004">
  <si>
    <t>MATRIZ DE RIESGOS</t>
  </si>
  <si>
    <t>Código: DE-FM-022
Versión: 00
Fecha de Vigencia: 27/05/2021</t>
  </si>
  <si>
    <t>CORRESPONDE A: (Seleccione con X)</t>
  </si>
  <si>
    <t>PROCESO:</t>
  </si>
  <si>
    <t>NOMBRE DEL PROCESO:</t>
  </si>
  <si>
    <t>Consolidada Riesgos de Corrupción</t>
  </si>
  <si>
    <t>OBJETIVO DEL PROCESO:</t>
  </si>
  <si>
    <t>PROYECTOS DE INVERSIÓN:</t>
  </si>
  <si>
    <t>INSTITUCIONAL:</t>
  </si>
  <si>
    <t>X</t>
  </si>
  <si>
    <t>RIESGOS DE CORRUPCIÓN Y FRAUDE</t>
  </si>
  <si>
    <t>Consolidada</t>
  </si>
  <si>
    <t>FECHA DE ACTUALIZACIÓN DEL CONTENIDO:</t>
  </si>
  <si>
    <t>VERSIÓN DEL CONTENIDO:</t>
  </si>
  <si>
    <t>IDENTIFICACIÓN DEL RIESGO</t>
  </si>
  <si>
    <t>DETERMINACIÓN DE CONTROLES</t>
  </si>
  <si>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</si>
  <si>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</si>
  <si>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</si>
  <si>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</si>
  <si>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</si>
  <si>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</si>
  <si>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</si>
  <si>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</si>
  <si>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</si>
  <si>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</si>
  <si>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</si>
  <si>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</si>
  <si>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</si>
  <si>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</si>
  <si>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</si>
  <si>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</si>
  <si>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</si>
  <si>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</si>
  <si>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</si>
  <si>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</si>
  <si>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</si>
  <si>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</si>
  <si>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</si>
  <si>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</si>
  <si>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</si>
  <si>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</si>
  <si>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</si>
  <si>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</si>
  <si>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t>FECHA</t>
  </si>
  <si>
    <t>CARGO Y NOMBRE DE QUIEN DILIGENCIA EL REPORTE</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</si>
  <si>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</si>
  <si>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</si>
  <si>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</si>
  <si>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</si>
  <si>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</si>
  <si>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</si>
  <si>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</si>
  <si>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</si>
  <si>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</si>
  <si>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</si>
  <si>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</si>
  <si>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</si>
  <si>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</si>
  <si>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</si>
  <si>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</si>
  <si>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Link para cargue de evidencias</t>
  </si>
  <si>
    <t>SI</t>
  </si>
  <si>
    <t>NO</t>
  </si>
  <si>
    <t>¿POR QUÉ?</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</si>
  <si>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</si>
  <si>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</si>
  <si>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</si>
  <si>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</si>
  <si>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</si>
  <si>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</si>
  <si>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</si>
  <si>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</si>
  <si>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</si>
  <si>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</si>
  <si>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</si>
  <si>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</si>
  <si>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</si>
  <si>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</si>
  <si>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</si>
  <si>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</si>
  <si>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</si>
  <si>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</si>
  <si>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</si>
  <si>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</si>
  <si>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</si>
  <si>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Control 1</t>
  </si>
  <si>
    <t>ALTO (RC/F)</t>
  </si>
  <si>
    <t>REDUCIR EL RIESGO</t>
  </si>
  <si>
    <t>Manejo de información confidencial en el desarrollo de las negociaciones</t>
  </si>
  <si>
    <t>Pedro Nel Marquez Aponte
Asesor
Edgar Enrique Heredia Suárez
Asesor</t>
  </si>
  <si>
    <t> </t>
  </si>
  <si>
    <t xml:space="preserve">Para el procedimiento AP-PR-001 Negociaciones Comerciales, a cargo del Grupo Equipo Negociador, no se realizaron nuevas negociaciones durante el periodo comprendido entre Mayo-Agosto de 2025.  Por lo tanto, el riesgo no se activó.        
AP-PR-006  Acuerdos de Promoción y Protección Recíproca de Inversiones - APPRI. Durante el periodo mayo -  agosto de 2025,  no se realizaron rondas de negociación, por lo tanto  no aplica la verificación de los controles establecidos en la Guía NA-GU-002 y por ende el riesgo no se materializo.                                                                                 </t>
  </si>
  <si>
    <t xml:space="preserve">Para el procedimiento  AP-PR-001, a cargo del Grupo Equipo Negociador, los controles establecidos permiten realizar un seguimiento a los compromisos adquiridos en el marco de las negociaciones comerciales, antes, en el momento y al final de cada ronda de negociación, evitando así que el riesgo se materialice.      
AP-PR-006  Acuerdos de Promoción y Protección Recíproca de Inversiones - APPRI.  La aplicación adecuada de los controles, antes, en el momento y al final de cada ronda de negociación, evitan que el riesgo se materialice.                                                                                                                                                                                                                                                                                                                                                                                                                                                                                                                                                                                              </t>
  </si>
  <si>
    <t xml:space="preserve">
Para el procedimiento AP-PR-001, a cargo del Grupo Equipo Negociador los controles establecidos en el procedimiento permiten contar con un seguimiento a los compromisos adquiridos en el marco de las negociaciones comerciales.                        
AP-PR-006  Acuerdos de Promoción y Protección Recíproca de Inversiones - APPRI. Hasta la fecha, los controles establecidos han sido efectivos y eficaces en la prevención de la materialización del riesgo.                                    </t>
  </si>
  <si>
    <t>Para el procedimiento AP-PR-001, a cargo del Grupo Equipo Negociador, los controles establecidos han sido suficientes hasta el momento. Sin embargo, una vez que se inicien rondas de negociación, se podrán buscar oportunidades de mejora para hacerlos más efectivos. 
AP-PR-006  Acuerdos de Promoción y Protección Recíproca de Inversiones - APPRI. La metodología aplicada en los controles, han sido efectivas para prevenir la materialización del riesgo, en la medida que si inicie alguna negociación, se podría medir su efectividad y pertinencia y en ese momento se determinaría la necesidad de mejorarlo o no.</t>
  </si>
  <si>
    <t>Para el procedimiento AP-PR-001, hasta ahora han sido efectivos los controles existentes.
De acuerdo con las observaciones hechas por la segunda línea de defensa en el en el último monitoreo realizado a los Riesgos de Corrupción, se hace necesario revisar y ajustar nuestros riesgos ya que no están cumpliendo con los parámetros establecidos en la Política y Metodología para la gestión del riesgo, ni la Guía del DAFP. Este proceso ya se inicio.</t>
  </si>
  <si>
    <t xml:space="preserve">El Grupo Equipo Negociador no incluye anexos, ya que no se activaron los riesgos y durante este periodo no fue necesario implementar los controles debido a la ausencia de rondas de negociación.                     
AP-PR-006  Acuerdos de Promoción y Protección Recíproca de Inversiones - APPRI. Durante el periodo evaluado No se aplicaron los controles establecido en la Guía NA-GU-002 porque no se realizaron rondas de negociación lo que da lugar a la no activación de alguna medida preventiva a este riesgo. Por ende tampoco se incluyen anexos.                                                                                                                                                                                                                                                                                                                           </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</si>
  <si>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</si>
  <si>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</si>
  <si>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</si>
  <si>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</si>
  <si>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</si>
  <si>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Control 2</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</si>
  <si>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</si>
  <si>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</si>
  <si>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</si>
  <si>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</si>
  <si>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</si>
  <si>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</si>
  <si>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</si>
  <si>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</si>
  <si>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</si>
  <si>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</si>
  <si>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</si>
  <si>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</si>
  <si>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</si>
  <si>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</si>
  <si>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ASESOR (E) JHON EDGAR AVILES GONZALEZ</t>
  </si>
  <si>
    <t>La revisión de los documentos precontractuales sometidos a consideración de la Junta de Adquisiciones y Licitaciones ha permitido que un cuerpo colegiado conozca los requisitos de los procesos de selección, eliminando la posibilidad de posible direccionamiento de los procesos de selección. De igual manera, la presentación de observaciones a los documentos que soportan el proceso de selección junto con las respuestas analizadas y verificadas de acuerdo con la normatividad vigente y aplicable, permiten evitar la materialización del riesgo.</t>
  </si>
  <si>
    <t>Porque la revisión de los documentos y el sometimiento a voto de aprobación genera pluralidad de revisiones y verificaciones antes de la publicación de los procesos de selección y en la respuesta a las observaciones presentadas.</t>
  </si>
  <si>
    <t xml:space="preserve">Se consideran adecuados para evitar la materialización del riesgo, no obstante, el riesgo se encuentra en proceso de actualización </t>
  </si>
  <si>
    <t>El Grupo Contratos se encuentra en la reformulación de los riesgos, toda vez que es necesario realizar las actualizaciones necesarias para garantizar que los mismos se encuentren acordes con las necesidades del proceso de Adquisición de Bienes y Servicios</t>
  </si>
  <si>
    <t>Sin comentarios adicionales</t>
  </si>
  <si>
    <t>Exigencia de requisitos e insumos técnicos que restrinjan la pluralidad de oferentes.</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</si>
  <si>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</si>
  <si>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</si>
  <si>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</si>
  <si>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</si>
  <si>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</si>
  <si>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</si>
  <si>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Control 3</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</si>
  <si>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</si>
  <si>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</si>
  <si>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</si>
  <si>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</si>
  <si>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</si>
  <si>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</si>
  <si>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</si>
  <si>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</si>
  <si>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</si>
  <si>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</si>
  <si>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</si>
  <si>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</si>
  <si>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Profesional Maria Galeano</t>
  </si>
  <si>
    <t>No se ha materializado el riesgo, ya que se cuenta con efectivos controles dentro del procedimiento</t>
  </si>
  <si>
    <t>Los controles establecidos mediante el procedimiento evitan que se materialice el riesgo.</t>
  </si>
  <si>
    <t>Los controles estan establecidos mediante el procedimiento del tramite y mediante la normatividad vigente.</t>
  </si>
  <si>
    <t>Se considera adecuado el control establecido en la norma</t>
  </si>
  <si>
    <t>Por solicitud de la segunda línea de defensa se debe actualizar el riesgo, toda vez que no cumple con la guía DAFP, se deberá programar las sesiones de trabajo con la OAPS para realizar las actividades respectivas</t>
  </si>
  <si>
    <t>En el control de riesgos no hay soportes de oficios o listas de chequeo en las zonas francas transitorias y tampoco se realizaron visitas para ampliaciones, extensiones o reducciones</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</si>
  <si>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</si>
  <si>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</si>
  <si>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</si>
  <si>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</si>
  <si>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</si>
  <si>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</si>
  <si>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</si>
  <si>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</si>
  <si>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</si>
  <si>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</si>
  <si>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</si>
  <si>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Control 4</t>
  </si>
  <si>
    <t>Realizar visita Técnica al área a declarar como Zona Franca.</t>
  </si>
  <si>
    <t>Acta visita técnica</t>
  </si>
  <si>
    <t>Control 5</t>
  </si>
  <si>
    <t>Realizar visita Técnica al terreno donde se pretende la ampliación, extensión o reducción del área.</t>
  </si>
  <si>
    <t>Control 6</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</si>
  <si>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</si>
  <si>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</si>
  <si>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</si>
  <si>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</si>
  <si>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</si>
  <si>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</si>
  <si>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</si>
  <si>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</si>
  <si>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</si>
  <si>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</si>
  <si>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Profesional - Contratista - Jhon Mauricio Prieto, Maria Claudia Mateus</t>
  </si>
  <si>
    <t>Durante este periodo no se han realizado informes tecnicos en el marco de solicitudes de otrosí</t>
  </si>
  <si>
    <t>Cuando se realizan los informes deben estar sustentados para analisis de los integrantes del comite</t>
  </si>
  <si>
    <t>Siempre que exista una decision en el marco del comite de estabilidad juridica, previamente se debe realizar este informe</t>
  </si>
  <si>
    <t>Dado que dicho informe esta establecido por la ley 963 de 2005 y el decreto 2950 del 2005</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</si>
  <si>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</si>
  <si>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</si>
  <si>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</si>
  <si>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</si>
  <si>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</si>
  <si>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</si>
  <si>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</si>
  <si>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</si>
  <si>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MODERADO (RC-F)</t>
  </si>
  <si>
    <t>Genera medianas consecuencias sobre la entidad</t>
  </si>
  <si>
    <t>MODERADO (RC/F)</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</si>
  <si>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</si>
  <si>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</si>
  <si>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</si>
  <si>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</si>
  <si>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Javier Alejandro Suarez Rincon
Profesional Especializado 2028-19</t>
  </si>
  <si>
    <t>No se han presentado hallazgos por los entes de control donde se evidencie la materializacion del riesgo.</t>
  </si>
  <si>
    <t>los controles cumplen una funcion de prevenir mas no son los mas efectivos para controlar este tipo de riesgos.</t>
  </si>
  <si>
    <t>forman parte integral del proceso por lo cual siempre se ejecutan no existe forma de evitar este control.</t>
  </si>
  <si>
    <t>teniendo en cuenta la fusion de los patrimonios y la reformulacion de algunos procesos en el ministerio pueden ser mas efectivos estos controles.</t>
  </si>
  <si>
    <t>cambio en los procesos y fusion del patrimonio igualmente un riesgo de corrupcion no debe estar enfocado solamente en el costo reputacional de una entidad debe establecer otros costos que son generados por acciones de corrupcion.</t>
  </si>
  <si>
    <t>1. Se tiene un cronograma de reformular este riesgos y sus controles que finaliza en octubre.
2. en el primer control los roles y asignaciones estan dadas del inicio del contrato de los tecnicos que acompañan el diseño y formulacion de los programas que genera la Direccion, asi mismo los funcionarios cumplen roles especificos de acuerdo a sus manuales de funciones las evidencias que se colocan son actividades que se hacen durante en cuatrimestre mas no necesariamente tienen relacion con recursos, proyectos o programas del mes ya que muchos son con rezagos.
2. Es importante aclarar que con respecto al segundo control, relacionado con la divulgacion y publicacion de los instrumentos e incentivos esta responsabilidad recae directamente en el operador de los instrumentos el cual es el Patrimonio Autonomo no obstante existen espacios donde se realiza la divulgacion de los programas por medio de visitas a territorio. donde se ha divulgado instrumentos a las personas interesadas estos han sido por invitacion de sectores</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</si>
  <si>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</si>
  <si>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</si>
  <si>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</si>
  <si>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</si>
  <si>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</si>
  <si>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</si>
  <si>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</si>
  <si>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</si>
  <si>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</si>
  <si>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</si>
  <si>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</si>
  <si>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</si>
  <si>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</si>
  <si>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</si>
  <si>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</si>
  <si>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</si>
  <si>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</si>
  <si>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Realizar trimestralmente  una verificación aleatoria del 15% de las  visitas hoteleras en el período.</t>
  </si>
  <si>
    <t>Enviar comunicaciones a las entidades competentes.</t>
  </si>
  <si>
    <t>Coordinador del Grupo de Formalización Turística o quien designe</t>
  </si>
  <si>
    <t>Detectar</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</si>
  <si>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</si>
  <si>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</si>
  <si>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</si>
  <si>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</si>
  <si>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</si>
  <si>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</si>
  <si>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</si>
  <si>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</si>
  <si>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</si>
  <si>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</si>
  <si>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</si>
  <si>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</si>
  <si>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</si>
  <si>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</si>
  <si>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John A. Ramos - Director</t>
  </si>
  <si>
    <t>El riesgo no se ha materializado porque se han llevado a cabo las acciones pertinentes, de manera eficiente para evitar su ocurrencia.</t>
  </si>
  <si>
    <t>Los controles actuales están evitando que el riesgo se materialice, por cuanto se realiza su segumiento de acuerdo al procedimiento establecido.</t>
  </si>
  <si>
    <t>Los controles actuales se han ejecutado adecuadamente, por cuanto e debe seguir y controlar las acciones conforme lo establecido en la entidad.</t>
  </si>
  <si>
    <t>Los contyrolepueden ser mejorados porque están sujetos a mejora continua.</t>
  </si>
  <si>
    <t>El riesgono necesariamente no debería ser mdificado, por cuanto cumple conel estándar establecido.</t>
  </si>
  <si>
    <t>Se relaciona el link donde aparece la publicación del cuadro de los conceptos DIMAR 2025. La información no se puede cargar en la carpeta.</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</si>
  <si>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</si>
  <si>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</si>
  <si>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</si>
  <si>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</si>
  <si>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</si>
  <si>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</si>
  <si>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</si>
  <si>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</si>
  <si>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</si>
  <si>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</si>
  <si>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</si>
  <si>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MUY ALTA</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</si>
  <si>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</si>
  <si>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</si>
  <si>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</si>
  <si>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</si>
  <si>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 xml:space="preserve"> Numero de Accesos no autorizados a los servicios de TI </t>
  </si>
  <si>
    <t>OSI-SPI</t>
  </si>
  <si>
    <t>Se implementan mecanismos de control para la detección de eventos e incidentes, asegurarmiento de plataforma, servicios tecnológicos y usuario final.</t>
  </si>
  <si>
    <t>Los mecanismos de control implementados permiten la detección de eventos e incidentes, asegurarmiento de plataforma, servicios tecnológicos y usuario final.</t>
  </si>
  <si>
    <t xml:space="preserve">Acorde con el entorno tecnológico y los requerimientos de seguridad de la gestión institucional </t>
  </si>
  <si>
    <t>Se esta pendiente de modificación.</t>
  </si>
  <si>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</si>
  <si>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</si>
  <si>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</si>
  <si>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</si>
  <si>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</si>
  <si>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</si>
  <si>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</si>
  <si>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</si>
  <si>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</si>
  <si>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</si>
  <si>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</si>
  <si>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</si>
  <si>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</si>
  <si>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</si>
  <si>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</si>
  <si>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</si>
  <si>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</si>
  <si>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</si>
  <si>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</si>
  <si>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</si>
  <si>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</si>
  <si>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</si>
  <si>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</si>
  <si>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</si>
  <si>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</si>
  <si>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</si>
  <si>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</si>
  <si>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</si>
  <si>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Monica Fernanda Yajaira Leonel
Jefe de Oficina Asesora Jurídica</t>
  </si>
  <si>
    <t>No hay evidencias de la materialización de este riesgo, adicionalmente se han ejecutado los controles en copnformidad</t>
  </si>
  <si>
    <t>Permiten un adecuado control y monitoreo del riesgo de forma permanente</t>
  </si>
  <si>
    <t>Se han ejecutado en oportunidad y calidad</t>
  </si>
  <si>
    <t>No se ha evidenciado forma de mejorar el control identificado</t>
  </si>
  <si>
    <t>Se realizará revisión del mismo en conjunto con la OAPS en el segundo semestre, acorde recomendación OCI</t>
  </si>
  <si>
    <t>No aplica</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</si>
  <si>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</si>
  <si>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</si>
  <si>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</si>
  <si>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</si>
  <si>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</si>
  <si>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</si>
  <si>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</si>
  <si>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</si>
  <si>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</si>
  <si>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</si>
  <si>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</si>
  <si>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</si>
  <si>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</si>
  <si>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</si>
  <si>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</si>
  <si>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</si>
  <si>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</si>
  <si>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</si>
  <si>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</si>
  <si>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</si>
  <si>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Externo</t>
  </si>
  <si>
    <t>Presiones externas o de un superior .</t>
  </si>
  <si>
    <t>RC-16</t>
  </si>
  <si>
    <t>Posbilidad de afectación económica, en el registro de las operaciones con el fin de efectuar el pago a traves del sistema de información financiera en beneficio propio o de un tercero</t>
  </si>
  <si>
    <t>Riesgo de fraude</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</si>
  <si>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</si>
  <si>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</si>
  <si>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</si>
  <si>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</si>
  <si>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</si>
  <si>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</si>
  <si>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</si>
  <si>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</si>
  <si>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</si>
  <si>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</si>
  <si>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</si>
  <si>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</si>
  <si>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</si>
  <si>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</si>
  <si>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</si>
  <si>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</si>
  <si>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</si>
  <si>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</si>
  <si>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</si>
  <si>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</si>
  <si>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</si>
  <si>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</si>
  <si>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</si>
  <si>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Contratista
Isabel Victoria Tobón Romero</t>
  </si>
  <si>
    <t>x</t>
  </si>
  <si>
    <t>En la revisión y emisión de observaciones para los conceptos sectoriales a proyectos de inversión financiados con recursos del SGR, han participado diversas áreas técnicas del Ministerio; entidades adscritas y Ministerios de otros sectores; garantizando la objetividad y transparencia en la emisión de los conceptos</t>
  </si>
  <si>
    <t>Al realizar una revisión técnica por parte de varios profesionales, se asegura eliminar la subjetividad en la emisión de observaciones y/o favorecimiento de conceptos a proyectos que no cumplan los requisitos establecidos en el Sistema General de Regalías</t>
  </si>
  <si>
    <t>Las solicitudes recibidas por el Ministerio han sido tramitadas para la revisión de las áreas técnicas correspondientes; así como la solicitud de insumos a otros Ministerios</t>
  </si>
  <si>
    <t>Se considera adecuado el control actual</t>
  </si>
  <si>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</si>
  <si>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</si>
  <si>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</si>
  <si>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</si>
  <si>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</si>
  <si>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</si>
  <si>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</si>
  <si>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</si>
  <si>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</si>
  <si>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</si>
  <si>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</si>
  <si>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</si>
  <si>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GRUPO SITUACIONES ADMINISTRATIVAS</t>
  </si>
  <si>
    <t>Adicional a a lista de chequeo para este periodo se implemento de manera complementaria con el fin de desarrollar una estrategia correctiva que pudiera subsanar los vacios que pudieran presentarse respecto a los funcionarios que no han sumiinistrado su declaracion por diversas razones. 
En cumplimiento de la Ley 2013 de 2019, la entidad adelantó la gestión para garantizar la Declaración de Conflictos de Interés por parte de sus servidores públicos. Inicialmente, el 16 de julio de 2025 se publicó la instrucción en la Mintranet institucional, orientando el diligenciamiento a través del aplicativo de Integridad Pública dispuesto por el DAFP.
Al identificar que dicho aplicativo estaba diseñado principalmente para directivos, electos, contratistas y otros actores con funciones decisorias, y que el requerimiento del MINCIT cobijaba a la totalidad de funcionarios, la Coordinación de Talento Humano actualizó la directriz, estableciendo el uso del formato institucional TH-FM-079. Paralelamente, se elevó consulta formal al DAFP (Rad. 20259000468462 del 17 de julio de 2025) solicitando claridad normativa sobre los funcionarios obligados a registrar su declaración en el aplicativo oficial.
Mientras se obtiene pronunciamiento, se mantiene la instrucción de diligenciar el formato institucional, garantizando transparencia y trazabilidad en el proceso. Esta acción se enmarca en el Programa de Transparencia y Ética Pública y responde a observaciones de los entes de control respecto a la necesidad de contar con soportes actualizados que prevengan riesgos de corrupción y refuercen la integridad en la gestión pública.
Adicionalmente, se brindó atención personalizada a los funcionarios con dudas, fortaleciendo la claridad en el cumplimiento y mitigando riesgos de confusión interna.</t>
  </si>
  <si>
    <t>Garantiza que desde el ingreso de los funcionarios estos aporten el documento requerido</t>
  </si>
  <si>
    <t>Se cuenta con el soporte de las declaraciones, las listas de chequeo y con esto la constancia de que no se han declarado conflictos de interes en el MinCIT.</t>
  </si>
  <si>
    <t>Han sido efectivos. No requieren mejoras.</t>
  </si>
  <si>
    <t>Se esta adelantando el proceso de actuaizacion de todos los riesgos de la Coordinacion en articulacion con la OAPS.</t>
  </si>
  <si>
    <t>N/A</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</si>
  <si>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</si>
  <si>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</si>
  <si>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</si>
  <si>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</si>
  <si>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</si>
  <si>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</si>
  <si>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</si>
  <si>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</si>
  <si>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</si>
  <si>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</si>
  <si>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</si>
  <si>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</si>
  <si>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</si>
  <si>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</si>
  <si>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Durante el II cuatrimestre se adelantó la acción de verificación de la información de pagos frente a los resúmenes de nómina y los valores netos de pago, encontrando que la información fue consistente y no se evidenciaron inconsistencias que generaran alertas en el proceso.
En este sentido, el riesgo identificado inicialmente no se ha materializado, dado que los controles establecidos, como la revisión cruzada de la nómina con los comprobantes de pago y la validación de los netos liquidados, han resultado eficaces para garantizar la exactitud y confiabilidad de la información procesada.
De igual manera, el seguimiento periódico ha permitido detectar oportunamente cualquier posible anomalía, mitigando la probabilidad de ocurrencia del riesgo y asegurando la transparencia y adecuada gestión de los recursos institucionales.</t>
  </si>
  <si>
    <t>la implementación de la prenómina ha permitido identificar y corregir a tiempo errores o inconsistencias, garantizando la exactitud de los cálculos, la transparencia del proceso y la confiabilidad en la gestión de los pagos.</t>
  </si>
  <si>
    <t>Se realizaron las verificaciones entre los resúmenes de nómina, los valores netos de pago y la prenómina, lo que permitió detectar y corregir oportunamente posibles inconsistencias; de esta manera se garantizó la confiabilidad de la información, la transparencia en el proceso y se evitó la materialización del riesgo identificado.</t>
  </si>
  <si>
    <t xml:space="preserve">Han sido efectivos. No requieren mejoras.
</t>
  </si>
  <si>
    <t>Desconocimiento de la normatividad aplicable</t>
  </si>
  <si>
    <t>Realización de capacitaciones en cambios normativos</t>
  </si>
  <si>
    <t>Listados de asistencia, ayudas de memoria, reportes de servicio</t>
  </si>
  <si>
    <t>HISTORIAL DE CAMBIOS DEL CONTENIDO</t>
  </si>
  <si>
    <t>VERSIÓN</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</si>
  <si>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</si>
  <si>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</si>
  <si>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</si>
  <si>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</si>
  <si>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</si>
  <si>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</si>
  <si>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</si>
  <si>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</si>
  <si>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</si>
  <si>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</si>
  <si>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</si>
  <si>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</si>
  <si>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</si>
  <si>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</si>
  <si>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</si>
  <si>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</si>
  <si>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</si>
  <si>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</si>
  <si>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</si>
  <si>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</si>
  <si>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 xml:space="preserve">Acta 28, formaliza el riesgo TH-RC1 y elimina el riesgo RC-17
Acta 29, formaliza el riesgo IC-RC1 y elimina el riesgo RC-23
</t>
  </si>
  <si>
    <t>Mónica Vargas
Contratista Riesgos</t>
  </si>
  <si>
    <t>Rodrigo Jimenez
Asesor OAPS</t>
  </si>
  <si>
    <t>Luz Stella Botia - Coordinador Grupo Juzgamiento Disciplinario
Diego Ferreira  - Coordinador Grupo Relacion con el Ciudadano</t>
  </si>
  <si>
    <t xml:space="preserve">Acta 30, formaliza el riesgo FC-RC1 y elimina el riesgo RC-9
</t>
  </si>
  <si>
    <t>Luz Belen Fernandez - Subdirectora SDAO</t>
  </si>
  <si>
    <t>* Acta 33 Formaliza el ajuste al riesgos de corrupción del proceso de Gestión Recursos Financieros, eliminando el riesgo RC-16 y se crea el riesgo GF-RC1
* Acta 35 Formaliza la creación del riesgo de corrupción ES-RC1 para proceso de Evaluación y seguimiento (Oficina de Control interno)
* Acta 36  Formaliza el ajuste al riesgos de corrupción del proceso Adquisición de bienes y servicios, eliminando el riesgo RC-3 y se crea el riesgo BS-RC1
* Acta 37  Formaliza el ajuste al riesgos de corrupción del proceso de Desarrollo empresarial - Dirección de regulación, eliminando el riesgo RC-7 y RC-22 y se crea el riesgo DE-C1</t>
  </si>
  <si>
    <t>Zulma Chicuazuque
Jefe OAPS (E)</t>
  </si>
  <si>
    <t>Sandra Acero - Diana Valdeblanquez
Gestión Recursos Financieros
Angela Mónica Castro
Jefe OCI
Miguel Angel Olarte
Coord. Administrativo
Hernan Zuñiga
Director Regulación</t>
  </si>
  <si>
    <t>MATRIZ RIESGOS DE CORRUPCIÓN</t>
  </si>
  <si>
    <t>ESTRUCTURA DEL CONTROL</t>
  </si>
  <si>
    <t>"SEGUIMIENTO" (Primera Línea de Defensa)</t>
  </si>
  <si>
    <t>Tipo</t>
  </si>
  <si>
    <t>Nombre</t>
  </si>
  <si>
    <t>Cód. del Riesgo</t>
  </si>
  <si>
    <t>Clasificación del Riesgo</t>
  </si>
  <si>
    <t>Descripción del Riesgo</t>
  </si>
  <si>
    <r>
      <t xml:space="preserve">Causa(S)
</t>
    </r>
    <r>
      <rPr>
        <sz val="10"/>
        <rFont val="Arial"/>
        <family val="2"/>
      </rPr>
      <t>(escribir una causa por fila)</t>
    </r>
  </si>
  <si>
    <r>
      <t xml:space="preserve">Tipo de Causa
</t>
    </r>
    <r>
      <rPr>
        <sz val="10"/>
        <rFont val="Arial"/>
        <family val="2"/>
      </rPr>
      <t>(Externa ó Interna)</t>
    </r>
  </si>
  <si>
    <t>Consecuencias Potenciales del Riesgo</t>
  </si>
  <si>
    <t>Identificación del Control</t>
  </si>
  <si>
    <t>EVALUACIÓN DEL DISEÑO DEL CONTROL</t>
  </si>
  <si>
    <t>EVALUACIÓN DE LA EJECUCIÓN DEL CONTROL</t>
  </si>
  <si>
    <t>SOLIDEZ DEL CONTROL</t>
  </si>
  <si>
    <t>¿El control ayuda a disminuir?</t>
  </si>
  <si>
    <t>FECHA DE DILIGENCIAMIENTO</t>
  </si>
  <si>
    <t>NOMBRE DE QUIEN DILIGENCIA</t>
  </si>
  <si>
    <t>Código del control</t>
  </si>
  <si>
    <t>DESCRIPCIÓN DEL CONTROL</t>
  </si>
  <si>
    <t>FRECUENCIA DE APLICACIÓN DEL CONTROL</t>
  </si>
  <si>
    <t>DOCUMENTACIÓN</t>
  </si>
  <si>
    <t>(Un control por cada causa, si no hay control se escribe "No existe control")</t>
  </si>
  <si>
    <t>¿El control tiene asignado un responsable?</t>
  </si>
  <si>
    <t>Cargo Ejecutor del Control</t>
  </si>
  <si>
    <r>
      <rPr>
        <b/>
        <sz val="10"/>
        <rFont val="Arial"/>
        <family val="2"/>
      </rPr>
      <t>Periodicidad</t>
    </r>
    <r>
      <rPr>
        <sz val="10"/>
        <rFont val="Arial"/>
        <family val="2"/>
      </rPr>
      <t xml:space="preserve">
(Semanal, quincenal, mensual etc)</t>
    </r>
  </si>
  <si>
    <t>Nombre del documento en el cual se encuentra formalizado el control</t>
  </si>
  <si>
    <t>Nombre del documento o medio de la evidencia</t>
  </si>
  <si>
    <t>¿Existe un responsable asignado a la ejecución del control?</t>
  </si>
  <si>
    <t xml:space="preserve">¿El responsable tiene la autoridad y adecuada segregación de funciones en la ejecución del control? </t>
  </si>
  <si>
    <t>¿La oportunidad en que se ejecuta el control ayuda a prevenir la mitigación del riesgo o a detectar la materialización del riesgo de manera oportuna?</t>
  </si>
  <si>
    <t>¿Las actividades que se desarrollan en el control realmente buscan por si solas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</si>
  <si>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</si>
  <si>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</si>
  <si>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</si>
  <si>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Resultados de la evaluación del diseño del control</t>
  </si>
  <si>
    <t>Rango de calificación del diseño del control</t>
  </si>
  <si>
    <t>Ejecución del control</t>
  </si>
  <si>
    <t>Calificación de la Ejecución del control</t>
  </si>
  <si>
    <t>Solidez individual del Control</t>
  </si>
  <si>
    <t>Solidez númerica del control</t>
  </si>
  <si>
    <t>Calificación númerica de la solidez del conjunto de controles</t>
  </si>
  <si>
    <t>Calificación de la solidez del conjunto de controles</t>
  </si>
  <si>
    <r>
      <t xml:space="preserve">Probabilidad
</t>
    </r>
    <r>
      <rPr>
        <sz val="10"/>
        <rFont val="Arial"/>
        <family val="2"/>
      </rPr>
      <t>(Directamente/No disminuye)</t>
    </r>
  </si>
  <si>
    <r>
      <t xml:space="preserve">Impacto
</t>
    </r>
    <r>
      <rPr>
        <sz val="10"/>
        <rFont val="Arial"/>
        <family val="2"/>
      </rPr>
      <t>(Directamente/Indirectamente/No disminuye)</t>
    </r>
  </si>
  <si>
    <t>PROCESO</t>
  </si>
  <si>
    <t>GESTIÓN TALENTO HUMANO</t>
  </si>
  <si>
    <t>Grupo de Juzgamiento Disciplinario</t>
  </si>
  <si>
    <t>Coordinador Grupo de Juzgamiento</t>
  </si>
  <si>
    <t>TH-RC1</t>
  </si>
  <si>
    <t>Posibilidad de recibir o solicitar cualquier dadiva o beneficio a nombre propio o de un tercero con el fin de desvíar los resultados de los procedimientos disciplinarios en beneficio de un sujeto disciplinable</t>
  </si>
  <si>
    <t>Carencia de controles en el procedimiento del proceso disciplinario, generando Presiones indebidas</t>
  </si>
  <si>
    <t>Perdida de la imagen institucional, credibilidad y confianza
Investigaciones disciplinarios</t>
  </si>
  <si>
    <t>CATASTRÓFICO</t>
  </si>
  <si>
    <t>EXTREMO</t>
  </si>
  <si>
    <t>TH-RC1-C1</t>
  </si>
  <si>
    <t xml:space="preserve">Los abogados que intervienen el proceso, presentan ante el respectivo superior el proyecto de decisión conforme a la etapa del proceso en curso, para generar el concenso y la posterior aprobación del mismo, dejando constancia de dicha validación mediante acta, correo o planilla de asistencia </t>
  </si>
  <si>
    <t>ASIGNADO</t>
  </si>
  <si>
    <t>Aborgados grupo disciplinario</t>
  </si>
  <si>
    <t>POR EVENTO</t>
  </si>
  <si>
    <t>SIN DOCUMENTAR</t>
  </si>
  <si>
    <t>Acta - Correo - Planilla de asistencia</t>
  </si>
  <si>
    <t>Asignado</t>
  </si>
  <si>
    <t>Oportuna</t>
  </si>
  <si>
    <t>Confiable</t>
  </si>
  <si>
    <t>Se investigan y se resuelvan oportunamente</t>
  </si>
  <si>
    <t>Completa</t>
  </si>
  <si>
    <t>El control se ejecuta de manera consistente por parte del responsable</t>
  </si>
  <si>
    <t>FUERTE</t>
  </si>
  <si>
    <t>Directamente</t>
  </si>
  <si>
    <t>No Disminuye</t>
  </si>
  <si>
    <t>Luz Stella Botia</t>
  </si>
  <si>
    <t>Porque se cumplió con el seguimiento y control por el jefe de cada dependencia</t>
  </si>
  <si>
    <t>Porque las evidencias y soportes lo demuestran</t>
  </si>
  <si>
    <t>Porque han cumplido con su finalidad preventiva</t>
  </si>
  <si>
    <t>Porque fueron actualizados recientemente</t>
  </si>
  <si>
    <t>Los controles estan funcionando de manera adecuada</t>
  </si>
  <si>
    <t>De acuerdo con la información suministrada por la primera línea de defensa, se confirma que la evidencia de los controles corresponden con lo establecido en la columna “Nombre del documento o medio de la evidencia”. 
Sin embargo con relación al control TH-RC1-C1, se recomienda a la primera línea de defensa verificar que en la totalidad de correos soportes se especifique a que etapa del proceso corresponde la información enviada.</t>
  </si>
  <si>
    <t>TH-RC1-C2</t>
  </si>
  <si>
    <t xml:space="preserve">Los abogados sustanciadores y el coordinador del grupo de juzgamiento, realizan seguimiento a la información de los expedientes físicos versus el sistema, asegurando que el Tecnico realice el cargue de los documentos al aplicativo SID, dejando constancia mediante acta. </t>
  </si>
  <si>
    <t>MENSUAL</t>
  </si>
  <si>
    <t>Acta</t>
  </si>
  <si>
    <t>Porque se realizan las reuniones peridicas de seguimiento</t>
  </si>
  <si>
    <t>RELACIONAMIENTO CON LA CIUDADANÍA</t>
  </si>
  <si>
    <t>Relación con el ciudadano</t>
  </si>
  <si>
    <t>Coordinador Grupo Relación con el Ciudadano</t>
  </si>
  <si>
    <t>IC-RC1</t>
  </si>
  <si>
    <t>Posibilidad de recibir o solicitar cualquier dádiva o beneficio a nombre propio o de terceros con el fin de facilitar información, agilizar procesos y/o usar los canales de la entidad respecto de los trámites y servicios al interior de la misma</t>
  </si>
  <si>
    <t>Falta de identificación con los valores de la entidad</t>
  </si>
  <si>
    <t>Demandas, denuncias, quejas 
Sanciones de entes de control</t>
  </si>
  <si>
    <t>MAYOR</t>
  </si>
  <si>
    <t>IC-RC1-C1</t>
  </si>
  <si>
    <t>El Coordinador del grupo de relación con el ciudadano, fortalece los valores de integridad de la entidad al interior del equipo de trabajo, dejando como constancia listas de asistencia y otros documentos que evidencien la actividad.</t>
  </si>
  <si>
    <t>Coordinado Grupo Relación con el Ciudadano</t>
  </si>
  <si>
    <t>TRIMESTRAL</t>
  </si>
  <si>
    <t>Lista de asistencia</t>
  </si>
  <si>
    <t>De acuerdo con la información suministrada por la primera línea de defensa, se confirma que la evidencia de aplicación de los controles corresponde a lo establecido en la columna “Nombre del documento o medio de la evidencia”.
No obstante, se identificó que no se diligenció la sección de seguimiento en la matriz. Por lo anterior, se recomienda que en los próximos seguimientos dicha sección sea completada sin excepción, con el fin de garantizar que el proceso de verificación se realice de manera integral.</t>
  </si>
  <si>
    <t>FACILITACIÓN DEL COMERCIO Y LA DEFENSA COMERCIAL</t>
  </si>
  <si>
    <t>Subdirección Diseño y Administración de Operaciones</t>
  </si>
  <si>
    <t>Director Comercio Exterior</t>
  </si>
  <si>
    <t>FC-RC1</t>
  </si>
  <si>
    <t>Posibilidad de recibir o solicitar cualquier dadiva o beneficio a nombre propio o de un tercero con el fin de aprobar o negar una solicitud de licencia o registro de importación</t>
  </si>
  <si>
    <t xml:space="preserve">Asignación de las solicitudes a discrecionalidad y/o por contacto directo del análista con el usuario. </t>
  </si>
  <si>
    <t>Investigaciones por parte de entes de control</t>
  </si>
  <si>
    <t>FC-RC1-C1</t>
  </si>
  <si>
    <t>El aplicativo VUCE recibe las solicitudes de licencia o registro de importacion de los usuarios y las asigna a los funcionarios de manera aleatoria, para su respectivo trámite.</t>
  </si>
  <si>
    <t>Coordinadora grupo VUCE</t>
  </si>
  <si>
    <t>PERMANENTE</t>
  </si>
  <si>
    <t>FC-PR-013 Aprobación registros de importación, modificaciones y cancelaciones</t>
  </si>
  <si>
    <t>Registro electrónico de la solicitud</t>
  </si>
  <si>
    <t>Delia Amparo Muñoz Maldonado</t>
  </si>
  <si>
    <t>El riesgo no se ha materializado porque el control ha sido óptimo</t>
  </si>
  <si>
    <t>Han impedido que se materialice el riesgo</t>
  </si>
  <si>
    <t>Hasta el momento los controles han funcionado para la no materialización del riesgo</t>
  </si>
  <si>
    <t>El riesgo fue reformulado hace poco y no ha cambiado por lo que por el momento no requiere ser actualizado</t>
  </si>
  <si>
    <t>Reunión con la OAPS para definir las evidencias</t>
  </si>
  <si>
    <t>FC-RC1-C2</t>
  </si>
  <si>
    <t>El técnico del comité de importaciones realiza una revisión preliminar de la solicitud y la asigna aleatoriamente al asesor 1, quien la revisa en primera instancia y posteriormente la reasigna al asesor 2 para revisión final y firma del documento de aprobación o negación.</t>
  </si>
  <si>
    <t>Asesores comité de importaciones</t>
  </si>
  <si>
    <t>FC-PR-014 Aprobación licencias de importación, modificaciones y cancelaciones</t>
  </si>
  <si>
    <t>Yamile Cárdenas</t>
  </si>
  <si>
    <t>El control ha sido efectivo, lo cual ha permitido la materialización del riesgo</t>
  </si>
  <si>
    <t>No se ha materializado el riesgo</t>
  </si>
  <si>
    <t>El control es eficaz, ha mostrado ser adecuado</t>
  </si>
  <si>
    <t>De requerirse se puede revisar si se deben ajustar las evidencias asociadas al control</t>
  </si>
  <si>
    <t>El riesgo no debe ser modificado lo que se propone es adelantar una reunión con la OAPS para redefinir las evidencias asociadas al control</t>
  </si>
  <si>
    <t>Acceso y uso indebido a la plataforma tecnológica y sistemas de información de la plataforma VUCE a través de los privilegios asignados</t>
  </si>
  <si>
    <t>FC-RC1-C3</t>
  </si>
  <si>
    <t>La subdirección de diseño y administración de operaciones verifica y certifica los usuarios internos y externos entidades autorizados de la plataforma VUCE, en caso de novedades, reporta el incidente de seguridad correspondiente al correo de soporte técnico.</t>
  </si>
  <si>
    <t>Subdirectora de Diseño y Administración de Operaciones</t>
  </si>
  <si>
    <t>Matriz de roles y perfiles certificada y aprobada por la SDAO - OSI</t>
  </si>
  <si>
    <t>OSI -SPI</t>
  </si>
  <si>
    <t>No se ha materialziado riesgo por desatención de usuarios internos / externos de la paltaforma VUCE.</t>
  </si>
  <si>
    <t xml:space="preserve">Se monitorea los accesos interno y externos acordes con las novedades de ingresos o retiros de usuarios. </t>
  </si>
  <si>
    <t>Acorde con los cambios del entorno de la Plataforma VUCE</t>
  </si>
  <si>
    <t>Actualmente se encuentre acorde con los cambios del entorno de la Plataforma VUCE</t>
  </si>
  <si>
    <t>No se precisan observaciones o comentarios sobre la gestión de acceso en la VUCE</t>
  </si>
  <si>
    <t>FC-RC1-C4</t>
  </si>
  <si>
    <t>La Oficina de Sistemas de información verifica y certifica los usuarios técnicos autorizados de la plataforma VUCE, en caso de novedades, reporta el incidente de seguridad correspondiente al correo de soporte técnico.</t>
  </si>
  <si>
    <t>Profesional OSI</t>
  </si>
  <si>
    <t>OSI - SPI</t>
  </si>
  <si>
    <t>GESTIÓN RECURSOS FINANCIEROS</t>
  </si>
  <si>
    <t>Presupuesto
Contabilidad 
Tesoreria</t>
  </si>
  <si>
    <t>Coordinador Presupuesto
Coordinador Tesorería
Coordinador Contabilidad</t>
  </si>
  <si>
    <t>GF-RC1</t>
  </si>
  <si>
    <t xml:space="preserve">Posibilidad de recibir o solicitar dadivas o beneficios a nombre propio o de terceros, agrupandose para registrar operaciones de manera indebida, con el fin de efectuar el pago a traves del sistema de información financiera SIIF, en beneficio de un tercero.  </t>
  </si>
  <si>
    <t>Presiones externas o de un superior</t>
  </si>
  <si>
    <t>ALTA</t>
  </si>
  <si>
    <t>GF-RC1-C1</t>
  </si>
  <si>
    <t xml:space="preserve">El funcionario coaccionado, debe aplicar el reglamento del uso del SIIF nación (Decreto 1068 - 2015 Parte 9), realiza la denuncia respectiva ante el ente de control interno y externo y conservando el radicado de la misma. </t>
  </si>
  <si>
    <t>Funcionario de Gestión de Recursos Financieros</t>
  </si>
  <si>
    <t>Procedimiento Cadena presupuestal de gastos GR-PR-016</t>
  </si>
  <si>
    <t>Radicado de la denuncia</t>
  </si>
  <si>
    <t>Erick Ottovianny Pérez Gaitan</t>
  </si>
  <si>
    <t>Las actividades relacionadas en el procedimiento inherentes al seguimiento, verificación y ejecución presupuestal permiten que no se materialice el riesgo.</t>
  </si>
  <si>
    <t>Las funciones del grupo financiero se desarrollan en el marco de la normatividad vigente, decreto 1068 de 2015. El grupo atiende las actividades  contenidas en el procedimiento GR-PR-016 Gestión Financiera - Cadena Presupuestal de Gastos.</t>
  </si>
  <si>
    <t>Se evidencia la efectividad de los controles para la prevención de la materialización del riesgo.</t>
  </si>
  <si>
    <t>Dentro del análisis realizado por el grupo financiero se determino que era necesario actualizarlo, se realizaron mesas de trabajo con el grupo de Planeación. Los cambios se ajusta a lo establecido en la versión más reciente de la guía del DAFP.</t>
  </si>
  <si>
    <t xml:space="preserve">En el periodo compredido entre el 1 de mayo y el 31 de agosto 2025, se realizaron las siguientes acciones:                                          
A. Seguimiento a la ejecución presupuestal con el envío de correos semanal y mensualmente, así mismo se remitió a publicación los diferentes reportes relacionados con la ejecución presupuestal como medida de control para la ejecución de los recursos asignados al Ministerio, en relación con la gestión enmarcada en el GR-PR-016 Gestión Financiera - Cadena Presupuestal de Gastos.  
B. En relación a la verificación y revisión de las solicitudes se realizó la siguiente gestión: (1) Seguimiento a la Unidad Ejecutora 350101 -Gestión General se revisaron y registraron 240 Certificados de Disponibilidad Presupuestal, se revisaron y registraron 649 Compromisos Presupuestal del Gasto, 1.712 Obligaciones (incluido lo de la reserva), 1.690 Órdenes de Pago presupuestales y 205 órdenes de pago no presupuestales ; (2) Seguimiento a la Unidad Ejecutora 350102 -Dirección de Comercio Exterior se revisaron y registraron 17 Certificados de Disponibilidad Presupuestal, se revisaron y registraron 154 Compromisos Presupuestal del Gasto, 369 Obligaciones (incluido las generadas para la reserva), 360 Órdenes de Pago presupuestales y 150 órdenes de pago no presupuestales ; (3) En la subunidad ejecutora 350101-006 consejo técnico de la contaduría pública se revisaron y registraron 20 Compromisos Presupuestal de Gastos, 42 Obligaciones, 42 Órdenes de Pago presupuestales y 10 órdenes de pago no presupuestales;  
C. En relación con el uso de firmas digitales, la totalidad de las personas, según lista anexa en las carpetas de evidencia, que tienen acceso a SIIF, se les entregó firma digital para garantizar trazabilidad de las operaciones en el sistema. </t>
  </si>
  <si>
    <t xml:space="preserve">Omisión en la verificación de los requisitos para el pago de obligaciones. </t>
  </si>
  <si>
    <t>GF-RC1-C2</t>
  </si>
  <si>
    <t xml:space="preserve">El funcionario encargado de cada actividad, verifica los soportes respectivos para cada pago, en caso de encontrarse inconsistente, se devuelve al solicitante. Conservando evidencia de los documentos finales de cada actividad en el SIIF Nación </t>
  </si>
  <si>
    <t>Reportes SIIF Nación (Compromiso - Obligación -Orden de pago)</t>
  </si>
  <si>
    <t>EL control  formulados para el posible riesgo fue efectivo, las acciones adelantas que incluyen entre otros la verificación de los soportes permitieron que el riesgo no se materializara.</t>
  </si>
  <si>
    <t>Manipulación de los sistemas de información del proceso de recursos financieros (claves, token digital).</t>
  </si>
  <si>
    <t>GF-RC1-C3</t>
  </si>
  <si>
    <t>El coordinador del SIIF, solicita usuarios, perfiles y firmas digitales, de acuerdo con las solicitudes recibidas de las áreas. Dejando como evidencia el reporte de los usuarios en el aplicativo SIIF nación.</t>
  </si>
  <si>
    <t>Reporte de usuarios SIIF Nación</t>
  </si>
  <si>
    <t>E l control  formulados para el posible riesgo fue efectivo, las acciones adelantas relacionadas con la asignación de roles y perfiles a los usuarios permitieron que el riesgo no se materializara.</t>
  </si>
  <si>
    <t>EVALUACIÓN Y SEGUIMIENTO</t>
  </si>
  <si>
    <t>Oficina de Control Interno</t>
  </si>
  <si>
    <t>Jefe de Control Interno</t>
  </si>
  <si>
    <t>ES-RC1</t>
  </si>
  <si>
    <t>Posibilidad de recibir o solicitar dadivas o beneficios a nombre propio o de terceros con el fin de ocultar, modificar o utilizar la información en desarrollo de la funcion de auditoria interna para beneficio propio o de un tercero</t>
  </si>
  <si>
    <t xml:space="preserve">No cumplir los principios y reglas de conducta del Código de Ética del Auditor Interno </t>
  </si>
  <si>
    <t>Perdida de la imagen institucional, credibilidad y confianza
Investigaciones disciplinarias, penales, fiscales</t>
  </si>
  <si>
    <t>ES-RC1-C1</t>
  </si>
  <si>
    <t>Los auditores internos y el jefe de control interno suscriben anualmente el compromiso ético del auditor interno, asegurando que se concen los comportamientos esperados de los auditores internos, para garantizar la integridad, competencia, objetividad, cuidado profesional y confidencialidad.</t>
  </si>
  <si>
    <t>Jefe OCI
Auditores Internos</t>
  </si>
  <si>
    <t>ANUAL</t>
  </si>
  <si>
    <t>Código de etica del auditor interno ES-DE-001</t>
  </si>
  <si>
    <t>Formato Compromiso Etico del Auditor interno ES-FM-019</t>
  </si>
  <si>
    <t>CATASTROFICO</t>
  </si>
  <si>
    <t xml:space="preserve">Martha Lucia Ocampo Rueda </t>
  </si>
  <si>
    <t xml:space="preserve">El Riesgo no se ha materializado puesto que se han aplicado los controles programados tal como se observa en las evidencias documentales aportadas. </t>
  </si>
  <si>
    <t xml:space="preserve">Si. Porque el control se ejecuta cada vez que se inicia una auditoría interna programada. Para el presente seguimiento, se aportan las evidencias correspondientes al inicio y cierre de la auditoría al proceso de Talento Humano. En cuanto a las auditorías internas del proceso de Gestión Documental y Estados Financieros, se informa que están en ejecución; sin embargo, la documentación generada durante estas actividades ya se encuentra ingresada en las carpetas compartidas correspondientes. </t>
  </si>
  <si>
    <t xml:space="preserve">A la fecha, el control establecido está debidamente diseñado, implementado y cuenta con las evidencias que así lo confirman, por tal razón, no se considera, a la fecha algún ajuste. </t>
  </si>
  <si>
    <t xml:space="preserve">A la fecha, el riesgo identificado y registrado cumple con los lineamientos establecidos en la Guía para la Administración del Riesgo y el Diseño de Controles, emitida por el Departamento Administrativo de la Función Pública (DAFT), por tanto, a la fecha no requiere modificación. </t>
  </si>
  <si>
    <t xml:space="preserve">No hay observaciones ni comentarios para reportar. </t>
  </si>
  <si>
    <t>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t>
  </si>
  <si>
    <t>ES-RC1-C2</t>
  </si>
  <si>
    <t xml:space="preserve">Los auditores internos y el Jefe de Control Interno suscriben por cada auditoria interna el formato de conflicto de interés, asegurando la objetividad e integridad, para el desarrollo de la función de auditoria interna. </t>
  </si>
  <si>
    <t>Declaración de conflicto de intereses en los trabajos realizados por la Oficina de Control Interno ES-FM-021</t>
  </si>
  <si>
    <t>No cumplir los lineamientos y controles para el desarrollo de la función de auditoria interna</t>
  </si>
  <si>
    <t>ES-RC1-C3</t>
  </si>
  <si>
    <t>Los auditores líderes y el jefe de control interno verifican por cada informe de auditoría interna y/o de ley el cumplimiento de los lineamientos y puntos de control, mediante lista de chequeo, para asegurar el cumplimiento de la función de auditoria interna</t>
  </si>
  <si>
    <t>Jefe OCI
Auditor Líder</t>
  </si>
  <si>
    <t>Lista de chequeo verificación cumplimiento lineamientos</t>
  </si>
  <si>
    <t>ADQUISICIÓN DE BIENES Y SERVICIOS</t>
  </si>
  <si>
    <t>Grupo Administrativa</t>
  </si>
  <si>
    <t>Coordinador Administrativo</t>
  </si>
  <si>
    <t>BS-RC1</t>
  </si>
  <si>
    <t>Posibilidad de recibir o solicitar cualquier dadiva o beneficio, a nombre propio o de un tercero, a cambio de, realizar una administración irregular de los recursos de caja menor por parte de los responsables, generando desvío de fondos públicos, en beneficio propio o de un tercero</t>
  </si>
  <si>
    <t>Efectuar compras y/o gastos con cargo a recursos de caja menor que no estén autorizados en la normatividad</t>
  </si>
  <si>
    <t>Descapitalizar la caja menor  afectando el desarrollo de las operaciones para la cual  fue destinada, originando detrimento patrimonial
Investigaciones disciplinarias</t>
  </si>
  <si>
    <t>BS-RC1-C1</t>
  </si>
  <si>
    <t xml:space="preserve">El responsable de la caja menor, revisa por cada solicitud, si el gasto es viable de acuerdo con la normatividad vigente, y remite correo electrónico al solicitante informando si el gasto se puede realizar con recursos de la caja menor o no. </t>
  </si>
  <si>
    <t>Responsable de caja menor</t>
  </si>
  <si>
    <t>BS-PR-001 Manejo y control de cajas menores</t>
  </si>
  <si>
    <t>Correos electrónicos</t>
  </si>
  <si>
    <t>Leidy Rodríguez</t>
  </si>
  <si>
    <t>No se ha presentado situaciones que evidencien la materialización del riesgo</t>
  </si>
  <si>
    <t>Se da cumplimiento a la norma y al procedimiento actual.</t>
  </si>
  <si>
    <t>Si, porque se considera que todo control es susceptible de mejora, con el fin de garantizar el cumplimiento de los objetivos.</t>
  </si>
  <si>
    <t>El riesgo se encuentra reformulado.</t>
  </si>
  <si>
    <t xml:space="preserve">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t>
  </si>
  <si>
    <t>Valores de las facturas alterados o que no correspondan a valores reales en el mercado</t>
  </si>
  <si>
    <t>BS-RC1-C2</t>
  </si>
  <si>
    <t>El responsable de la caja menor, revisa que el solicitante remita mínimo dos cotizaciones del bien o servicio, con el fin de verificar el valor del mercado, y conserva los correo electrónicos con las cotizaciones.</t>
  </si>
  <si>
    <t>Correos electrónicos - Cotizaciones</t>
  </si>
  <si>
    <t>No efectuar la legalización del gasto dentro de los tiempos establecidos, con la respectiva documentación soporte</t>
  </si>
  <si>
    <t>BS-RC1-C3</t>
  </si>
  <si>
    <t>El responsable de la caja menor, revisa el cumplimiento de los tiempos de legalización del gasto, y en caso de incumplimiento, envia correo electrónico al solicitante que recibió el recurso de caja menor, con copia al jefe inmediato.</t>
  </si>
  <si>
    <t>Correo electrónico - Facturas</t>
  </si>
  <si>
    <t>DESARROLLO EMPRESARIAL</t>
  </si>
  <si>
    <t>Dirección de Regulación</t>
  </si>
  <si>
    <t>Director de Regulación</t>
  </si>
  <si>
    <t>DE-RC1</t>
  </si>
  <si>
    <t>Posibilidad de recibir o solicitar cualquier dadiva o beneficio a nombre propio o de terceros, con el fin de favorecer a un particular en la expedición, modificación, permanencia o derogación de un reglamento técnico o una regulación normativa de comercio interno</t>
  </si>
  <si>
    <t>Intereses económicos particulares de los sectores productivos y/o Interés propio de un servidor público para beneficiar a un sector productivo</t>
  </si>
  <si>
    <t>1. Pago de sanciones económicas o indemnizaciones a terceros que puedan afectar el presupuesto total de la entidad
2. Sanción por parte ente de control u otro ente regulador 
3. Sanciones internacionales en el seno de la OMC.</t>
  </si>
  <si>
    <t>DE-RC1-C1</t>
  </si>
  <si>
    <t xml:space="preserve">El profesional designado cada vez que se requiera, realiza el analisis de impacto normativo de acuerdo a lo dispuesto en la normatividad vigente y lo somete a las consultas públicas a traves de la pagina web, para que los actores manifiesten sus comentarios respecto al documento. Presentado evidencia por medio de su respectivo soporte matriz de comentarios al AIN. </t>
  </si>
  <si>
    <t>Coordinador de Reglamentos Técnicos</t>
  </si>
  <si>
    <t>Por evento</t>
  </si>
  <si>
    <t>Matriz de comentarios al AIN
 Soportes de la publicación en  pagina web</t>
  </si>
  <si>
    <t>Álvaro Estrada
Nelson Rivera</t>
  </si>
  <si>
    <t>Los profesionales designados, cuentan con las competencias requeridas para la gestión relacionada, sin embargo, al no encontrarse en curso ningún proyecto por el momento, el riesgo no se ha materializado.</t>
  </si>
  <si>
    <t>Los controles han sido definidos correctamente, por lo que logran impedir la materialización del riesgo.</t>
  </si>
  <si>
    <t>Se efectuó la reformulación de riesgos, por lo que se está realizando el primer seguimiento a los mismos.</t>
  </si>
  <si>
    <t xml:space="preserve">Este riesgo fue recientemente reformulado en cumplimiento de los parámetros establecidos en la Política y Metodología para la gestión del riesgo  y  la Guía del DAFP. </t>
  </si>
  <si>
    <t>En el cuatrimestre objeto de reporte, la dirección de regulación no está adelantando análisis de impacto normativo, ni reglamentos técnicos, por lo cual no se adjuntan evidencias</t>
  </si>
  <si>
    <t>De acuerdo con lo relacionado en el seguimiento por parte de la primera línea de defensa, las actividades que conllevan al riesgo, no fueron desarrolladas durante el segundo cuatrimestre del año, por consiguiente, desde la segunda línea defensa no se advierte una posible materialización del riesgo.</t>
  </si>
  <si>
    <t>DE-RC1-C2</t>
  </si>
  <si>
    <t>El profesional designado cada vez que se requiera, realiza el proyecto de reglamento técnico de acuerdo a lo dispuesto en la normatividad vigente asegurando la aplicación de las buenas prácticas regulatorias (consultas públicas, Concepto Previo por parte de la Dirección de regulación del Mincit y  cuando aplique el concepto de abogacia de la competencia emitidos por la SIC) para mejorar la calidad regulatoria  . Presentado evidencia por medio de Informe final con su respectivo soporte  (Informe de observaciones y respuestas de los proyectos específicos de regulación, concepto previo de la Dirección de Regulación, y concepto de abogacia de la competencia de la SIC).</t>
  </si>
  <si>
    <t>* Concepto Previo por parte de la Dirección de regulación del Mincit
* Informe de comentarios del proyecto de reglamento técnico
* Concepto de abogacia de la competencia emitidos por la SIC</t>
  </si>
  <si>
    <t>DE-RC1-C3</t>
  </si>
  <si>
    <t xml:space="preserve">El profesional designado, de acuerdo con la agenda regulatoria, elabora un borrador de acto administrativo (decreto), se remite a la Oficina Jurídica, para someterlo a consulta pública, a traves de la página web del ministerio, y si lo requiere, se debe enviar a consulta de abogacia de la competencia ante la SIC. Conservando evidencia mediante la matriz de publicidad e informe de observaciones.  </t>
  </si>
  <si>
    <t>Profesional designado</t>
  </si>
  <si>
    <t>Proyecto de Decreto
Matriz de publicidad 
Informe de observaciones</t>
  </si>
  <si>
    <t xml:space="preserve">Jeaneth Alejandra Garzón </t>
  </si>
  <si>
    <t>DE-RC1-C4</t>
  </si>
  <si>
    <t xml:space="preserve">El profesional designado, cuando se requiera, elabora un acto administrativo (resolución), se remite a la Oficina Juridica, para revisión y aprobación. Una vez se cuente con el visto bueno, se envia para firma del Director de Regulación. Conservando evidencia del memorando de revisión de la Oficina Juridica y de la Resolución.  </t>
  </si>
  <si>
    <t>Procedimiento de Expedición, publicación y archivo de actos administrativos generales y particulares GJ-PR-012 / Gestión Jurídica</t>
  </si>
  <si>
    <t xml:space="preserve">Memorando de revisión de la Oficina Juridica
Resolución
</t>
  </si>
  <si>
    <t>Acta 30, formaliza el riesgo FC-RC1 y elimina el riesgo RC-9</t>
  </si>
  <si>
    <t xml:space="preserve"> 1 de 1</t>
  </si>
  <si>
    <t>CRITERIOS DE EVALUACIÓN DE LOS CONTROLES</t>
  </si>
  <si>
    <t>Tipo de causa
(Externa ó
Interna)</t>
  </si>
  <si>
    <t>Tipo de Riesgo</t>
  </si>
  <si>
    <t>ZONA RIESGO</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</si>
  <si>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</si>
  <si>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</si>
  <si>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</si>
  <si>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</si>
  <si>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</si>
  <si>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</si>
  <si>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</si>
  <si>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</si>
  <si>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</si>
  <si>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</si>
  <si>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 (Gestión)</t>
  </si>
  <si>
    <t>LEVE</t>
  </si>
  <si>
    <t>BAJO</t>
  </si>
  <si>
    <t>ACEPTAR EL RIESGO</t>
  </si>
  <si>
    <t xml:space="preserve">Fallas Tecnólogicas (Gestión) </t>
  </si>
  <si>
    <t>MENOR</t>
  </si>
  <si>
    <t>No Asignado</t>
  </si>
  <si>
    <t>Inadecuado</t>
  </si>
  <si>
    <t>Aleatoria</t>
  </si>
  <si>
    <t>Sin documentar</t>
  </si>
  <si>
    <t>Sin Registro</t>
  </si>
  <si>
    <t xml:space="preserve">Relaciones Laborales (Gestión) </t>
  </si>
  <si>
    <t>Corregir</t>
  </si>
  <si>
    <t>EVITAR EL RIESGO</t>
  </si>
  <si>
    <t>Usuarios, productos y practicas (Gestión)</t>
  </si>
  <si>
    <t>COMPARTIR EL RIESGO</t>
  </si>
  <si>
    <t>Legales (Gestión)</t>
  </si>
  <si>
    <t>Riesgo de seguridad de la información</t>
  </si>
  <si>
    <t>Riesgo de Fraude Interno</t>
  </si>
  <si>
    <t>Riesgo de Fraude Externo</t>
  </si>
  <si>
    <t>SISTEMA DE GESTIÓN</t>
  </si>
  <si>
    <t>PROYECTO DE INVERSIÓN</t>
  </si>
  <si>
    <t>TIPOLOGÍA DE RIESGO</t>
  </si>
  <si>
    <t>Los riesgos se clasifican así:</t>
  </si>
  <si>
    <t>TIPO</t>
  </si>
  <si>
    <t>CLASIFICACION</t>
  </si>
  <si>
    <t>DESCRIPCIÓN</t>
  </si>
  <si>
    <t>RIESGOS DE GESTION</t>
  </si>
  <si>
    <t>EJECUCION Y ADMINISTRACION DE PROCESOS</t>
  </si>
  <si>
    <t xml:space="preserve">Pérdidas derivadas de errores en la ejecución y administración de procesos. </t>
  </si>
  <si>
    <t>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</si>
  <si>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</si>
  <si>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RELACIONES LABORALES</t>
  </si>
  <si>
    <t xml:space="preserve">Pérdidas que surgen de acciones contrarias a las leyes o acuerdos de empleo, salud o seguridad, del pago de demandas por daños personales o de discriminación. </t>
  </si>
  <si>
    <t>USUARIOS, PRODUCTOS Y PRÁCTICAS</t>
  </si>
  <si>
    <t xml:space="preserve">Fallas negligentes o involuntarias de las obligaciones frente a los usuarios y que impiden satisfacer una obligación profesional frente a éstos. </t>
  </si>
  <si>
    <t>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</si>
  <si>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</si>
  <si>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</si>
  <si>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</si>
  <si>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</si>
  <si>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</si>
  <si>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</si>
  <si>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</si>
  <si>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</si>
  <si>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</si>
  <si>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Externo</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</si>
  <si>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</si>
  <si>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</si>
  <si>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Fraude Interno</t>
  </si>
  <si>
    <t xml:space="preserve">RIESGOS DE CORRUPCIÓN </t>
  </si>
  <si>
    <t xml:space="preserve">Posibilidad de que, por acción u omisión, se use el poder para desviar la gestión de lo público hacia un beneficio privado. </t>
  </si>
  <si>
    <t>Corrupción</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</si>
  <si>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</si>
  <si>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</si>
  <si>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</si>
  <si>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</si>
  <si>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</si>
  <si>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</si>
  <si>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</si>
  <si>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</si>
  <si>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</si>
  <si>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</si>
  <si>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</si>
  <si>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</si>
  <si>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</si>
  <si>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</si>
  <si>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</si>
  <si>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</si>
  <si>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</si>
  <si>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</si>
  <si>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GESTIÓN</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</si>
  <si>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</si>
  <si>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</si>
  <si>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</si>
  <si>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</si>
  <si>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</si>
  <si>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</si>
  <si>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</si>
  <si>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</si>
  <si>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</si>
  <si>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</si>
  <si>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</si>
  <si>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</si>
  <si>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</si>
  <si>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</si>
  <si>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</si>
  <si>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</si>
  <si>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</si>
  <si>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</si>
  <si>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</si>
  <si>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</si>
  <si>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</si>
  <si>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</si>
  <si>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</si>
  <si>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</si>
  <si>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</si>
  <si>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</si>
  <si>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</si>
  <si>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</si>
  <si>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</si>
  <si>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</si>
  <si>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</si>
  <si>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</si>
  <si>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</si>
  <si>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</si>
  <si>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</si>
  <si>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</si>
  <si>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</si>
  <si>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</si>
  <si>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</si>
  <si>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</si>
  <si>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</si>
  <si>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</si>
  <si>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</si>
  <si>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</si>
  <si>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</si>
  <si>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</si>
  <si>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</si>
  <si>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</si>
  <si>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</si>
  <si>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</si>
  <si>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</si>
  <si>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</si>
  <si>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</si>
  <si>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</si>
  <si>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</si>
  <si>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</si>
  <si>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</si>
  <si>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</si>
  <si>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</si>
  <si>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</si>
  <si>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</si>
  <si>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</si>
  <si>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</si>
  <si>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</si>
  <si>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</si>
  <si>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</si>
  <si>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</si>
  <si>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</si>
  <si>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</si>
  <si>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</si>
  <si>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</si>
  <si>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</si>
  <si>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</si>
  <si>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</si>
  <si>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</si>
  <si>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</si>
  <si>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</si>
  <si>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</si>
  <si>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</si>
  <si>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</si>
  <si>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</si>
  <si>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</si>
  <si>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</si>
  <si>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</si>
  <si>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</si>
  <si>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</si>
  <si>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</si>
  <si>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</si>
  <si>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</si>
  <si>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</si>
  <si>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</si>
  <si>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</si>
  <si>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 xml:space="preserve">¿Afectar el cumplimiento de metas y objetivos de la dependencia? </t>
  </si>
  <si>
    <t>UNA a CINCO pregunta(s)</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</si>
  <si>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</si>
  <si>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</si>
  <si>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</si>
  <si>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</si>
  <si>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</si>
  <si>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</si>
  <si>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</si>
  <si>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</si>
  <si>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</si>
  <si>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</si>
  <si>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</si>
  <si>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</si>
  <si>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</si>
  <si>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</si>
  <si>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</si>
  <si>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</si>
  <si>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</si>
  <si>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</si>
  <si>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</si>
  <si>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</si>
  <si>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</si>
  <si>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</si>
  <si>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</si>
  <si>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9"/>
        <color theme="1"/>
        <rFont val="Times New Roman"/>
        <family val="1"/>
      </rPr>
      <t xml:space="preserve">   </t>
    </r>
    <r>
      <rPr>
        <b/>
        <sz val="9"/>
        <color theme="1"/>
        <rFont val="Arial"/>
        <family val="2"/>
      </rPr>
      <t>Responsable</t>
    </r>
  </si>
  <si>
    <t>El responsable tiene la autoridad y adecuada segregación de funciones en la ejecución del control</t>
  </si>
  <si>
    <t>-</t>
  </si>
  <si>
    <r>
      <t>2.</t>
    </r>
    <r>
      <rPr>
        <b/>
        <sz val="9"/>
        <color theme="1"/>
        <rFont val="Times New Roman"/>
        <family val="1"/>
      </rPr>
      <t xml:space="preserve">   </t>
    </r>
    <r>
      <rPr>
        <b/>
        <sz val="9"/>
        <color theme="1"/>
        <rFont val="Arial"/>
        <family val="2"/>
      </rPr>
      <t>Frecuencia</t>
    </r>
  </si>
  <si>
    <t>El control se aplica siempre que se realiza la actividad que conlleva el riesgo.</t>
  </si>
  <si>
    <t>El control se aplica aleatoriamente a la actividad que conlleva el riesgo</t>
  </si>
  <si>
    <r>
      <t>3.</t>
    </r>
    <r>
      <rPr>
        <b/>
        <sz val="9"/>
        <color theme="1"/>
        <rFont val="Times New Roman"/>
        <family val="1"/>
      </rPr>
      <t xml:space="preserve">   </t>
    </r>
    <r>
      <rPr>
        <b/>
        <sz val="9"/>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</si>
  <si>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</si>
  <si>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</si>
  <si>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</si>
  <si>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9"/>
        <rFont val="Times New Roman"/>
        <family val="1"/>
      </rPr>
      <t xml:space="preserve">    </t>
    </r>
    <r>
      <rPr>
        <sz val="9"/>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</si>
  <si>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</si>
  <si>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</si>
  <si>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9"/>
        <rFont val="Times New Roman"/>
        <family val="1"/>
      </rPr>
      <t xml:space="preserve">    </t>
    </r>
    <r>
      <rPr>
        <b/>
        <sz val="9"/>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</si>
  <si>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</si>
  <si>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</si>
  <si>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</si>
  <si>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</si>
  <si>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</si>
  <si>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</si>
  <si>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</si>
  <si>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</si>
  <si>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</si>
  <si>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Evaluación de la ejecución del control</t>
  </si>
  <si>
    <t>Fuerte</t>
  </si>
  <si>
    <t>Moderado</t>
  </si>
  <si>
    <t>El control se ejecuta algunas veces por parte del responsable</t>
  </si>
  <si>
    <t xml:space="preserve">Débil </t>
  </si>
  <si>
    <t>El control no se ejecuta por parte del responsable</t>
  </si>
  <si>
    <t>Criterio de Evaluación</t>
  </si>
  <si>
    <t>Opción de respuesta</t>
  </si>
  <si>
    <t>Peso en la evaluación del diseño del control</t>
  </si>
  <si>
    <t>No asignado</t>
  </si>
  <si>
    <t>Inoportuna</t>
  </si>
  <si>
    <t>No es un control</t>
  </si>
  <si>
    <t>No confiable</t>
  </si>
  <si>
    <t>No se investigan y resuelven oportunamente</t>
  </si>
  <si>
    <t>Incompleta</t>
  </si>
  <si>
    <t>No existe</t>
  </si>
  <si>
    <t>Solidez de la ejecución del Control</t>
  </si>
  <si>
    <t>Peso del diseño</t>
  </si>
  <si>
    <t>Peso de la ejecución</t>
  </si>
  <si>
    <t>Solidez cualitativa</t>
  </si>
  <si>
    <t>Solidez cuantitativa</t>
  </si>
  <si>
    <t>Débil</t>
  </si>
  <si>
    <t>ZONA DE RIESGO</t>
  </si>
  <si>
    <t>Extremo</t>
  </si>
  <si>
    <t xml:space="preserve">Alto </t>
  </si>
  <si>
    <t>Bajo</t>
  </si>
  <si>
    <t>MAPAS DE CALOR</t>
  </si>
  <si>
    <r>
      <t xml:space="preserve">ZONAS DE </t>
    </r>
    <r>
      <rPr>
        <b/>
        <u/>
        <sz val="11"/>
        <color theme="1"/>
        <rFont val="Arial"/>
        <family val="2"/>
      </rPr>
      <t>RIESGO DE CORRUPCIÓN FRAUDE</t>
    </r>
  </si>
  <si>
    <t>Descriptor</t>
  </si>
  <si>
    <t xml:space="preserve">Nivel </t>
  </si>
  <si>
    <t>Muy Alta</t>
  </si>
  <si>
    <t>Alta</t>
  </si>
  <si>
    <t>Media</t>
  </si>
  <si>
    <t>Baja</t>
  </si>
  <si>
    <t>Muy Baja</t>
  </si>
  <si>
    <t>Mayor</t>
  </si>
  <si>
    <t>Catastrófico</t>
  </si>
  <si>
    <t>Nivel</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</si>
  <si>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</si>
  <si>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</si>
  <si>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</si>
  <si>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</si>
  <si>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</si>
  <si>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</si>
  <si>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</si>
  <si>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</si>
  <si>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</si>
  <si>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</si>
  <si>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</si>
  <si>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</si>
  <si>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</si>
  <si>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</si>
  <si>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</si>
  <si>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</si>
  <si>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</si>
  <si>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</si>
  <si>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</si>
  <si>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</si>
  <si>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</si>
  <si>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</si>
  <si>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</si>
  <si>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</si>
  <si>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</si>
  <si>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</si>
  <si>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</si>
  <si>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</si>
  <si>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</si>
  <si>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Administración, profundización y aprovechamiento de acuerdos y relaciones comerciales</t>
  </si>
  <si>
    <t>N.A</t>
  </si>
  <si>
    <r>
      <t xml:space="preserve">ANÁLISIS Y VALORACIÓN DEL RIESGO INHERENTE 
</t>
    </r>
    <r>
      <rPr>
        <sz val="10"/>
        <rFont val="Arial"/>
        <family val="2"/>
      </rPr>
      <t>(antes de controles)</t>
    </r>
  </si>
  <si>
    <r>
      <t xml:space="preserve">VALORACIÓN DEL RIESGO RESIDUAL 
</t>
    </r>
    <r>
      <rPr>
        <sz val="10"/>
        <rFont val="Arial"/>
        <family val="2"/>
      </rPr>
      <t>(después de controles)</t>
    </r>
  </si>
  <si>
    <r>
      <t xml:space="preserve">ZONA DE RIESGO INHERENTE 
</t>
    </r>
    <r>
      <rPr>
        <b/>
        <sz val="10"/>
        <color rgb="FF0070C0"/>
        <rFont val="Arial"/>
        <family val="2"/>
      </rPr>
      <t xml:space="preserve">(Severidad) </t>
    </r>
  </si>
  <si>
    <r>
      <t xml:space="preserve">NIVEL DE ACEPTACIÓN DEL RIESGO 
</t>
    </r>
    <r>
      <rPr>
        <sz val="10"/>
        <color rgb="FF0070C0"/>
        <rFont val="Arial"/>
        <family val="2"/>
      </rPr>
      <t>(RAE)</t>
    </r>
  </si>
  <si>
    <r>
      <t xml:space="preserve">LOS </t>
    </r>
    <r>
      <rPr>
        <u/>
        <sz val="10"/>
        <color rgb="FF000000"/>
        <rFont val="Arial"/>
        <family val="2"/>
      </rPr>
      <t>CONTROLES</t>
    </r>
    <r>
      <rPr>
        <sz val="10"/>
        <color rgb="FF000000"/>
        <rFont val="Arial"/>
        <family val="2"/>
      </rPr>
      <t xml:space="preserve"> ACTUALES ESTAN EVITANDO QUE EL RIESGO SE MATERIALICE?</t>
    </r>
  </si>
  <si>
    <r>
      <t xml:space="preserve">De acuerdo con la información suministrada por la primera línea de defensa, durante el segundo cuatrimestre no se aplicaron los controles, en razón a que, hasta la fecha, no se han desarrollado rondas de negociación.
</t>
    </r>
    <r>
      <rPr>
        <i/>
        <sz val="10"/>
        <color rgb="FF000000"/>
        <rFont val="Arial"/>
        <family val="2"/>
      </rPr>
      <t>Invitamos a la primera línea de defensa a continuar con los espacios de trabajo, para culminar la revisión del riesgo en cada una de sus etapas, con el fin de dar cumplimiento a lo dispuesto en la Política y Metodología para la Gestión del Riesgo y la Guía del DAFP.</t>
    </r>
  </si>
  <si>
    <r>
      <t xml:space="preserve">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t>
    </r>
    <r>
      <rPr>
        <i/>
        <sz val="10"/>
        <color rgb="FF000000"/>
        <rFont val="Arial"/>
        <family val="2"/>
      </rPr>
      <t>Invitamos a la primera línea de defensa a continuar con los espacios de trabajo, para culminar la revisión del riesgo en cada una de sus etapas, con el fin de dar cumplimiento a lo dispuesto en la Política y Metodología para la Gestión del Riesgo y la Guía del DAFP.</t>
    </r>
  </si>
  <si>
    <r>
      <t xml:space="preserve">No se obtuvo reporte de monitoreo, ni fue posible verificar la evidencia de aplicación de los controles, dado que estas no fueron aportadas por la primera línea de defensa.
</t>
    </r>
    <r>
      <rPr>
        <i/>
        <u/>
        <sz val="10"/>
        <color rgb="FF000000"/>
        <rFont val="Arial"/>
        <family val="2"/>
      </rPr>
      <t xml:space="preserve">Se insta a la tercera línea a aplicar los mecanismos de evaluación para verificar la efectividad de los controles, ante una posible materialización del riesgo.
</t>
    </r>
    <r>
      <rPr>
        <sz val="10"/>
        <color rgb="FF000000"/>
        <rFont val="Arial"/>
        <family val="2"/>
      </rPr>
      <t xml:space="preserve">
</t>
    </r>
    <r>
      <rPr>
        <u/>
        <sz val="10"/>
        <color rgb="FFFF0000"/>
        <rFont val="Arial"/>
        <family val="2"/>
      </rPr>
      <t>Se reitera la solicitud de actualización del riesgo</t>
    </r>
    <r>
      <rPr>
        <sz val="10"/>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</si>
  <si>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r>
      <rPr>
        <sz val="10"/>
        <color rgb="FF000000"/>
        <rFont val="Arial"/>
        <family val="2"/>
      </rPr>
      <t xml:space="preserve">De acuerdo con la información suministrada por la primera línea de defensa, se evidencia:
Control 1. La evidencia aportada por la primera línea,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del riesgo</t>
    </r>
    <r>
      <rPr>
        <sz val="10"/>
        <color rgb="FF000000"/>
        <rFont val="Arial"/>
        <family val="2"/>
      </rPr>
      <t>,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t>
    </r>
  </si>
  <si>
    <r>
      <rPr>
        <sz val="10"/>
        <color rgb="FF000000"/>
        <rFont val="Arial"/>
        <family val="2"/>
      </rPr>
      <t xml:space="preserve">De acuerdo con la información suministrada por la primera línea de defensa, se evidencia:
Control 1. La evidencia aportada por la primera línea, se encuentra acorde con lo dispuesto en la columna “Nombre del documento o medio de la evidencia”, por consiguiente, desde la segunda línea defensa no se advierte una posible materialización del riesgo.
</t>
    </r>
    <r>
      <rPr>
        <u/>
        <sz val="10"/>
        <color rgb="FFFF0000"/>
        <rFont val="Arial"/>
        <family val="2"/>
      </rPr>
      <t>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</si>
  <si>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Se requiere actualizar:
1. El nombre del procedimiento DM-PR-001 "Participación del Ministerio de Comercio, Industria y Turismo en el Sistema General de Regalías." a </t>
    </r>
    <r>
      <rPr>
        <b/>
        <sz val="10"/>
        <color rgb="FF000000"/>
        <rFont val="Arial"/>
        <family val="2"/>
      </rPr>
      <t>DM-PR-001 “CONCEPTOS DE PROYECTOS DE INVERSIÓN DEL SECTOR A FINANCIAR CON RECURSOS DEL SISTEMA GENERAL DE REGALÍAS”</t>
    </r>
    <r>
      <rPr>
        <sz val="10"/>
        <color rgb="FF000000"/>
        <rFont val="Arial"/>
        <family val="2"/>
      </rPr>
      <t xml:space="preserve"> atendiendo la actualización realizada en el año 2023.
2. Actualizar la descripción del riesgo para reemplazar el término "pronunciamiento técnicos"; definido en la Ley 1530 de 2012; que fue derogada desde el 1 de enero de 2021; por "</t>
    </r>
    <r>
      <rPr>
        <b/>
        <sz val="10"/>
        <color rgb="FF000000"/>
        <rFont val="Arial"/>
        <family val="2"/>
      </rPr>
      <t>conceptos de viabilidad, técnicos únicos sectoriales, integrados y a ajustes</t>
    </r>
    <r>
      <rPr>
        <sz val="10"/>
        <color rgb="FF000000"/>
        <rFont val="Arial"/>
        <family val="2"/>
      </rPr>
      <t>" según lo definido en Ley 2056 de 2020 y el Acuerdo reglamentario de la Comisión Rectora del SGR); así: "</t>
    </r>
    <r>
      <rPr>
        <b/>
        <sz val="10"/>
        <color rgb="FF000000"/>
        <rFont val="Arial"/>
        <family val="2"/>
      </rPr>
      <t xml:space="preserve">Posibilidad de afectación reputacional debido al favorecimiento indebido de intereses propios o de terceros en la emisión de conceptos de viabilidad, técnicos únicos sectoriales, integrados y a ajustes a proyectos de inversión del sector Comercio Industria y Turismo suceptibles de financiación con recursos del SGR"
</t>
    </r>
    <r>
      <rPr>
        <sz val="10"/>
        <color rgb="FF000000"/>
        <rFont val="Arial"/>
        <family val="2"/>
      </rPr>
      <t>3. Adicionar a las evidencias "</t>
    </r>
    <r>
      <rPr>
        <b/>
        <sz val="10"/>
        <color rgb="FF000000"/>
        <rFont val="Arial"/>
        <family val="2"/>
      </rPr>
      <t>Memorando y oficio"
4. Modificar el Área/ Dependencia responsable del riesgo a la Dirección de Micro, Pequeña y Mediana empresa,</t>
    </r>
    <r>
      <rPr>
        <sz val="10"/>
        <color rgb="FF000000"/>
        <rFont val="Arial"/>
        <family val="2"/>
      </rPr>
      <t xml:space="preserve"> según la Resolución del Ministerio número 1195 del 6 de agosto de 2025</t>
    </r>
  </si>
  <si>
    <r>
      <rPr>
        <sz val="10"/>
        <color rgb="FF000000"/>
        <rFont val="Arial"/>
        <family val="2"/>
      </rPr>
      <t xml:space="preserve">De acuerdo con la información suministrada por la primera línea de defensa, se confirma que la evidencia del control corresponde con lo establecido en la columna “Nombre del documento o medio de la evidencia”. Por lo tanto, desde la segunda línea de defensa no se advierte una posible materialización del riesgo.
</t>
    </r>
    <r>
      <rPr>
        <u/>
        <sz val="10"/>
        <color rgb="FFFF0000"/>
        <rFont val="Arial"/>
        <family val="2"/>
      </rPr>
      <t>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</si>
  <si>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De acuerdo con la información suministrada por la primera línea de defensa, a través de correo electrónico, y teniendo en cuenta lo manifestado frente a inconvenientes presentados para acceder a los enlaces dispuestos, se evidenció lo siguiente:
Control 1: Las carpetas correspondientes a los meses de mayo, junio, julio y agosto no contienen los documentos requeridos, tales como las listas de chequeo.
Control 2: Se encontró una pieza gráfica y la solicitud de publicación relacionada con la declaración de conflicto de intereses por parte de los funcionarios del MinCIT; sin embargo, no se evidencian los listados de asistencia, ni los pantallazos de la capacitación y de la invitación, que permitan verificar el cumplimiento del cronograma de actividades de la Política de Integridad.
</t>
    </r>
    <r>
      <rPr>
        <i/>
        <u/>
        <sz val="10"/>
        <color rgb="FF000000"/>
        <rFont val="Arial"/>
        <family val="2"/>
      </rPr>
      <t xml:space="preserve">Se insta a la tercera línea de defensa a aplicar los mecanismos de evaluación para verificar la efectividad de los controles, ante una posible materialización del riesgo.
</t>
    </r>
    <r>
      <rPr>
        <i/>
        <sz val="10"/>
        <color rgb="FF000000"/>
        <rFont val="Arial"/>
        <family val="2"/>
      </rPr>
      <t>Invitamos a la primera línea de defensa a continuar con los espacios de trabajo, para culminar la revisión del riesgo en cada una de sus etapas, con el fin de dar cumplimiento a lo dispuesto en la Política y Metodología para la Gestión del Riesgo y la Guía del DAFP.</t>
    </r>
  </si>
  <si>
    <r>
      <t xml:space="preserve">De acuerdo con la información suministrada por la primera línea de defensa, a través de correo electrónico, y teniendo en cuenta lo manifestado frente a inconvenientes presentados para acceder a los enlaces dispuestos, se evidenció lo siguiente:
Control 1: en la carpeta se encuentran dispuestos los resumenes de nómina y libros columnarios, dando cumplimiento a lo dispuesto en la columna “Nombre del documento o medio de la evidencia”
Control 2: Se encontró una pieza gráfica y la solicitud de publicación relacionada con la declaración de conflicto de intereses por parte de los funcionarios del MinCIT; sin embargo, no se evidencian los listados de asistencia, ni los pantallazos de la capacitación y de la invitación, que permitan verificar el cumplimiento del cronograma de actividades de la Política de Integridad.
</t>
    </r>
    <r>
      <rPr>
        <i/>
        <u/>
        <sz val="10"/>
        <color rgb="FF000000"/>
        <rFont val="Arial"/>
        <family val="2"/>
      </rPr>
      <t xml:space="preserve">Se insta a la tercera línea de defensa a aplicar los mecanismos de evaluación para verificar la efectividad de los controles, ante una posible materialización del riesgo.
</t>
    </r>
    <r>
      <rPr>
        <i/>
        <sz val="10"/>
        <color rgb="FF000000"/>
        <rFont val="Arial"/>
        <family val="2"/>
      </rPr>
      <t>Invitamos a la primera línea de defensa a continuar con los espacios de trabajo, para culminar la revisión del riesgo en cada una de sus etapas, con el fin de dar cumplimiento a lo dispuesto en la Política y Metodología para la Gestión del Riesgo y la Guía del DAFP.</t>
    </r>
  </si>
  <si>
    <r>
      <t xml:space="preserve">De acuerdo con la información suministrada por la primera línea de defensa, se realizan las siguientes observaciones: Con relación al Control 1, 2,4 y 5  se valida que la evidencia del control corresponde con lo establecido en la columna “Nombre del documento o medio de la evidencia”. 
Con relación al Control 3 y 6, no fue posible validar la aplicación del control, ya que, no se relacionó ningún soporte a los mismos. 
</t>
    </r>
    <r>
      <rPr>
        <i/>
        <u/>
        <sz val="10"/>
        <color rgb="FF000000"/>
        <rFont val="Arial"/>
        <family val="2"/>
      </rPr>
      <t xml:space="preserve">Se insta a la tercera línea a aplicar los mecanismos de evaluación para verificar la efectividad de los controles, ante una posible materialización del riesgo.
</t>
    </r>
    <r>
      <rPr>
        <u/>
        <sz val="10"/>
        <color rgb="FFFF0000"/>
        <rFont val="Arial"/>
        <family val="2"/>
      </rPr>
      <t>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</si>
  <si>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rPr>
        <sz val="10"/>
        <color rgb="FF000000"/>
        <rFont val="Arial"/>
        <family val="2"/>
      </rPr>
      <t xml:space="preserve">De acuerdo con la información suministrada por la primera línea de defensa, durante el segundo cuatrimestre no se aplicaron los controles, en razón a que, hasta la fecha, no se han desarrollado informes técnicos en el marco de solicitudes de otrosí. 
</t>
    </r>
    <r>
      <rPr>
        <u/>
        <sz val="10"/>
        <color rgb="FFFF0000"/>
        <rFont val="Arial"/>
        <family val="2"/>
      </rPr>
      <t>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</si>
  <si>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De acuerdo con la información suministrada por la primera línea de defensa, se realizan las siguientes observaciones:
La evidencia relacionada con el Control 1 no corresponde a lo establecido en la columna “Nombre del documento o medio de la evidencia”, dado que no se encuentra soporte que sustente la asignación de roles y responsabilidades en la formulación de instrumentos de incentivo y promoción dirigidos a las Mipymes.
En cuanto al Control 2, se evidenció que los soportes corresponden a la aplicación del control de manera parcial, ya que las publicaciones en la página web no abarcan en su totalidad el periodo solicitado.
</t>
    </r>
    <r>
      <rPr>
        <i/>
        <u/>
        <sz val="10"/>
        <color rgb="FF000000"/>
        <rFont val="Arial"/>
        <family val="2"/>
      </rPr>
      <t xml:space="preserve">Se insta a la tercera línea a aplicar los mecanismos de evaluación para verificar la efectividad de los controles, ante una posible materialización del riesgo.
</t>
    </r>
    <r>
      <rPr>
        <u/>
        <sz val="10"/>
        <color rgb="FFFF0000"/>
        <rFont val="Arial"/>
        <family val="2"/>
      </rPr>
      <t>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</si>
  <si>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De acuerdo con la información suministrada por la primera línea de defensa, se confirma que la evidencia del control 1 corresponde con lo establecido en la columna “Nombre del documento o medio de la evidencia”. Para el control 2. no se relaciono el soporte correspondiente a correos electrónicos o listas de asistencia que den cuenta del desarrollo de las capacitaciones.  
</t>
    </r>
    <r>
      <rPr>
        <i/>
        <u/>
        <sz val="10"/>
        <color rgb="FF000000"/>
        <rFont val="Arial"/>
        <family val="2"/>
      </rPr>
      <t>Se insta a la tercera línea a aplicar los mecanismos de evaluación para verificar la efectividad de los controles, ante una posible materialización del riesgo.</t>
    </r>
    <r>
      <rPr>
        <sz val="10"/>
        <color rgb="FF000000"/>
        <rFont val="Arial"/>
        <family val="2"/>
      </rPr>
      <t xml:space="preserve">
</t>
    </r>
    <r>
      <rPr>
        <i/>
        <sz val="10"/>
        <color rgb="FF000000"/>
        <rFont val="Arial"/>
        <family val="2"/>
      </rPr>
      <t>Invitamos a la primera línea de defensa a continuar con los espacios de trabajo, para culminar la revisión del riesgo en cada una de sus etapas, con el fin de dar cumplimiento a lo dispuesto en la Política y Metodología para la Gestión del Riesgo y la Guía del DAFP.</t>
    </r>
  </si>
  <si>
    <r>
      <t xml:space="preserve">De acuerdo con la información suministrada por la primera línea de defensa, Se confirma que la evidencia correspondiente a los controles 1, 2 y 4 coincide con lo establecido en la columna “Nombre del documento o medio de la evidencia”. No obstante, en relación con el Control 3, no fue posible validar su aplicación, dado que la evidencia aportada no se encuentra acorde con lo señalado en dicha columna respecto al formato GTI-FM-018 Formato Gestión de Cambios. 
</t>
    </r>
    <r>
      <rPr>
        <u/>
        <sz val="10"/>
        <color rgb="FF000000"/>
        <rFont val="Arial"/>
        <family val="2"/>
      </rPr>
      <t xml:space="preserve">
</t>
    </r>
    <r>
      <rPr>
        <i/>
        <u/>
        <sz val="10"/>
        <color rgb="FF000000"/>
        <rFont val="Arial"/>
        <family val="2"/>
      </rPr>
      <t xml:space="preserve">Se insta a la tercera línea a aplicar los mecanismos de evaluación para verificar la efectividad de los controles, ante una posible materialización del riesgo.
</t>
    </r>
    <r>
      <rPr>
        <u/>
        <sz val="10"/>
        <color rgb="FFFF0000"/>
        <rFont val="Arial"/>
        <family val="2"/>
      </rPr>
      <t>Se reitera la solicitud de actualización del riesgo</t>
    </r>
    <r>
      <rPr>
        <sz val="10"/>
        <color rgb="FF000000"/>
        <rFont val="Arial"/>
        <family val="2"/>
      </rPr>
      <t xml:space="preserve">, dado que se observa que este no cumple con los parámetros establecidos en la Política y Metodología para la gestión del riesgo, ni la Guía del DAFP, por lo cual, se sugiere una revisión del mismo en cada una de las etapas. 
Invitamos a la primera línea de defensa, a concertar los espacios de trabajo con la segunda línea de defensa, con el fin de brindar el acompañamiento metodológico. </t>
    </r>
  </si>
  <si>
    <r>
      <t xml:space="preserve">Código: </t>
    </r>
    <r>
      <rPr>
        <sz val="10"/>
        <color theme="1"/>
        <rFont val="Verdana"/>
        <family val="2"/>
      </rPr>
      <t>DE-FM-043</t>
    </r>
    <r>
      <rPr>
        <b/>
        <sz val="10"/>
        <color theme="1"/>
        <rFont val="Verdana"/>
        <family val="2"/>
      </rPr>
      <t xml:space="preserve">
Versión: </t>
    </r>
    <r>
      <rPr>
        <sz val="10"/>
        <color theme="1"/>
        <rFont val="Verdana"/>
        <family val="2"/>
      </rPr>
      <t xml:space="preserve">00
</t>
    </r>
    <r>
      <rPr>
        <b/>
        <sz val="10"/>
        <color theme="1"/>
        <rFont val="Verdana"/>
        <family val="2"/>
      </rPr>
      <t xml:space="preserve">Vigencia: </t>
    </r>
    <r>
      <rPr>
        <sz val="10"/>
        <color theme="1"/>
        <rFont val="Verdana"/>
        <family val="2"/>
      </rPr>
      <t>03/04/2024</t>
    </r>
  </si>
  <si>
    <r>
      <t xml:space="preserve">"MONITOREO Y REVISION" 
(Segunda Línea de Defensa)
</t>
    </r>
    <r>
      <rPr>
        <sz val="10"/>
        <color theme="1"/>
        <rFont val="Arial"/>
        <family val="2"/>
      </rPr>
      <t>Comentarios u Observaciones</t>
    </r>
  </si>
  <si>
    <r>
      <t xml:space="preserve">De acuerdo con la información suministrada por la primera línea de defensa, se confirma que la evidencia de los controles FC-RC1-C1 y FC-RC1-C2 se encuentra acorde con lo establecido en la columna “Nombre del documento o medio de la evidencia”. 
Con relación a la evidencia de los controles FC-RC1-C3 y FC-RC1-C4, se encuentra acorde con lo establecido  en la columna “Nombre del documento o medio de la evidencia"; se recomienda que en el soporte: </t>
    </r>
    <r>
      <rPr>
        <b/>
        <i/>
        <sz val="10"/>
        <color rgb="FF000000"/>
        <rFont val="Arial"/>
        <family val="2"/>
      </rPr>
      <t xml:space="preserve">Matriz de roles y perfiles certificada y aprobada por la SDAO - OSI </t>
    </r>
    <r>
      <rPr>
        <sz val="10"/>
        <color rgb="FF000000"/>
        <rFont val="Arial"/>
        <family val="2"/>
      </rPr>
      <t>, se relacione la fecha de actualización del archivo para que se identifique la fecha de corte de los ajustes sobre el documento.</t>
    </r>
  </si>
  <si>
    <t xml:space="preserve">De acuerdo con la información suministrada por la primera línea de defensa, se evidenció lo siguiente:
Control 1: En la carpeta se identificaron documentos que no corresponden al soporte de evidencia del control, el cual debe estar relacionado con los radicados de denuncias. Es importante tener en cuenta que, en caso de no haberse presentado denuncias a la fecha, esta situación debe quedar referenciada en las columnas de seguimiento. 
Con relación al control 2 y 3, se encuentran acordes con lo establecido en la columna “Nombre del documento o medio de la evidencia”.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</si>
</sst>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6"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9"/>
      <color rgb="FF0070C0"/>
      <name val="Arial"/>
      <family val="2"/>
    </font>
    <font>
      <sz val="9"/>
      <color rgb="FF000000"/>
      <name val="Arial"/>
      <family val="2"/>
    </font>
    <font>
      <sz val="9"/>
      <color theme="1"/>
      <name val="Calibri"/>
      <family val="2"/>
      <scheme val="minor"/>
    </font>
    <font>
      <b/>
      <sz val="9"/>
      <color theme="1"/>
      <name val="Times New Roman"/>
      <family val="1"/>
    </font>
    <font>
      <sz val="9"/>
      <color rgb="FF0070C0"/>
      <name val="Arial"/>
      <family val="2"/>
    </font>
    <font>
      <b/>
      <sz val="9"/>
      <name val="Times New Roman"/>
      <family val="1"/>
    </font>
    <font>
      <b/>
      <sz val="9"/>
      <color theme="1"/>
      <name val="Calibri"/>
      <family val="2"/>
      <scheme val="minor"/>
    </font>
    <font>
      <sz val="9"/>
      <name val="Arial"/>
      <family val="2"/>
    </font>
    <font>
      <sz val="10"/>
      <color indexed="81"/>
      <name val="Tahoma"/>
      <family val="2"/>
    </font>
    <font>
      <sz val="10"/>
      <color rgb="FF0070C0"/>
      <name val="Arial"/>
      <family val="2"/>
    </font>
    <font>
      <sz val="10"/>
      <color rgb="FFFF0000"/>
      <name val="Arial"/>
      <family val="2"/>
    </font>
    <font>
      <sz val="8"/>
      <name val="Calibri"/>
      <family val="2"/>
      <scheme val="minor"/>
    </font>
    <font>
      <u/>
      <sz val="10"/>
      <name val="Arial"/>
      <family val="2"/>
    </font>
    <font>
      <u/>
      <sz val="10"/>
      <color rgb="FF000000"/>
      <name val="Arial"/>
      <family val="2"/>
    </font>
    <font>
      <u/>
      <sz val="11"/>
      <color theme="10"/>
      <name val="Calibri"/>
      <family val="2"/>
      <scheme val="minor"/>
    </font>
    <font>
      <b/>
      <sz val="10"/>
      <color rgb="FF0070C0"/>
      <name val="Arial"/>
      <family val="2"/>
    </font>
    <font>
      <u/>
      <sz val="10"/>
      <color theme="10"/>
      <name val="Arial"/>
      <family val="2"/>
    </font>
    <font>
      <i/>
      <sz val="10"/>
      <color rgb="FF000000"/>
      <name val="Arial"/>
      <family val="2"/>
    </font>
    <font>
      <sz val="10"/>
      <color rgb="FF333333"/>
      <name val="Arial"/>
      <family val="2"/>
    </font>
    <font>
      <i/>
      <u/>
      <sz val="10"/>
      <color rgb="FF000000"/>
      <name val="Arial"/>
      <family val="2"/>
    </font>
    <font>
      <u/>
      <sz val="10"/>
      <color rgb="FFFF0000"/>
      <name val="Arial"/>
      <family val="2"/>
    </font>
    <font>
      <b/>
      <i/>
      <sz val="10"/>
      <name val="Arial"/>
      <family val="2"/>
    </font>
    <font>
      <sz val="10"/>
      <color theme="1"/>
      <name val="Verdana"/>
      <family val="2"/>
    </font>
    <font>
      <b/>
      <sz val="10"/>
      <color indexed="8"/>
      <name val="Verdana"/>
      <family val="2"/>
    </font>
    <font>
      <b/>
      <sz val="10"/>
      <color theme="1"/>
      <name val="Verdana"/>
      <family val="2"/>
    </font>
    <font>
      <sz val="10"/>
      <color rgb="FF242424"/>
      <name val="Arial"/>
      <family val="2"/>
    </font>
    <font>
      <b/>
      <i/>
      <sz val="10"/>
      <color rgb="FF000000"/>
      <name val="Arial"/>
      <family val="2"/>
    </font>
    <font>
      <b/>
      <sz val="10"/>
      <color theme="1"/>
      <name val="Calibri"/>
      <family val="2"/>
      <scheme val="minor"/>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theme="4" tint="0.59999389629810485"/>
        <bgColor indexed="64"/>
      </patternFill>
    </fill>
    <fill>
      <patternFill patternType="solid">
        <fgColor rgb="FFBEFEFE"/>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rgb="FFFFFFFF"/>
      </right>
      <top/>
      <bottom style="medium">
        <color rgb="FFFFFFFF"/>
      </bottom>
      <diagonal/>
    </border>
    <border>
      <left style="medium">
        <color rgb="FFFFFFFF"/>
      </left>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s>
  <cellStyleXfs count="4">
    <xf numFmtId="0" fontId="0" fillId="0" borderId="0"/>
    <xf numFmtId="0" fontId="2" fillId="0" borderId="0"/>
    <xf numFmtId="9" fontId="21" fillId="0" borderId="0" applyFont="0" applyFill="0" applyBorder="0" applyAlignment="0" applyProtection="0"/>
    <xf numFmtId="0" fontId="42" fillId="0" borderId="0" applyNumberFormat="0" applyFill="0" applyBorder="0" applyAlignment="0" applyProtection="0"/>
  </cellStyleXfs>
  <cellXfs count="599">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left"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2" fillId="0" borderId="0" xfId="0" applyFont="1" applyAlignment="1">
      <alignment horizontal="justify" vertical="center" wrapText="1"/>
    </xf>
    <xf numFmtId="0" fontId="10" fillId="0" borderId="0" xfId="0" applyFont="1" applyAlignment="1">
      <alignment horizontal="left" vertical="center"/>
    </xf>
    <xf numFmtId="0" fontId="6" fillId="0" borderId="0" xfId="0" applyFont="1" applyAlignment="1">
      <alignment horizontal="justify" vertical="center"/>
    </xf>
    <xf numFmtId="0" fontId="9" fillId="0" borderId="0" xfId="0" applyFont="1" applyAlignment="1" applyProtection="1">
      <alignment vertical="center"/>
      <protection locked="0"/>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7" xfId="0" applyFont="1" applyBorder="1" applyAlignment="1">
      <alignment horizontal="justify" vertical="center" wrapText="1"/>
    </xf>
    <xf numFmtId="0" fontId="5" fillId="0" borderId="0" xfId="0" applyFont="1"/>
    <xf numFmtId="0" fontId="12" fillId="11" borderId="16" xfId="0" applyFont="1" applyFill="1" applyBorder="1" applyAlignment="1">
      <alignment horizontal="center" vertical="center" wrapText="1"/>
    </xf>
    <xf numFmtId="0" fontId="0" fillId="0" borderId="16" xfId="0" applyBorder="1"/>
    <xf numFmtId="0" fontId="7" fillId="11" borderId="16"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24" xfId="0" applyFont="1" applyFill="1" applyBorder="1" applyAlignment="1">
      <alignment horizontal="center" vertical="center" wrapText="1"/>
    </xf>
    <xf numFmtId="0" fontId="7" fillId="13" borderId="33" xfId="0" applyFont="1" applyFill="1" applyBorder="1" applyAlignment="1">
      <alignment horizontal="justify" vertical="center" wrapText="1"/>
    </xf>
    <xf numFmtId="0" fontId="7" fillId="13" borderId="3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2" fillId="0" borderId="0" xfId="0" applyFont="1" applyAlignment="1">
      <alignment vertical="center" wrapText="1"/>
    </xf>
    <xf numFmtId="0" fontId="8" fillId="0" borderId="1" xfId="0" applyFont="1" applyBorder="1" applyAlignment="1">
      <alignment vertical="center"/>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24" xfId="0" applyNumberFormat="1" applyFont="1" applyFill="1" applyBorder="1" applyAlignment="1">
      <alignment horizontal="center" vertical="center" wrapText="1"/>
    </xf>
    <xf numFmtId="9" fontId="7" fillId="13" borderId="25" xfId="0" applyNumberFormat="1" applyFont="1" applyFill="1" applyBorder="1" applyAlignment="1">
      <alignment horizontal="center" vertical="center" wrapText="1"/>
    </xf>
    <xf numFmtId="0" fontId="7" fillId="13" borderId="26"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1" fillId="6" borderId="1" xfId="0" applyFont="1" applyFill="1" applyBorder="1" applyAlignment="1">
      <alignment horizontal="center" vertical="center" wrapText="1"/>
    </xf>
    <xf numFmtId="0" fontId="20" fillId="7" borderId="38" xfId="0" applyFont="1" applyFill="1" applyBorder="1" applyAlignment="1">
      <alignment horizontal="center" vertical="center" wrapText="1"/>
    </xf>
    <xf numFmtId="0" fontId="20" fillId="7" borderId="39" xfId="0" applyFont="1" applyFill="1" applyBorder="1" applyAlignment="1">
      <alignment horizontal="center" vertical="center" wrapText="1"/>
    </xf>
    <xf numFmtId="0" fontId="20" fillId="6" borderId="40" xfId="0" applyFont="1" applyFill="1" applyBorder="1" applyAlignment="1">
      <alignment horizontal="center" vertical="center" wrapText="1"/>
    </xf>
    <xf numFmtId="0" fontId="20" fillId="12" borderId="41"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6" borderId="43" xfId="0" applyFont="1" applyFill="1" applyBorder="1" applyAlignment="1">
      <alignment horizontal="center" vertical="center" wrapText="1"/>
    </xf>
    <xf numFmtId="0" fontId="20" fillId="7" borderId="45" xfId="0" applyFont="1" applyFill="1" applyBorder="1" applyAlignment="1">
      <alignment horizontal="center" vertical="center" wrapText="1"/>
    </xf>
    <xf numFmtId="0" fontId="20" fillId="6" borderId="46"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2" fillId="0" borderId="0" xfId="2" applyFont="1" applyFill="1" applyBorder="1" applyAlignment="1">
      <alignment horizontal="justify" vertical="center" wrapText="1"/>
    </xf>
    <xf numFmtId="9" fontId="2" fillId="0" borderId="0" xfId="2" applyFont="1" applyFill="1" applyBorder="1" applyAlignment="1">
      <alignment vertical="center" wrapText="1"/>
    </xf>
    <xf numFmtId="9" fontId="2" fillId="0" borderId="0" xfId="2" applyFont="1" applyFill="1" applyBorder="1" applyAlignment="1">
      <alignment horizontal="center" vertical="center" wrapText="1"/>
    </xf>
    <xf numFmtId="0" fontId="12"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0" borderId="0" xfId="0" applyFont="1" applyAlignment="1" applyProtection="1">
      <alignment horizontal="center" vertical="center"/>
      <protection locked="0"/>
    </xf>
    <xf numFmtId="0" fontId="10" fillId="19" borderId="16"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7" xfId="0" applyFont="1" applyBorder="1" applyAlignment="1">
      <alignment horizontal="center" vertical="center" wrapText="1"/>
    </xf>
    <xf numFmtId="0" fontId="2" fillId="0" borderId="17" xfId="0" applyFont="1" applyBorder="1" applyAlignment="1">
      <alignment horizontal="justify" vertical="center" wrapText="1"/>
    </xf>
    <xf numFmtId="0" fontId="12" fillId="19" borderId="12" xfId="0" applyFont="1" applyFill="1" applyBorder="1" applyAlignment="1">
      <alignment horizontal="center" vertical="center" wrapText="1"/>
    </xf>
    <xf numFmtId="0" fontId="13" fillId="19"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4" fillId="0" borderId="17" xfId="0" applyFont="1" applyBorder="1" applyAlignment="1">
      <alignment horizontal="center" vertical="center" wrapText="1"/>
    </xf>
    <xf numFmtId="9" fontId="8" fillId="0" borderId="17" xfId="0" applyNumberFormat="1" applyFont="1" applyBorder="1" applyAlignment="1">
      <alignment horizontal="center" vertical="center" wrapText="1"/>
    </xf>
    <xf numFmtId="0" fontId="12" fillId="20" borderId="15" xfId="0" applyFont="1" applyFill="1" applyBorder="1" applyAlignment="1">
      <alignment horizontal="center" vertical="center" wrapText="1"/>
    </xf>
    <xf numFmtId="0" fontId="12" fillId="12" borderId="15"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10" fillId="0" borderId="16" xfId="0" applyFont="1" applyBorder="1" applyAlignment="1">
      <alignment horizontal="center" vertical="center" wrapText="1"/>
    </xf>
    <xf numFmtId="9" fontId="2" fillId="0" borderId="16" xfId="0" applyNumberFormat="1" applyFont="1" applyBorder="1" applyAlignment="1">
      <alignment horizontal="center" vertical="center" wrapText="1"/>
    </xf>
    <xf numFmtId="0" fontId="10" fillId="4" borderId="16" xfId="0" applyFont="1" applyFill="1" applyBorder="1" applyAlignment="1">
      <alignment horizontal="center" vertical="center" wrapText="1"/>
    </xf>
    <xf numFmtId="9" fontId="2" fillId="4" borderId="16" xfId="0" applyNumberFormat="1" applyFont="1" applyFill="1" applyBorder="1" applyAlignment="1">
      <alignment horizontal="center" vertical="center" wrapText="1"/>
    </xf>
    <xf numFmtId="0" fontId="0" fillId="0" borderId="0" xfId="0" applyAlignment="1">
      <alignment horizontal="center"/>
    </xf>
    <xf numFmtId="0" fontId="0" fillId="4" borderId="16" xfId="0" applyFill="1" applyBorder="1" applyAlignment="1">
      <alignment horizontal="center" vertical="center" wrapText="1"/>
    </xf>
    <xf numFmtId="0" fontId="5" fillId="0" borderId="0" xfId="0" applyFont="1" applyAlignment="1">
      <alignment horizontal="center"/>
    </xf>
    <xf numFmtId="0" fontId="7" fillId="11" borderId="48"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6" fillId="0" borderId="49" xfId="0" applyFont="1" applyBorder="1" applyAlignment="1">
      <alignment horizontal="justify" vertical="center" wrapText="1"/>
    </xf>
    <xf numFmtId="0" fontId="0" fillId="0" borderId="50" xfId="0" applyBorder="1"/>
    <xf numFmtId="0" fontId="7" fillId="0" borderId="5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52" xfId="0" applyBorder="1"/>
    <xf numFmtId="0" fontId="7" fillId="0" borderId="53" xfId="0" applyFont="1" applyBorder="1" applyAlignment="1">
      <alignment horizontal="center" vertical="center" wrapText="1"/>
    </xf>
    <xf numFmtId="0" fontId="6" fillId="0" borderId="54" xfId="0" applyFont="1" applyBorder="1" applyAlignment="1">
      <alignment horizontal="justify" vertical="center" wrapText="1"/>
    </xf>
    <xf numFmtId="0" fontId="0" fillId="0" borderId="55" xfId="0" applyBorder="1"/>
    <xf numFmtId="0" fontId="13" fillId="19" borderId="16" xfId="0" applyFont="1" applyFill="1" applyBorder="1" applyAlignment="1">
      <alignment horizontal="center" vertical="center" wrapText="1"/>
    </xf>
    <xf numFmtId="0" fontId="8"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2" fillId="3" borderId="1" xfId="0"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1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Border="1" applyAlignment="1">
      <alignment vertical="center" wrapText="1"/>
    </xf>
    <xf numFmtId="9" fontId="8" fillId="0" borderId="1" xfId="0" applyNumberFormat="1" applyFont="1" applyBorder="1" applyAlignment="1">
      <alignment vertical="center"/>
    </xf>
    <xf numFmtId="9" fontId="2" fillId="0" borderId="1" xfId="2"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2" fillId="0" borderId="2" xfId="0" applyFont="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3" xfId="0" applyFont="1" applyFill="1" applyBorder="1" applyAlignment="1" applyProtection="1">
      <alignment horizontal="justify" vertical="center" wrapText="1"/>
      <protection locked="0"/>
    </xf>
    <xf numFmtId="14" fontId="10" fillId="3" borderId="0" xfId="0" applyNumberFormat="1" applyFont="1" applyFill="1" applyAlignment="1">
      <alignment horizontal="center" vertical="center"/>
    </xf>
    <xf numFmtId="0" fontId="0" fillId="0" borderId="0" xfId="0" applyAlignment="1">
      <alignment vertical="center"/>
    </xf>
    <xf numFmtId="0" fontId="30" fillId="0" borderId="0" xfId="0" applyFont="1"/>
    <xf numFmtId="0" fontId="15" fillId="21" borderId="16" xfId="0" applyFont="1" applyFill="1" applyBorder="1" applyAlignment="1">
      <alignment horizontal="center" vertical="center" wrapText="1"/>
    </xf>
    <xf numFmtId="0" fontId="28" fillId="21" borderId="12" xfId="0" applyFont="1" applyFill="1" applyBorder="1" applyAlignment="1">
      <alignment horizontal="center" vertical="center" wrapText="1"/>
    </xf>
    <xf numFmtId="0" fontId="15" fillId="21" borderId="12" xfId="0" applyFont="1" applyFill="1" applyBorder="1" applyAlignment="1">
      <alignment horizontal="center" vertical="center" wrapText="1"/>
    </xf>
    <xf numFmtId="0" fontId="20" fillId="0" borderId="17" xfId="0" applyFont="1" applyBorder="1" applyAlignment="1">
      <alignment horizontal="center" vertical="center" wrapText="1"/>
    </xf>
    <xf numFmtId="0" fontId="32" fillId="0" borderId="17" xfId="0" applyFont="1" applyBorder="1" applyAlignment="1">
      <alignment horizontal="center" vertical="center" wrapText="1"/>
    </xf>
    <xf numFmtId="0" fontId="29" fillId="0" borderId="17" xfId="0" applyFont="1" applyBorder="1" applyAlignment="1">
      <alignment horizontal="center" vertical="center" wrapText="1"/>
    </xf>
    <xf numFmtId="0" fontId="32" fillId="0" borderId="17" xfId="0" applyFont="1" applyBorder="1" applyAlignment="1">
      <alignment horizontal="justify" vertical="center" wrapText="1"/>
    </xf>
    <xf numFmtId="9" fontId="29" fillId="0" borderId="17" xfId="0" applyNumberFormat="1" applyFont="1" applyBorder="1" applyAlignment="1">
      <alignment horizontal="center" vertical="center" wrapText="1"/>
    </xf>
    <xf numFmtId="9" fontId="32" fillId="0" borderId="17" xfId="0" applyNumberFormat="1" applyFont="1" applyBorder="1" applyAlignment="1">
      <alignment horizontal="center" vertical="center" wrapText="1"/>
    </xf>
    <xf numFmtId="0" fontId="34" fillId="0" borderId="0" xfId="0" applyFont="1"/>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0" fontId="34" fillId="0" borderId="0" xfId="0" applyFont="1" applyAlignment="1">
      <alignment vertical="center"/>
    </xf>
    <xf numFmtId="0" fontId="34" fillId="8" borderId="60" xfId="0" applyFont="1" applyFill="1" applyBorder="1" applyAlignment="1">
      <alignment horizontal="center"/>
    </xf>
    <xf numFmtId="0" fontId="34" fillId="8" borderId="61" xfId="0" applyFont="1" applyFill="1" applyBorder="1" applyAlignment="1">
      <alignment horizontal="center"/>
    </xf>
    <xf numFmtId="0" fontId="34" fillId="8" borderId="62" xfId="0" applyFont="1" applyFill="1" applyBorder="1" applyAlignment="1">
      <alignment horizontal="center"/>
    </xf>
    <xf numFmtId="0" fontId="30" fillId="0" borderId="48" xfId="0" applyFont="1" applyBorder="1" applyAlignment="1">
      <alignment horizontal="center"/>
    </xf>
    <xf numFmtId="0" fontId="30" fillId="0" borderId="49" xfId="0" applyFont="1" applyBorder="1" applyAlignment="1">
      <alignment horizontal="center"/>
    </xf>
    <xf numFmtId="0" fontId="30" fillId="0" borderId="50" xfId="0" applyFont="1" applyBorder="1" applyAlignment="1">
      <alignment horizontal="center"/>
    </xf>
    <xf numFmtId="0" fontId="30" fillId="0" borderId="51" xfId="0" applyFont="1" applyBorder="1" applyAlignment="1">
      <alignment horizontal="center"/>
    </xf>
    <xf numFmtId="0" fontId="30" fillId="0" borderId="1" xfId="0" applyFont="1" applyBorder="1" applyAlignment="1">
      <alignment horizontal="center"/>
    </xf>
    <xf numFmtId="0" fontId="30" fillId="0" borderId="52" xfId="0" applyFont="1" applyBorder="1" applyAlignment="1">
      <alignment horizontal="center"/>
    </xf>
    <xf numFmtId="0" fontId="30" fillId="0" borderId="53" xfId="0" applyFont="1" applyBorder="1" applyAlignment="1">
      <alignment horizontal="center"/>
    </xf>
    <xf numFmtId="0" fontId="30" fillId="0" borderId="54" xfId="0" applyFont="1" applyBorder="1" applyAlignment="1">
      <alignment horizontal="center"/>
    </xf>
    <xf numFmtId="0" fontId="30" fillId="0" borderId="55" xfId="0" applyFont="1" applyBorder="1" applyAlignment="1">
      <alignment horizontal="center"/>
    </xf>
    <xf numFmtId="0" fontId="30" fillId="0" borderId="63" xfId="0" applyFont="1" applyBorder="1" applyAlignment="1">
      <alignment horizontal="center"/>
    </xf>
    <xf numFmtId="0" fontId="30" fillId="0" borderId="59" xfId="0" applyFont="1" applyBorder="1" applyAlignment="1">
      <alignment horizontal="center"/>
    </xf>
    <xf numFmtId="9" fontId="8" fillId="0" borderId="3" xfId="0" applyNumberFormat="1" applyFont="1" applyBorder="1" applyAlignment="1">
      <alignment horizontal="center" vertical="center"/>
    </xf>
    <xf numFmtId="9" fontId="2" fillId="0" borderId="3" xfId="2" applyFont="1" applyFill="1" applyBorder="1" applyAlignment="1" applyProtection="1">
      <alignment horizontal="center" vertical="center" wrapText="1"/>
    </xf>
    <xf numFmtId="0" fontId="8" fillId="0" borderId="3" xfId="0" applyFont="1" applyBorder="1" applyAlignment="1">
      <alignment horizontal="center" vertical="center" wrapText="1"/>
    </xf>
    <xf numFmtId="0" fontId="2" fillId="0" borderId="3" xfId="0" applyFont="1" applyBorder="1" applyAlignment="1" applyProtection="1">
      <alignment horizontal="justify" vertical="center" wrapText="1"/>
      <protection locked="0"/>
    </xf>
    <xf numFmtId="0" fontId="2" fillId="0" borderId="3" xfId="0" applyFont="1" applyBorder="1" applyAlignment="1" applyProtection="1">
      <alignment vertical="center" wrapText="1"/>
      <protection locked="0"/>
    </xf>
    <xf numFmtId="0" fontId="2" fillId="14" borderId="1" xfId="0" applyFont="1" applyFill="1" applyBorder="1" applyAlignment="1">
      <alignment horizontal="justify" vertical="center" wrapText="1"/>
    </xf>
    <xf numFmtId="0" fontId="10" fillId="14"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8" fillId="3" borderId="1" xfId="0" applyFont="1" applyFill="1" applyBorder="1" applyAlignment="1">
      <alignment horizontal="left" vertical="center"/>
    </xf>
    <xf numFmtId="0" fontId="12" fillId="0" borderId="52" xfId="0" applyFont="1" applyBorder="1" applyAlignment="1">
      <alignment horizontal="center" vertical="center" wrapText="1"/>
    </xf>
    <xf numFmtId="0" fontId="12" fillId="0" borderId="0" xfId="0" applyFont="1" applyAlignment="1">
      <alignment vertical="center"/>
    </xf>
    <xf numFmtId="0" fontId="12" fillId="0" borderId="0" xfId="0" applyFont="1" applyAlignment="1">
      <alignment vertical="center" wrapText="1"/>
    </xf>
    <xf numFmtId="14" fontId="2" fillId="0" borderId="0" xfId="0" applyNumberFormat="1" applyFont="1" applyAlignment="1">
      <alignment vertical="center" wrapText="1"/>
    </xf>
    <xf numFmtId="14" fontId="8" fillId="0" borderId="1" xfId="0" applyNumberFormat="1" applyFont="1" applyBorder="1" applyAlignment="1">
      <alignment horizontal="center" vertical="center"/>
    </xf>
    <xf numFmtId="0" fontId="12" fillId="0" borderId="0" xfId="0" applyFont="1" applyAlignment="1">
      <alignment horizontal="center" vertical="center" wrapText="1"/>
    </xf>
    <xf numFmtId="0" fontId="20" fillId="0" borderId="0" xfId="0" applyFont="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vertical="center" wrapText="1"/>
    </xf>
    <xf numFmtId="0" fontId="2" fillId="14" borderId="1" xfId="0" applyFont="1" applyFill="1" applyBorder="1" applyAlignment="1">
      <alignment horizontal="center" vertical="center" wrapText="1"/>
    </xf>
    <xf numFmtId="0" fontId="34" fillId="8" borderId="1" xfId="0" applyFont="1" applyFill="1" applyBorder="1" applyAlignment="1">
      <alignment horizontal="center" vertical="center"/>
    </xf>
    <xf numFmtId="0" fontId="30" fillId="0" borderId="0" xfId="0" applyFont="1" applyAlignment="1">
      <alignment horizontal="center" vertical="center"/>
    </xf>
    <xf numFmtId="0" fontId="8" fillId="0" borderId="0" xfId="0" applyFont="1" applyAlignment="1">
      <alignment horizontal="center"/>
    </xf>
    <xf numFmtId="9" fontId="8" fillId="0" borderId="0" xfId="2" applyFont="1" applyFill="1"/>
    <xf numFmtId="9" fontId="8" fillId="0" borderId="0" xfId="2" applyFont="1" applyFill="1" applyAlignment="1">
      <alignment horizontal="center"/>
    </xf>
    <xf numFmtId="14" fontId="10" fillId="3" borderId="6" xfId="0" applyNumberFormat="1"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2" fillId="2" borderId="1" xfId="0" applyFont="1" applyFill="1" applyBorder="1" applyAlignment="1">
      <alignment horizontal="center" vertical="center" wrapText="1"/>
    </xf>
    <xf numFmtId="0" fontId="12" fillId="0" borderId="6" xfId="0" applyFont="1" applyBorder="1" applyAlignment="1">
      <alignment horizontal="center" vertical="center"/>
    </xf>
    <xf numFmtId="14" fontId="2" fillId="0" borderId="52" xfId="0" applyNumberFormat="1" applyFont="1" applyBorder="1" applyAlignment="1">
      <alignment horizontal="center" vertical="center" wrapText="1"/>
    </xf>
    <xf numFmtId="0" fontId="12" fillId="3" borderId="6" xfId="0" applyFont="1" applyFill="1" applyBorder="1" applyAlignment="1">
      <alignment horizontal="center" vertical="center"/>
    </xf>
    <xf numFmtId="0" fontId="8" fillId="3" borderId="0" xfId="0" applyFont="1" applyFill="1"/>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11" fillId="3" borderId="16"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vertical="center"/>
      <protection locked="0"/>
    </xf>
    <xf numFmtId="0" fontId="8" fillId="3" borderId="0" xfId="0" applyFont="1" applyFill="1" applyAlignment="1">
      <alignment horizontal="center"/>
    </xf>
    <xf numFmtId="0" fontId="2" fillId="3" borderId="0" xfId="0" applyFont="1" applyFill="1" applyAlignment="1" applyProtection="1">
      <alignment horizontal="justify" vertical="center" wrapText="1"/>
      <protection locked="0"/>
    </xf>
    <xf numFmtId="9" fontId="2" fillId="3" borderId="0" xfId="2" applyFont="1" applyFill="1" applyBorder="1" applyAlignment="1" applyProtection="1">
      <alignment horizontal="justify" vertical="center" wrapText="1"/>
      <protection locked="0"/>
    </xf>
    <xf numFmtId="0" fontId="11" fillId="3" borderId="0" xfId="0" applyFont="1" applyFill="1" applyAlignment="1">
      <alignment horizontal="left" vertical="center" wrapText="1"/>
    </xf>
    <xf numFmtId="0" fontId="9" fillId="3" borderId="0" xfId="0" applyFont="1" applyFill="1" applyAlignment="1" applyProtection="1">
      <alignment horizontal="center" vertical="center"/>
      <protection locked="0"/>
    </xf>
    <xf numFmtId="0" fontId="2" fillId="3" borderId="0" xfId="0" applyFont="1" applyFill="1" applyAlignment="1">
      <alignment horizontal="justify" vertical="center" wrapText="1"/>
    </xf>
    <xf numFmtId="0" fontId="2" fillId="3" borderId="0" xfId="0" applyFont="1" applyFill="1" applyAlignment="1">
      <alignment horizontal="center"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0" fontId="2" fillId="3" borderId="0" xfId="0" applyFont="1" applyFill="1" applyAlignment="1">
      <alignment vertical="center" wrapText="1"/>
    </xf>
    <xf numFmtId="9" fontId="2" fillId="3" borderId="0" xfId="2" applyFont="1" applyFill="1" applyBorder="1" applyAlignment="1">
      <alignment vertical="center" wrapText="1"/>
    </xf>
    <xf numFmtId="0" fontId="8" fillId="3" borderId="0" xfId="0" applyFont="1" applyFill="1" applyAlignment="1">
      <alignment horizontal="left" vertical="center"/>
    </xf>
    <xf numFmtId="0" fontId="11" fillId="3" borderId="0" xfId="0" applyFont="1" applyFill="1" applyAlignment="1">
      <alignment vertical="center"/>
    </xf>
    <xf numFmtId="9" fontId="11" fillId="3" borderId="0" xfId="2" applyFont="1" applyFill="1" applyBorder="1" applyAlignment="1">
      <alignment vertical="center"/>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12" fillId="3" borderId="1" xfId="0" applyFont="1" applyFill="1" applyBorder="1" applyAlignment="1">
      <alignment horizontal="center" vertical="center"/>
    </xf>
    <xf numFmtId="0" fontId="2" fillId="3" borderId="1" xfId="0" applyFont="1" applyFill="1" applyBorder="1" applyAlignment="1">
      <alignment horizontal="justify" vertical="center" wrapText="1"/>
    </xf>
    <xf numFmtId="0" fontId="2" fillId="22" borderId="1" xfId="0" applyFont="1" applyFill="1" applyBorder="1" applyAlignment="1">
      <alignment horizontal="center" vertical="center" wrapText="1"/>
    </xf>
    <xf numFmtId="0" fontId="2" fillId="3" borderId="6" xfId="0" applyFont="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14" fontId="2" fillId="0" borderId="69" xfId="0" applyNumberFormat="1" applyFont="1" applyBorder="1" applyAlignment="1">
      <alignment horizontal="center" vertical="center" wrapText="1"/>
    </xf>
    <xf numFmtId="0" fontId="10" fillId="0" borderId="2" xfId="0" applyFont="1" applyBorder="1" applyAlignment="1">
      <alignment vertical="center" wrapText="1"/>
    </xf>
    <xf numFmtId="0" fontId="38" fillId="0" borderId="1" xfId="0" applyFont="1" applyBorder="1" applyAlignment="1">
      <alignment horizontal="center" vertical="center"/>
    </xf>
    <xf numFmtId="0" fontId="2" fillId="4" borderId="1" xfId="0" applyFont="1" applyFill="1" applyBorder="1" applyAlignment="1">
      <alignment horizontal="justify" vertical="center" wrapText="1"/>
    </xf>
    <xf numFmtId="0" fontId="12" fillId="16" borderId="1" xfId="0" applyFont="1" applyFill="1" applyBorder="1" applyAlignment="1">
      <alignment horizontal="center" vertical="center" wrapText="1"/>
    </xf>
    <xf numFmtId="0" fontId="12" fillId="0" borderId="1" xfId="0" applyFont="1" applyBorder="1" applyAlignment="1">
      <alignment horizontal="center" vertical="center"/>
    </xf>
    <xf numFmtId="0" fontId="9" fillId="3" borderId="0" xfId="0" applyFont="1" applyFill="1" applyAlignment="1" applyProtection="1">
      <alignment horizontal="justify" vertical="center"/>
      <protection locked="0"/>
    </xf>
    <xf numFmtId="0" fontId="2" fillId="18"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16"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0" fillId="15"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10" fillId="14" borderId="4" xfId="0" applyFont="1" applyFill="1" applyBorder="1" applyAlignment="1">
      <alignment horizontal="center" vertical="center" wrapText="1"/>
    </xf>
    <xf numFmtId="0" fontId="10" fillId="14" borderId="64"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2" fillId="3" borderId="1" xfId="0" applyFont="1" applyFill="1" applyBorder="1" applyAlignment="1">
      <alignment horizontal="center" vertical="center"/>
    </xf>
    <xf numFmtId="0" fontId="8"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2" fillId="4" borderId="1" xfId="0" applyFont="1" applyFill="1" applyBorder="1" applyAlignment="1">
      <alignment horizontal="justify" vertical="center" wrapText="1"/>
    </xf>
    <xf numFmtId="0" fontId="38" fillId="0" borderId="1" xfId="0" applyFont="1" applyBorder="1" applyAlignment="1">
      <alignment horizontal="center" vertical="center"/>
    </xf>
    <xf numFmtId="0" fontId="8" fillId="3"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2" fillId="3" borderId="1" xfId="0" applyFont="1" applyFill="1" applyBorder="1" applyAlignment="1">
      <alignment horizontal="center" vertical="center"/>
    </xf>
    <xf numFmtId="0" fontId="2" fillId="0" borderId="1" xfId="0" applyFont="1" applyBorder="1" applyAlignment="1">
      <alignment horizontal="justify" vertical="center" wrapText="1"/>
    </xf>
    <xf numFmtId="0" fontId="8" fillId="6" borderId="1"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5" xfId="0" applyFont="1" applyFill="1" applyBorder="1" applyAlignment="1">
      <alignment horizontal="center" vertical="center"/>
    </xf>
    <xf numFmtId="0" fontId="10" fillId="22" borderId="1"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12" fillId="24" borderId="1" xfId="0" applyFont="1" applyFill="1" applyBorder="1" applyAlignment="1">
      <alignment horizontal="center" vertical="center" wrapText="1"/>
    </xf>
    <xf numFmtId="164" fontId="2" fillId="22" borderId="1" xfId="0" applyNumberFormat="1" applyFont="1" applyFill="1" applyBorder="1" applyAlignment="1">
      <alignment horizontal="center" vertical="center" wrapText="1"/>
    </xf>
    <xf numFmtId="0" fontId="14" fillId="22" borderId="1"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64" xfId="0" applyFont="1" applyBorder="1" applyAlignment="1">
      <alignment horizontal="left" vertical="center" wrapText="1"/>
    </xf>
    <xf numFmtId="0" fontId="8" fillId="0" borderId="5" xfId="0" applyFont="1" applyBorder="1" applyAlignment="1">
      <alignment horizontal="left" vertical="center" wrapText="1"/>
    </xf>
    <xf numFmtId="0" fontId="12" fillId="0" borderId="4" xfId="0" applyFont="1" applyBorder="1" applyAlignment="1">
      <alignment horizontal="center" vertical="center"/>
    </xf>
    <xf numFmtId="0" fontId="12" fillId="0" borderId="64" xfId="0" applyFont="1" applyBorder="1" applyAlignment="1">
      <alignment horizontal="center" vertical="center"/>
    </xf>
    <xf numFmtId="0" fontId="12" fillId="0" borderId="5"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0" fontId="12" fillId="0" borderId="67" xfId="0" applyFont="1" applyBorder="1" applyAlignment="1">
      <alignment horizontal="center" vertical="center"/>
    </xf>
    <xf numFmtId="0" fontId="9" fillId="0" borderId="0" xfId="0" applyFont="1" applyAlignment="1" applyProtection="1">
      <alignment horizontal="justify" vertical="center"/>
      <protection locked="0"/>
    </xf>
    <xf numFmtId="0" fontId="10" fillId="0" borderId="0" xfId="0" applyFont="1" applyAlignment="1">
      <alignment horizontal="center" vertical="center" wrapText="1"/>
    </xf>
    <xf numFmtId="0" fontId="12" fillId="0" borderId="1" xfId="0" applyFont="1" applyBorder="1" applyAlignment="1">
      <alignment horizontal="center" vertical="center"/>
    </xf>
    <xf numFmtId="0" fontId="12" fillId="8" borderId="6"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56" xfId="0" applyFont="1" applyBorder="1" applyAlignment="1">
      <alignment horizontal="center" vertical="center"/>
    </xf>
    <xf numFmtId="0" fontId="1" fillId="0" borderId="3" xfId="0" applyFont="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2" fillId="0" borderId="10" xfId="0" applyFont="1" applyBorder="1" applyAlignment="1">
      <alignment horizontal="justify" vertical="center" wrapText="1"/>
    </xf>
    <xf numFmtId="0" fontId="2" fillId="0" borderId="12" xfId="0" applyFont="1" applyBorder="1" applyAlignment="1">
      <alignment horizontal="justify" vertical="center" wrapText="1"/>
    </xf>
    <xf numFmtId="0" fontId="7" fillId="0" borderId="0" xfId="0" applyFont="1" applyAlignment="1">
      <alignment horizontal="center" vertical="center"/>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7"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15" xfId="0" applyFont="1" applyBorder="1" applyAlignment="1">
      <alignment horizontal="justify"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xf>
    <xf numFmtId="0" fontId="10" fillId="19" borderId="10" xfId="0" applyFont="1" applyFill="1" applyBorder="1" applyAlignment="1">
      <alignment horizontal="center" vertical="center" wrapText="1"/>
    </xf>
    <xf numFmtId="0" fontId="10" fillId="19" borderId="12" xfId="0" applyFont="1" applyFill="1" applyBorder="1" applyAlignment="1">
      <alignment horizontal="center" vertical="center" wrapText="1"/>
    </xf>
    <xf numFmtId="0" fontId="10" fillId="0" borderId="14" xfId="0" applyFont="1" applyBorder="1" applyAlignment="1">
      <alignment horizontal="center" vertical="center" wrapText="1"/>
    </xf>
    <xf numFmtId="0" fontId="17" fillId="11" borderId="16"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22" xfId="0" applyFont="1" applyBorder="1" applyAlignment="1">
      <alignment horizontal="left" vertical="center" wrapText="1"/>
    </xf>
    <xf numFmtId="0" fontId="5" fillId="0" borderId="17" xfId="0" applyFont="1" applyBorder="1" applyAlignment="1">
      <alignment horizontal="left"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7" fillId="11" borderId="49"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54" xfId="0" applyFont="1" applyBorder="1" applyAlignment="1">
      <alignment horizontal="left" vertical="center" wrapText="1"/>
    </xf>
    <xf numFmtId="0" fontId="7" fillId="0" borderId="0" xfId="0" applyFont="1" applyAlignment="1">
      <alignment horizontal="center" wrapText="1"/>
    </xf>
    <xf numFmtId="0" fontId="7" fillId="0" borderId="10" xfId="0" applyFont="1" applyBorder="1" applyAlignment="1">
      <alignment horizontal="right" vertical="center"/>
    </xf>
    <xf numFmtId="0" fontId="7" fillId="0" borderId="12" xfId="0" applyFont="1" applyBorder="1" applyAlignment="1">
      <alignment horizontal="right" vertical="center"/>
    </xf>
    <xf numFmtId="0" fontId="14" fillId="0" borderId="49"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52" xfId="0" applyFont="1" applyBorder="1" applyAlignment="1">
      <alignment horizontal="center" vertical="center" wrapText="1"/>
    </xf>
    <xf numFmtId="0" fontId="16" fillId="0" borderId="0" xfId="0" applyFont="1" applyAlignment="1">
      <alignment horizontal="center"/>
    </xf>
    <xf numFmtId="0" fontId="19" fillId="11" borderId="16" xfId="0" applyFont="1" applyFill="1" applyBorder="1" applyAlignment="1">
      <alignment horizontal="center" vertical="center" wrapText="1"/>
    </xf>
    <xf numFmtId="0" fontId="24" fillId="0" borderId="16" xfId="0" applyFont="1" applyBorder="1" applyAlignment="1">
      <alignment horizontal="center" vertical="center" wrapText="1"/>
    </xf>
    <xf numFmtId="0" fontId="12" fillId="9" borderId="11"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35" fillId="14" borderId="1" xfId="0" applyFont="1" applyFill="1" applyBorder="1" applyAlignment="1">
      <alignment horizontal="center" vertical="center" wrapText="1"/>
    </xf>
    <xf numFmtId="0" fontId="34" fillId="0" borderId="0" xfId="0" applyFont="1" applyAlignment="1">
      <alignment horizontal="left"/>
    </xf>
    <xf numFmtId="0" fontId="28" fillId="0" borderId="22" xfId="0" applyFont="1" applyBorder="1" applyAlignment="1">
      <alignment vertical="center" wrapText="1"/>
    </xf>
    <xf numFmtId="0" fontId="28" fillId="0" borderId="47" xfId="0" applyFont="1" applyBorder="1" applyAlignment="1">
      <alignment vertical="center" wrapText="1"/>
    </xf>
    <xf numFmtId="0" fontId="28" fillId="0" borderId="17" xfId="0" applyFont="1" applyBorder="1" applyAlignment="1">
      <alignment vertical="center" wrapText="1"/>
    </xf>
    <xf numFmtId="0" fontId="15" fillId="0" borderId="0" xfId="0" applyFont="1" applyAlignment="1">
      <alignment horizontal="center"/>
    </xf>
    <xf numFmtId="0" fontId="19" fillId="0" borderId="13" xfId="0" applyFont="1" applyBorder="1" applyAlignment="1">
      <alignment horizontal="left" vertical="center" wrapText="1" indent="2"/>
    </xf>
    <xf numFmtId="0" fontId="19" fillId="0" borderId="15" xfId="0" applyFont="1" applyBorder="1" applyAlignment="1">
      <alignment horizontal="left" vertical="center" wrapText="1" indent="2"/>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28" fillId="0" borderId="21" xfId="0" applyFont="1" applyBorder="1" applyAlignment="1">
      <alignment vertical="center" wrapText="1"/>
    </xf>
    <xf numFmtId="0" fontId="28" fillId="0" borderId="19" xfId="0" applyFont="1" applyBorder="1" applyAlignment="1">
      <alignment vertical="center" wrapText="1"/>
    </xf>
    <xf numFmtId="0" fontId="28" fillId="0" borderId="23" xfId="0" applyFont="1" applyBorder="1" applyAlignment="1">
      <alignment vertical="center" wrapText="1"/>
    </xf>
    <xf numFmtId="0" fontId="28" fillId="0" borderId="18" xfId="0" applyFont="1" applyBorder="1" applyAlignment="1">
      <alignment vertical="center" wrapText="1"/>
    </xf>
    <xf numFmtId="0" fontId="28" fillId="0" borderId="0" xfId="0" applyFont="1" applyAlignment="1">
      <alignment vertical="center" wrapText="1"/>
    </xf>
    <xf numFmtId="0" fontId="28" fillId="0" borderId="20" xfId="0" applyFont="1" applyBorder="1" applyAlignment="1">
      <alignment vertical="center" wrapText="1"/>
    </xf>
    <xf numFmtId="0" fontId="15" fillId="0" borderId="13" xfId="0" applyFont="1" applyBorder="1" applyAlignment="1">
      <alignment horizontal="left" vertical="center" wrapText="1" indent="2"/>
    </xf>
    <xf numFmtId="0" fontId="15" fillId="0" borderId="15" xfId="0" applyFont="1" applyBorder="1" applyAlignment="1">
      <alignment horizontal="left" vertical="center" wrapText="1" indent="2"/>
    </xf>
    <xf numFmtId="0" fontId="20" fillId="0" borderId="13" xfId="0" applyFont="1" applyBorder="1" applyAlignment="1">
      <alignment horizontal="justify" vertical="center" wrapText="1"/>
    </xf>
    <xf numFmtId="0" fontId="20" fillId="0" borderId="15" xfId="0" applyFont="1" applyBorder="1" applyAlignment="1">
      <alignment horizontal="justify" vertical="center" wrapText="1"/>
    </xf>
    <xf numFmtId="0" fontId="15" fillId="0" borderId="14" xfId="0" applyFont="1" applyBorder="1" applyAlignment="1">
      <alignment horizontal="left" vertical="center" wrapText="1" indent="2"/>
    </xf>
    <xf numFmtId="0" fontId="26" fillId="4" borderId="16"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0" borderId="0" xfId="0" applyFont="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12" fillId="19"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3" borderId="0" xfId="0" applyFont="1" applyFill="1" applyAlignment="1">
      <alignment horizontal="left" vertical="center" wrapText="1"/>
    </xf>
    <xf numFmtId="0" fontId="12" fillId="3" borderId="6" xfId="0" applyFont="1" applyFill="1" applyBorder="1" applyAlignment="1">
      <alignment horizontal="center" vertical="center" wrapText="1"/>
    </xf>
    <xf numFmtId="0" fontId="12" fillId="3" borderId="0" xfId="0" applyFont="1" applyFill="1" applyBorder="1" applyAlignment="1">
      <alignment horizontal="right" vertical="center"/>
    </xf>
    <xf numFmtId="0" fontId="9" fillId="3" borderId="0" xfId="0" applyFont="1" applyFill="1" applyBorder="1" applyAlignment="1" applyProtection="1">
      <alignment vertical="center"/>
      <protection locked="0"/>
    </xf>
    <xf numFmtId="0" fontId="8" fillId="3" borderId="0" xfId="0" applyFont="1" applyFill="1" applyBorder="1" applyAlignment="1">
      <alignment vertical="center" wrapText="1"/>
    </xf>
    <xf numFmtId="0" fontId="11" fillId="3" borderId="0" xfId="0" applyFont="1" applyFill="1" applyBorder="1" applyAlignment="1" applyProtection="1">
      <alignment horizontal="right" vertical="center"/>
      <protection locked="0"/>
    </xf>
    <xf numFmtId="0" fontId="12" fillId="3" borderId="0" xfId="0" applyFont="1" applyFill="1" applyBorder="1" applyAlignment="1">
      <alignment horizontal="right" vertical="center" wrapText="1"/>
    </xf>
    <xf numFmtId="0" fontId="9" fillId="3" borderId="0" xfId="0" applyFont="1" applyFill="1" applyAlignment="1" applyProtection="1">
      <alignment horizontal="right" vertical="center"/>
      <protection locked="0"/>
    </xf>
    <xf numFmtId="0" fontId="8" fillId="0" borderId="1" xfId="0" applyFont="1" applyBorder="1" applyAlignment="1">
      <alignment horizontal="center"/>
    </xf>
    <xf numFmtId="0" fontId="11" fillId="0" borderId="1" xfId="0" applyFont="1" applyBorder="1" applyAlignment="1">
      <alignment horizontal="center" vertical="center" wrapText="1"/>
    </xf>
    <xf numFmtId="9" fontId="8" fillId="3" borderId="0" xfId="2" applyFont="1" applyFill="1"/>
    <xf numFmtId="9" fontId="8" fillId="3" borderId="0" xfId="2" applyFont="1" applyFill="1" applyAlignment="1">
      <alignment horizontal="center"/>
    </xf>
    <xf numFmtId="0" fontId="12" fillId="23" borderId="1" xfId="0" applyFont="1" applyFill="1" applyBorder="1" applyAlignment="1">
      <alignment horizontal="center" vertical="center"/>
    </xf>
    <xf numFmtId="9" fontId="10" fillId="15" borderId="1" xfId="2" applyFont="1" applyFill="1" applyBorder="1" applyAlignment="1">
      <alignment horizontal="center" vertical="center" wrapText="1"/>
    </xf>
    <xf numFmtId="0" fontId="10" fillId="10"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0" borderId="1" xfId="0" applyFont="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0" fontId="2" fillId="3" borderId="1" xfId="1"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2" fillId="3" borderId="1" xfId="0" applyFont="1" applyFill="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44" fillId="0" borderId="1" xfId="3" applyFont="1" applyBorder="1" applyAlignment="1">
      <alignment horizontal="center" vertical="center"/>
    </xf>
    <xf numFmtId="9" fontId="10"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xf>
    <xf numFmtId="0" fontId="2" fillId="3"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justify" vertical="center" wrapText="1"/>
    </xf>
    <xf numFmtId="0" fontId="2" fillId="3" borderId="1" xfId="0" applyFont="1" applyFill="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44" fillId="0" borderId="1" xfId="3" applyFont="1" applyBorder="1" applyAlignment="1">
      <alignment horizontal="center" vertical="center" wrapText="1"/>
    </xf>
    <xf numFmtId="9" fontId="10" fillId="0" borderId="1" xfId="0" applyNumberFormat="1" applyFont="1" applyBorder="1" applyAlignment="1">
      <alignment horizontal="center" vertical="center" wrapText="1"/>
    </xf>
    <xf numFmtId="9" fontId="37" fillId="0" borderId="1" xfId="0" applyNumberFormat="1" applyFont="1" applyBorder="1" applyAlignment="1">
      <alignment horizontal="center" vertical="center"/>
    </xf>
    <xf numFmtId="0" fontId="8" fillId="0" borderId="1" xfId="0" applyFont="1" applyBorder="1" applyAlignment="1">
      <alignment horizontal="justify" vertical="center"/>
    </xf>
    <xf numFmtId="0" fontId="46" fillId="0" borderId="1" xfId="0" applyFont="1" applyBorder="1" applyAlignment="1" applyProtection="1">
      <alignment horizontal="justify" vertical="center" wrapText="1"/>
      <protection locked="0"/>
    </xf>
    <xf numFmtId="0" fontId="8" fillId="0" borderId="1" xfId="0" applyFont="1" applyBorder="1" applyAlignment="1">
      <alignment horizontal="left" vertical="center" wrapText="1"/>
    </xf>
    <xf numFmtId="14" fontId="8" fillId="0" borderId="1" xfId="0" applyNumberFormat="1" applyFont="1" applyBorder="1" applyAlignment="1">
      <alignment horizontal="center" vertical="center"/>
    </xf>
    <xf numFmtId="9" fontId="12" fillId="0" borderId="1" xfId="0" applyNumberFormat="1" applyFont="1" applyBorder="1" applyAlignment="1">
      <alignment horizontal="center" vertical="center"/>
    </xf>
    <xf numFmtId="0" fontId="2" fillId="0" borderId="1" xfId="0" applyFont="1" applyBorder="1" applyAlignment="1" applyProtection="1">
      <alignment horizontal="justify" vertical="center" wrapText="1"/>
      <protection locked="0"/>
    </xf>
    <xf numFmtId="0" fontId="8" fillId="0" borderId="1" xfId="0" applyFont="1" applyBorder="1" applyAlignment="1">
      <alignment horizontal="left" vertical="center"/>
    </xf>
    <xf numFmtId="0" fontId="2" fillId="3" borderId="1" xfId="0" applyFont="1" applyFill="1" applyBorder="1" applyAlignment="1" applyProtection="1">
      <alignment horizontal="center" vertical="center"/>
      <protection locked="0"/>
    </xf>
    <xf numFmtId="0" fontId="46" fillId="0" borderId="1" xfId="0" applyFont="1" applyBorder="1" applyAlignment="1" applyProtection="1">
      <alignment horizontal="justify" vertical="center" wrapText="1"/>
      <protection locked="0"/>
    </xf>
    <xf numFmtId="0" fontId="8" fillId="0" borderId="1" xfId="0" applyFont="1" applyBorder="1" applyAlignment="1">
      <alignment horizontal="left" vertical="center" wrapText="1"/>
    </xf>
    <xf numFmtId="9" fontId="1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9" fontId="2" fillId="3" borderId="1" xfId="2" applyFont="1" applyFill="1" applyBorder="1" applyAlignment="1" applyProtection="1">
      <alignment horizontal="center" vertical="center" wrapText="1"/>
      <protection locked="0"/>
    </xf>
    <xf numFmtId="0" fontId="8" fillId="3" borderId="1" xfId="0" applyFont="1" applyFill="1" applyBorder="1" applyAlignment="1">
      <alignment horizontal="justify" vertical="center" wrapText="1"/>
    </xf>
    <xf numFmtId="0" fontId="8" fillId="3" borderId="1" xfId="0" applyFont="1" applyFill="1" applyBorder="1" applyAlignment="1">
      <alignment horizontal="left" vertical="center" wrapText="1"/>
    </xf>
    <xf numFmtId="9" fontId="10" fillId="3" borderId="1" xfId="0" applyNumberFormat="1" applyFont="1" applyFill="1" applyBorder="1" applyAlignment="1">
      <alignment horizontal="center" vertical="center" wrapText="1"/>
    </xf>
    <xf numFmtId="9" fontId="10" fillId="0" borderId="1" xfId="0" applyNumberFormat="1" applyFont="1" applyBorder="1" applyAlignment="1">
      <alignment horizontal="center" vertical="center"/>
    </xf>
    <xf numFmtId="0" fontId="2" fillId="3" borderId="1" xfId="0" applyFont="1" applyFill="1" applyBorder="1" applyAlignment="1">
      <alignment horizontal="justify" vertical="center" wrapText="1"/>
    </xf>
    <xf numFmtId="0" fontId="8" fillId="0" borderId="1" xfId="0" applyFont="1" applyBorder="1" applyAlignment="1">
      <alignment horizontal="center" vertical="center" indent="2"/>
    </xf>
    <xf numFmtId="0" fontId="8" fillId="0" borderId="1" xfId="0" applyFont="1" applyBorder="1" applyAlignment="1" applyProtection="1">
      <alignment horizontal="justify" vertical="center" wrapText="1"/>
      <protection locked="0"/>
    </xf>
    <xf numFmtId="0" fontId="2" fillId="0" borderId="1" xfId="1" applyFont="1" applyBorder="1" applyAlignment="1" applyProtection="1">
      <alignment horizontal="center" vertical="center" wrapText="1"/>
      <protection locked="0"/>
    </xf>
    <xf numFmtId="9" fontId="2" fillId="0" borderId="1" xfId="2" applyFont="1" applyFill="1" applyBorder="1" applyAlignment="1" applyProtection="1">
      <alignment vertical="center" wrapText="1"/>
      <protection locked="0"/>
    </xf>
    <xf numFmtId="0" fontId="44" fillId="0" borderId="1" xfId="3" applyFont="1" applyFill="1" applyBorder="1" applyAlignment="1">
      <alignment horizontal="center" vertical="center"/>
    </xf>
    <xf numFmtId="0" fontId="44" fillId="0" borderId="1" xfId="3"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pplyProtection="1">
      <alignment horizontal="left" vertical="center" wrapText="1"/>
      <protection locked="0"/>
    </xf>
    <xf numFmtId="0" fontId="44" fillId="0" borderId="1" xfId="3" applyFont="1" applyBorder="1" applyAlignment="1" applyProtection="1">
      <alignment horizontal="center" vertical="center" wrapText="1"/>
      <protection locked="0"/>
    </xf>
    <xf numFmtId="14" fontId="2" fillId="0" borderId="1" xfId="0" applyNumberFormat="1" applyFont="1" applyBorder="1" applyAlignment="1">
      <alignment horizontal="center" vertical="center" wrapText="1"/>
    </xf>
    <xf numFmtId="0" fontId="49" fillId="0" borderId="1" xfId="0" applyFont="1" applyBorder="1" applyAlignment="1" applyProtection="1">
      <alignment horizontal="center" vertical="center" wrapText="1"/>
      <protection locked="0"/>
    </xf>
    <xf numFmtId="0" fontId="8" fillId="0" borderId="1" xfId="0" applyFont="1" applyBorder="1" applyAlignment="1">
      <alignment horizontal="justify" vertical="center"/>
    </xf>
    <xf numFmtId="0" fontId="2" fillId="3" borderId="1" xfId="1" applyFont="1" applyFill="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xf>
    <xf numFmtId="0" fontId="2" fillId="0" borderId="1" xfId="0" applyFont="1" applyBorder="1" applyAlignment="1" applyProtection="1">
      <alignment vertical="center"/>
      <protection locked="0"/>
    </xf>
    <xf numFmtId="14" fontId="8" fillId="0" borderId="1" xfId="0" applyNumberFormat="1" applyFont="1" applyBorder="1" applyAlignment="1">
      <alignment horizontal="center" vertical="center" wrapText="1"/>
    </xf>
    <xf numFmtId="0" fontId="14" fillId="0" borderId="1" xfId="0" applyFont="1" applyBorder="1" applyAlignment="1">
      <alignment horizontal="justify" vertical="center" wrapText="1"/>
    </xf>
    <xf numFmtId="0" fontId="8" fillId="0" borderId="1" xfId="0" applyFont="1" applyBorder="1" applyAlignment="1">
      <alignment horizontal="left" vertical="center"/>
    </xf>
    <xf numFmtId="14" fontId="8" fillId="0" borderId="1"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2" fillId="3" borderId="3" xfId="0" applyFont="1" applyFill="1" applyBorder="1" applyAlignment="1">
      <alignment horizontal="center" vertical="center" wrapText="1"/>
    </xf>
    <xf numFmtId="14" fontId="2" fillId="3" borderId="57"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64" xfId="0" applyFont="1" applyBorder="1" applyAlignment="1">
      <alignment horizontal="left" vertical="center" wrapText="1"/>
    </xf>
    <xf numFmtId="0" fontId="2" fillId="0" borderId="5" xfId="0" applyFont="1" applyBorder="1" applyAlignment="1">
      <alignment horizontal="left" vertical="center" wrapText="1"/>
    </xf>
    <xf numFmtId="14" fontId="2" fillId="3" borderId="1" xfId="0" applyNumberFormat="1" applyFont="1" applyFill="1" applyBorder="1" applyAlignment="1">
      <alignment horizontal="center" vertical="center" wrapText="1"/>
    </xf>
    <xf numFmtId="0" fontId="8" fillId="0" borderId="64" xfId="0" applyFont="1" applyBorder="1" applyAlignment="1">
      <alignment horizontal="left" vertical="center"/>
    </xf>
    <xf numFmtId="0" fontId="8" fillId="0" borderId="5" xfId="0" applyFont="1" applyBorder="1" applyAlignment="1">
      <alignment horizontal="left" vertical="center"/>
    </xf>
    <xf numFmtId="9" fontId="8" fillId="0" borderId="0" xfId="2" applyFont="1" applyFill="1" applyAlignment="1">
      <alignment vertical="center"/>
    </xf>
    <xf numFmtId="9" fontId="8" fillId="0" borderId="0" xfId="2" applyFont="1" applyFill="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50" fillId="0" borderId="0" xfId="0" applyFont="1"/>
    <xf numFmtId="0" fontId="51" fillId="0" borderId="1" xfId="0" applyFont="1" applyBorder="1" applyAlignment="1">
      <alignment horizontal="center" vertical="center" wrapText="1"/>
    </xf>
    <xf numFmtId="14"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10" fillId="11" borderId="1" xfId="0" applyFont="1" applyFill="1" applyBorder="1" applyAlignment="1">
      <alignment horizontal="center" vertical="center" wrapText="1"/>
    </xf>
    <xf numFmtId="0" fontId="10" fillId="14" borderId="7" xfId="0" applyFont="1" applyFill="1" applyBorder="1" applyAlignment="1">
      <alignment horizontal="center" vertical="center" wrapText="1"/>
    </xf>
    <xf numFmtId="0" fontId="10" fillId="14" borderId="8" xfId="0" applyFont="1" applyFill="1" applyBorder="1" applyAlignment="1">
      <alignment horizontal="center" vertical="center" wrapText="1"/>
    </xf>
    <xf numFmtId="0" fontId="10" fillId="14" borderId="9" xfId="0" applyFont="1" applyFill="1" applyBorder="1" applyAlignment="1">
      <alignment horizontal="center" vertical="center" wrapText="1"/>
    </xf>
    <xf numFmtId="0" fontId="2" fillId="22" borderId="7" xfId="0" applyFont="1" applyFill="1" applyBorder="1" applyAlignment="1">
      <alignment horizontal="center" vertical="center" wrapText="1"/>
    </xf>
    <xf numFmtId="0" fontId="2" fillId="22" borderId="8" xfId="0" applyFont="1" applyFill="1" applyBorder="1" applyAlignment="1">
      <alignment horizontal="center" vertical="center" wrapText="1"/>
    </xf>
    <xf numFmtId="0" fontId="2" fillId="22" borderId="9"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4" borderId="57" xfId="0" applyFont="1" applyFill="1" applyBorder="1" applyAlignment="1">
      <alignment horizontal="center" vertical="center" wrapText="1"/>
    </xf>
    <xf numFmtId="0" fontId="10" fillId="14" borderId="6" xfId="0" applyFont="1" applyFill="1" applyBorder="1" applyAlignment="1">
      <alignment horizontal="center" vertical="center" wrapText="1"/>
    </xf>
    <xf numFmtId="0" fontId="10" fillId="14" borderId="58" xfId="0" applyFont="1" applyFill="1" applyBorder="1" applyAlignment="1">
      <alignment horizontal="center" vertical="center" wrapText="1"/>
    </xf>
    <xf numFmtId="0" fontId="2" fillId="22" borderId="57" xfId="0" applyFont="1" applyFill="1" applyBorder="1" applyAlignment="1">
      <alignment horizontal="center" vertical="center" wrapText="1"/>
    </xf>
    <xf numFmtId="0" fontId="2" fillId="22" borderId="6" xfId="0" applyFont="1" applyFill="1" applyBorder="1" applyAlignment="1">
      <alignment horizontal="center" vertical="center" wrapText="1"/>
    </xf>
    <xf numFmtId="0" fontId="2" fillId="22" borderId="58" xfId="0" applyFont="1" applyFill="1" applyBorder="1" applyAlignment="1">
      <alignment horizontal="center" vertical="center" wrapText="1"/>
    </xf>
    <xf numFmtId="0" fontId="2" fillId="14" borderId="3" xfId="0" applyFont="1" applyFill="1" applyBorder="1" applyAlignment="1">
      <alignment horizontal="center" vertical="center" wrapText="1"/>
    </xf>
    <xf numFmtId="0" fontId="2" fillId="14" borderId="56"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3" borderId="2" xfId="0" applyFont="1" applyFill="1" applyBorder="1" applyAlignment="1" applyProtection="1">
      <alignment horizontal="justify" vertical="center" wrapText="1"/>
      <protection locked="0"/>
    </xf>
    <xf numFmtId="0" fontId="2" fillId="0" borderId="2" xfId="0" applyFont="1" applyBorder="1" applyAlignment="1" applyProtection="1">
      <alignment horizontal="justify" vertical="center" wrapText="1"/>
      <protection locked="0"/>
    </xf>
    <xf numFmtId="0" fontId="2" fillId="3" borderId="2" xfId="1"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2" fillId="0" borderId="57" xfId="0" applyFont="1" applyBorder="1" applyAlignment="1">
      <alignment horizontal="center" vertical="center" wrapText="1"/>
    </xf>
    <xf numFmtId="0" fontId="44" fillId="0" borderId="70" xfId="3" applyFont="1" applyBorder="1" applyAlignment="1">
      <alignment horizontal="center" vertical="center"/>
    </xf>
    <xf numFmtId="0" fontId="2" fillId="0" borderId="58" xfId="0" applyFont="1" applyBorder="1" applyAlignment="1">
      <alignment horizontal="center" vertical="center" wrapText="1"/>
    </xf>
    <xf numFmtId="0" fontId="12" fillId="0" borderId="0" xfId="0" applyFont="1" applyAlignment="1">
      <alignment horizontal="center" vertical="center"/>
    </xf>
    <xf numFmtId="0" fontId="2" fillId="0" borderId="2" xfId="0" applyFont="1" applyBorder="1" applyAlignment="1">
      <alignment horizontal="center" vertical="center" wrapText="1"/>
    </xf>
    <xf numFmtId="9" fontId="8" fillId="0" borderId="2" xfId="0" applyNumberFormat="1" applyFont="1" applyBorder="1" applyAlignment="1">
      <alignment horizontal="center" vertical="center"/>
    </xf>
    <xf numFmtId="0" fontId="53" fillId="0" borderId="70" xfId="0" applyFont="1" applyBorder="1" applyAlignment="1">
      <alignment horizontal="justify" vertical="center"/>
    </xf>
    <xf numFmtId="0" fontId="8" fillId="0" borderId="72" xfId="0" applyFont="1" applyBorder="1" applyAlignment="1">
      <alignment horizontal="justify"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2" fillId="3" borderId="3" xfId="0" applyFont="1" applyFill="1" applyBorder="1" applyAlignment="1" applyProtection="1">
      <alignment horizontal="justify" vertical="center" wrapText="1"/>
      <protection locked="0"/>
    </xf>
    <xf numFmtId="0" fontId="2" fillId="0" borderId="3" xfId="0" applyFont="1" applyBorder="1" applyAlignment="1" applyProtection="1">
      <alignment horizontal="justify" vertical="center" wrapText="1"/>
      <protection locked="0"/>
    </xf>
    <xf numFmtId="0" fontId="2" fillId="3" borderId="3" xfId="1" applyFont="1" applyFill="1" applyBorder="1" applyAlignment="1" applyProtection="1">
      <alignment horizontal="center" vertical="center" wrapText="1"/>
      <protection locked="0"/>
    </xf>
    <xf numFmtId="0" fontId="10" fillId="0" borderId="3" xfId="0" applyFont="1" applyBorder="1" applyAlignment="1">
      <alignment horizontal="center" vertical="center" wrapText="1"/>
    </xf>
    <xf numFmtId="0" fontId="2" fillId="0" borderId="3" xfId="0" applyFont="1" applyBorder="1" applyAlignment="1">
      <alignment horizontal="center" vertical="center" wrapText="1"/>
    </xf>
    <xf numFmtId="9" fontId="8" fillId="0" borderId="3" xfId="0" applyNumberFormat="1" applyFont="1" applyBorder="1" applyAlignment="1">
      <alignment horizontal="center" vertical="center"/>
    </xf>
    <xf numFmtId="0" fontId="8" fillId="0" borderId="5" xfId="0" applyFont="1" applyBorder="1" applyAlignment="1">
      <alignment horizontal="justify" vertical="center" wrapText="1"/>
    </xf>
    <xf numFmtId="0" fontId="8" fillId="0" borderId="73" xfId="0" applyFont="1" applyBorder="1" applyAlignment="1">
      <alignment horizontal="justify" vertical="center" wrapText="1"/>
    </xf>
    <xf numFmtId="0" fontId="8" fillId="0" borderId="3" xfId="0" applyFont="1" applyBorder="1" applyAlignment="1">
      <alignment horizontal="center" vertical="center"/>
    </xf>
    <xf numFmtId="0" fontId="2" fillId="3" borderId="2" xfId="1" applyFont="1" applyFill="1" applyBorder="1" applyAlignment="1" applyProtection="1">
      <alignment horizontal="center" vertical="center" wrapText="1"/>
      <protection locked="0"/>
    </xf>
    <xf numFmtId="0" fontId="2" fillId="0" borderId="71" xfId="0" applyFont="1" applyBorder="1" applyAlignment="1">
      <alignment horizontal="center" vertical="center" wrapText="1"/>
    </xf>
    <xf numFmtId="0" fontId="8" fillId="0" borderId="3" xfId="0" applyFont="1" applyBorder="1" applyAlignment="1">
      <alignment horizontal="justify" vertical="center"/>
    </xf>
    <xf numFmtId="0" fontId="38" fillId="0" borderId="0" xfId="0" applyFont="1"/>
    <xf numFmtId="0" fontId="2" fillId="0" borderId="2" xfId="0" applyFont="1" applyBorder="1" applyAlignment="1">
      <alignment horizontal="justify" vertical="center" wrapText="1"/>
    </xf>
    <xf numFmtId="0" fontId="2" fillId="3" borderId="2"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14"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72" xfId="0" applyFont="1" applyBorder="1" applyAlignment="1">
      <alignment horizontal="justify" vertical="center" wrapText="1"/>
    </xf>
    <xf numFmtId="0" fontId="8" fillId="0" borderId="56" xfId="0" applyFont="1" applyBorder="1" applyAlignment="1">
      <alignment horizontal="center" vertical="center"/>
    </xf>
    <xf numFmtId="0" fontId="2" fillId="0" borderId="56" xfId="0" applyFont="1" applyBorder="1" applyAlignment="1">
      <alignment horizontal="center" vertical="center" wrapText="1"/>
    </xf>
    <xf numFmtId="0" fontId="2" fillId="0" borderId="56" xfId="0" applyFont="1" applyBorder="1" applyAlignment="1" applyProtection="1">
      <alignment horizontal="center" vertical="center" wrapText="1"/>
      <protection locked="0"/>
    </xf>
    <xf numFmtId="0" fontId="2" fillId="3" borderId="56" xfId="0" applyFont="1" applyFill="1" applyBorder="1" applyAlignment="1" applyProtection="1">
      <alignment horizontal="justify" vertical="center" wrapText="1"/>
      <protection locked="0"/>
    </xf>
    <xf numFmtId="0" fontId="2" fillId="0" borderId="3" xfId="0" applyFont="1" applyBorder="1" applyAlignment="1">
      <alignment horizontal="justify" vertical="center" wrapText="1"/>
    </xf>
    <xf numFmtId="0" fontId="2" fillId="3" borderId="56" xfId="0" applyFont="1" applyFill="1" applyBorder="1" applyAlignment="1" applyProtection="1">
      <alignment horizontal="center" vertical="center" wrapText="1"/>
      <protection locked="0"/>
    </xf>
    <xf numFmtId="0" fontId="2" fillId="3" borderId="56" xfId="1" applyFont="1" applyFill="1" applyBorder="1" applyAlignment="1" applyProtection="1">
      <alignment horizontal="center" vertical="center" wrapText="1"/>
      <protection locked="0"/>
    </xf>
    <xf numFmtId="0" fontId="10" fillId="0" borderId="56" xfId="0" applyFont="1" applyBorder="1" applyAlignment="1">
      <alignment horizontal="center" vertical="center" wrapText="1"/>
    </xf>
    <xf numFmtId="9" fontId="8" fillId="0" borderId="56"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justify" vertical="center" wrapText="1"/>
    </xf>
    <xf numFmtId="0" fontId="14" fillId="0" borderId="5" xfId="0" applyFont="1" applyBorder="1" applyAlignment="1">
      <alignment horizontal="center" vertical="center" wrapText="1"/>
    </xf>
    <xf numFmtId="0" fontId="8" fillId="0" borderId="74" xfId="0" applyFont="1" applyBorder="1" applyAlignment="1">
      <alignment horizontal="justify" vertical="center" wrapText="1"/>
    </xf>
    <xf numFmtId="0" fontId="44" fillId="0" borderId="70" xfId="3" applyFont="1" applyFill="1" applyBorder="1" applyAlignment="1">
      <alignment horizontal="center" vertical="center"/>
    </xf>
    <xf numFmtId="0" fontId="2" fillId="0" borderId="3" xfId="0" applyFont="1" applyBorder="1" applyAlignment="1">
      <alignment horizontal="left" vertical="center" wrapText="1"/>
    </xf>
    <xf numFmtId="0" fontId="2" fillId="3" borderId="3"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14" fillId="0" borderId="2" xfId="0" applyFont="1" applyBorder="1" applyAlignment="1">
      <alignment horizontal="justify" vertical="center" wrapText="1"/>
    </xf>
    <xf numFmtId="0" fontId="38" fillId="0" borderId="0" xfId="0" applyFont="1" applyAlignment="1">
      <alignment vertical="center"/>
    </xf>
    <xf numFmtId="0" fontId="14" fillId="0" borderId="56" xfId="0" applyFont="1" applyBorder="1" applyAlignment="1">
      <alignment horizontal="justify" vertical="center"/>
    </xf>
    <xf numFmtId="0" fontId="14" fillId="0" borderId="74" xfId="0" applyFont="1" applyBorder="1" applyAlignment="1">
      <alignment horizontal="justify" vertical="center" wrapText="1"/>
    </xf>
    <xf numFmtId="0" fontId="14" fillId="0" borderId="2" xfId="0" applyFont="1" applyBorder="1" applyAlignment="1">
      <alignment horizontal="center" vertical="center"/>
    </xf>
    <xf numFmtId="0" fontId="14" fillId="0" borderId="3" xfId="0" applyFont="1" applyBorder="1" applyAlignment="1">
      <alignment horizontal="justify" vertical="center"/>
    </xf>
    <xf numFmtId="0" fontId="14" fillId="0" borderId="73" xfId="0" applyFont="1" applyBorder="1" applyAlignment="1">
      <alignment horizontal="justify" vertical="center" wrapText="1"/>
    </xf>
    <xf numFmtId="0" fontId="8" fillId="3" borderId="2" xfId="0" applyFont="1" applyFill="1" applyBorder="1" applyAlignment="1">
      <alignment horizontal="center" vertical="center" wrapText="1"/>
    </xf>
    <xf numFmtId="0" fontId="2" fillId="0" borderId="0" xfId="0" applyFont="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justify" vertical="center" wrapText="1"/>
    </xf>
    <xf numFmtId="0" fontId="14" fillId="0" borderId="70" xfId="0" applyFont="1" applyBorder="1" applyAlignment="1">
      <alignment horizontal="center" vertical="center"/>
    </xf>
    <xf numFmtId="0" fontId="14" fillId="0" borderId="4" xfId="0" applyFont="1" applyBorder="1" applyAlignment="1">
      <alignment horizontal="center" vertical="center"/>
    </xf>
    <xf numFmtId="0" fontId="8" fillId="3" borderId="56" xfId="0" applyFont="1" applyFill="1" applyBorder="1" applyAlignment="1">
      <alignment horizontal="center" vertical="center" wrapText="1"/>
    </xf>
    <xf numFmtId="0" fontId="14" fillId="0" borderId="56" xfId="0" applyFont="1" applyBorder="1" applyAlignment="1">
      <alignment horizontal="center" vertical="center"/>
    </xf>
    <xf numFmtId="0" fontId="8" fillId="3" borderId="3" xfId="0" applyFont="1" applyFill="1" applyBorder="1" applyAlignment="1">
      <alignment horizontal="center" vertical="center" wrapText="1"/>
    </xf>
    <xf numFmtId="0" fontId="14" fillId="0" borderId="3" xfId="0" applyFont="1" applyBorder="1" applyAlignment="1">
      <alignment horizontal="center" vertical="center"/>
    </xf>
    <xf numFmtId="14" fontId="8" fillId="0" borderId="2"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75" xfId="0" applyFont="1" applyBorder="1" applyAlignment="1">
      <alignment horizontal="center" vertical="center"/>
    </xf>
    <xf numFmtId="0" fontId="8" fillId="0" borderId="2" xfId="0" applyFont="1" applyBorder="1" applyAlignment="1">
      <alignment horizontal="justify" vertical="center"/>
    </xf>
    <xf numFmtId="0" fontId="8" fillId="0" borderId="56" xfId="0" applyFont="1" applyBorder="1" applyAlignment="1">
      <alignment horizontal="center" vertical="center" wrapText="1"/>
    </xf>
    <xf numFmtId="14" fontId="8" fillId="0" borderId="56" xfId="0" applyNumberFormat="1" applyFont="1" applyBorder="1" applyAlignment="1">
      <alignment horizontal="center" vertical="center"/>
    </xf>
    <xf numFmtId="0" fontId="8" fillId="0" borderId="56" xfId="0" applyFont="1" applyBorder="1" applyAlignment="1">
      <alignment horizontal="justify" vertical="center" wrapText="1"/>
    </xf>
    <xf numFmtId="0" fontId="8" fillId="0" borderId="56" xfId="0" applyFont="1" applyBorder="1" applyAlignment="1">
      <alignment horizontal="justify" vertical="center"/>
    </xf>
    <xf numFmtId="0" fontId="8" fillId="0" borderId="74" xfId="0" applyFont="1" applyBorder="1" applyAlignment="1">
      <alignment horizontal="justify" vertical="center"/>
    </xf>
    <xf numFmtId="14" fontId="8" fillId="0" borderId="3" xfId="0" applyNumberFormat="1" applyFont="1" applyBorder="1" applyAlignment="1">
      <alignment horizontal="center" vertical="center"/>
    </xf>
    <xf numFmtId="0" fontId="8" fillId="0" borderId="3" xfId="0" applyFont="1" applyBorder="1" applyAlignment="1">
      <alignment horizontal="justify" vertical="center" wrapText="1"/>
    </xf>
    <xf numFmtId="0" fontId="8" fillId="0" borderId="3" xfId="0" applyFont="1" applyBorder="1" applyAlignment="1">
      <alignment horizontal="justify" vertical="center"/>
    </xf>
    <xf numFmtId="0" fontId="8" fillId="0" borderId="73" xfId="0" applyFont="1" applyBorder="1" applyAlignment="1">
      <alignment horizontal="justify" vertical="center"/>
    </xf>
    <xf numFmtId="0" fontId="2" fillId="3" borderId="2" xfId="0" applyFont="1" applyFill="1" applyBorder="1" applyAlignment="1">
      <alignment horizontal="center" vertical="center" wrapText="1"/>
    </xf>
    <xf numFmtId="0" fontId="2" fillId="0" borderId="5" xfId="0" applyFont="1" applyBorder="1" applyAlignment="1">
      <alignment horizontal="justify" vertical="center" wrapText="1"/>
    </xf>
    <xf numFmtId="0" fontId="2" fillId="3" borderId="56" xfId="0" applyFont="1" applyFill="1" applyBorder="1" applyAlignment="1">
      <alignment horizontal="center" vertical="center" wrapText="1"/>
    </xf>
    <xf numFmtId="14" fontId="14" fillId="0" borderId="3" xfId="0" applyNumberFormat="1" applyFont="1" applyBorder="1" applyAlignment="1">
      <alignment horizontal="center" vertical="center"/>
    </xf>
    <xf numFmtId="0" fontId="14" fillId="0" borderId="58" xfId="0" applyFont="1" applyBorder="1" applyAlignment="1">
      <alignment horizontal="center" vertical="center" wrapText="1"/>
    </xf>
    <xf numFmtId="0" fontId="14" fillId="0" borderId="58" xfId="0" applyFont="1" applyBorder="1" applyAlignment="1">
      <alignment horizontal="center" vertical="center"/>
    </xf>
    <xf numFmtId="0" fontId="14"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2" fillId="3" borderId="3" xfId="0" applyFont="1" applyFill="1" applyBorder="1" applyAlignment="1">
      <alignment horizontal="center" vertical="center" wrapText="1"/>
    </xf>
    <xf numFmtId="0" fontId="2" fillId="3" borderId="3" xfId="1" applyFont="1" applyFill="1" applyBorder="1" applyAlignment="1" applyProtection="1">
      <alignment horizontal="center" vertical="center" wrapText="1"/>
      <protection locked="0"/>
    </xf>
    <xf numFmtId="0" fontId="55" fillId="0" borderId="0" xfId="0" applyFont="1" applyAlignment="1">
      <alignment horizontal="center" vertical="center"/>
    </xf>
    <xf numFmtId="0" fontId="8" fillId="0" borderId="1" xfId="0" applyFont="1" applyBorder="1"/>
    <xf numFmtId="0" fontId="38" fillId="0" borderId="1" xfId="0" applyFont="1" applyBorder="1"/>
    <xf numFmtId="0" fontId="8" fillId="3" borderId="1" xfId="0" applyFont="1" applyFill="1" applyBorder="1" applyAlignment="1">
      <alignment vertical="center" wrapText="1"/>
    </xf>
    <xf numFmtId="0" fontId="12" fillId="0" borderId="51" xfId="0" applyFont="1" applyBorder="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vertical="center"/>
    </xf>
    <xf numFmtId="0" fontId="52" fillId="0" borderId="0" xfId="0" applyFont="1" applyAlignment="1">
      <alignment horizontal="center"/>
    </xf>
    <xf numFmtId="0" fontId="52" fillId="0" borderId="0" xfId="0" applyFont="1" applyAlignment="1">
      <alignment vertical="center"/>
    </xf>
    <xf numFmtId="0" fontId="12" fillId="18" borderId="1" xfId="0" applyFont="1" applyFill="1" applyBorder="1" applyAlignment="1">
      <alignment horizontal="center" vertical="center" wrapText="1"/>
    </xf>
    <xf numFmtId="0" fontId="52" fillId="0" borderId="1" xfId="0" applyFont="1" applyBorder="1" applyAlignment="1">
      <alignment horizontal="center" vertical="center" wrapText="1"/>
    </xf>
  </cellXfs>
  <cellStyles count="4">
    <cellStyle name="Hyperlink" xfId="3" xr:uid="{00000000-000B-0000-0000-000008000000}"/>
    <cellStyle name="Normal" xfId="0" builtinId="0"/>
    <cellStyle name="Normal 2" xfId="1" xr:uid="{00000000-0005-0000-0000-000001000000}"/>
    <cellStyle name="Porcentaje" xfId="2" builtinId="5"/>
  </cellStyles>
  <dxfs count="1987">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CC"/>
        </patternFill>
      </fill>
    </dxf>
    <dxf>
      <font>
        <color theme="1"/>
      </font>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theme="1"/>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CFFFF"/>
      <color rgb="FFFFCC66"/>
      <color rgb="FFFFE599"/>
      <color rgb="FFFFFF00"/>
      <color rgb="FFFFFF99"/>
      <color rgb="FF92D050"/>
      <color rgb="FFFFFF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39006</xdr:colOff>
      <xdr:row>0</xdr:row>
      <xdr:rowOff>0</xdr:rowOff>
    </xdr:from>
    <xdr:to>
      <xdr:col>3</xdr:col>
      <xdr:colOff>179375</xdr:colOff>
      <xdr:row>0</xdr:row>
      <xdr:rowOff>994832</xdr:rowOff>
    </xdr:to>
    <xdr:pic>
      <xdr:nvPicPr>
        <xdr:cNvPr id="3" name="Imagen 2" descr="Logo MinCIT_Mesa de trabajo 1">
          <a:extLst>
            <a:ext uri="{FF2B5EF4-FFF2-40B4-BE49-F238E27FC236}">
              <a16:creationId xmlns:a16="http://schemas.microsoft.com/office/drawing/2014/main" id="{1D7BCCEB-0BF0-4A2C-96D4-A338F77D15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673" y="0"/>
          <a:ext cx="1960702" cy="994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79</xdr:row>
      <xdr:rowOff>0</xdr:rowOff>
    </xdr:from>
    <xdr:ext cx="304800" cy="304800"/>
    <xdr:sp macro="" textlink="">
      <xdr:nvSpPr>
        <xdr:cNvPr id="2" name="avatar">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304800" cy="304800"/>
    <xdr:sp macro="" textlink="">
      <xdr:nvSpPr>
        <xdr:cNvPr id="4" name="avatar">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79</xdr:row>
      <xdr:rowOff>0</xdr:rowOff>
    </xdr:from>
    <xdr:to>
      <xdr:col>9</xdr:col>
      <xdr:colOff>0</xdr:colOff>
      <xdr:row>130</xdr:row>
      <xdr:rowOff>100011</xdr:rowOff>
    </xdr:to>
    <xdr:sp macro="" textlink="">
      <xdr:nvSpPr>
        <xdr:cNvPr id="6" name="Text Box 214">
          <a:extLst>
            <a:ext uri="{FF2B5EF4-FFF2-40B4-BE49-F238E27FC236}">
              <a16:creationId xmlns:a16="http://schemas.microsoft.com/office/drawing/2014/main" id="{00000000-0008-0000-0000-000006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130</xdr:row>
      <xdr:rowOff>100011</xdr:rowOff>
    </xdr:to>
    <xdr:sp macro="" textlink="">
      <xdr:nvSpPr>
        <xdr:cNvPr id="7" name="Text Box 215">
          <a:extLst>
            <a:ext uri="{FF2B5EF4-FFF2-40B4-BE49-F238E27FC236}">
              <a16:creationId xmlns:a16="http://schemas.microsoft.com/office/drawing/2014/main" id="{00000000-0008-0000-0000-000007000000}"/>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124</xdr:row>
      <xdr:rowOff>100808</xdr:rowOff>
    </xdr:to>
    <xdr:sp macro="" textlink="">
      <xdr:nvSpPr>
        <xdr:cNvPr id="8" name="Text Box 214">
          <a:extLst>
            <a:ext uri="{FF2B5EF4-FFF2-40B4-BE49-F238E27FC236}">
              <a16:creationId xmlns:a16="http://schemas.microsoft.com/office/drawing/2014/main" id="{00000000-0008-0000-0000-000008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79</xdr:row>
      <xdr:rowOff>0</xdr:rowOff>
    </xdr:from>
    <xdr:to>
      <xdr:col>9</xdr:col>
      <xdr:colOff>0</xdr:colOff>
      <xdr:row>124</xdr:row>
      <xdr:rowOff>100808</xdr:rowOff>
    </xdr:to>
    <xdr:sp macro="" textlink="">
      <xdr:nvSpPr>
        <xdr:cNvPr id="9" name="Text Box 215">
          <a:extLst>
            <a:ext uri="{FF2B5EF4-FFF2-40B4-BE49-F238E27FC236}">
              <a16:creationId xmlns:a16="http://schemas.microsoft.com/office/drawing/2014/main" id="{00000000-0008-0000-0000-000009000000}"/>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1</xdr:col>
      <xdr:colOff>777875</xdr:colOff>
      <xdr:row>1</xdr:row>
      <xdr:rowOff>42333</xdr:rowOff>
    </xdr:from>
    <xdr:to>
      <xdr:col>3</xdr:col>
      <xdr:colOff>357327</xdr:colOff>
      <xdr:row>2</xdr:row>
      <xdr:rowOff>416983</xdr:rowOff>
    </xdr:to>
    <xdr:pic>
      <xdr:nvPicPr>
        <xdr:cNvPr id="3" name="Imagen 2" descr="Logo MinCIT_Mesa de trabajo 1">
          <a:extLst>
            <a:ext uri="{FF2B5EF4-FFF2-40B4-BE49-F238E27FC236}">
              <a16:creationId xmlns:a16="http://schemas.microsoft.com/office/drawing/2014/main" id="{0E09552B-A28B-48DC-B808-E7D7613B4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121708"/>
          <a:ext cx="2325827"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g/personal/jchaparro_mincit_gov_co/EiodFtaYaDZFmVmmfGJy0TQBbWEKPwL3f53Pe76GHRgoFw?e=XuDn60" TargetMode="External"/><Relationship Id="rId18" Type="http://schemas.openxmlformats.org/officeDocument/2006/relationships/hyperlink" Target="../../../../../../../../../../:f:/g/personal/jchaparro_mincit_gov_co/EjiSw77Bp_VDosM0N1gadn0BALKlp3hcWnG6UPOfJd-PCQ?e=XVxplL" TargetMode="External"/><Relationship Id="rId26" Type="http://schemas.openxmlformats.org/officeDocument/2006/relationships/hyperlink" Target="../../../../../../../../../../:f:/g/personal/jchaparro_mincit_gov_co/EpBmT4DXfc1PnJ5rb52NjbcBj96ogg3PVITteaPMwNMVIA?e=ZiMxEU" TargetMode="External"/><Relationship Id="rId3" Type="http://schemas.openxmlformats.org/officeDocument/2006/relationships/hyperlink" Target="../../../../../../../../../../:f:/g/personal/jchaparro_mincit_gov_co/Egn12cQQcjNKuDGCh7goIcQBr15_4dZtaxlAgQl2gy3L4Q?e=I76XDC" TargetMode="External"/><Relationship Id="rId21" Type="http://schemas.openxmlformats.org/officeDocument/2006/relationships/hyperlink" Target="../../../../../../../../../../:f:/g/personal/jchaparro_mincit_gov_co/Eqyw1isj8HdPrMe-WiYzIY4BH5T0XxxhLlD5-TnIgp5UpA?e=pzjRdn" TargetMode="External"/><Relationship Id="rId34" Type="http://schemas.openxmlformats.org/officeDocument/2006/relationships/comments" Target="../comments1.xml"/><Relationship Id="rId7" Type="http://schemas.openxmlformats.org/officeDocument/2006/relationships/hyperlink" Target="../../../../../../../../../../:f:/g/personal/jchaparro_mincit_gov_co/Errv33ujlZ5CoteIVdYR8eMBoH7NiIDiO_xC0NydIURTdQ?e=aIUctP" TargetMode="External"/><Relationship Id="rId12" Type="http://schemas.openxmlformats.org/officeDocument/2006/relationships/hyperlink" Target="../../../../../../../../../../:f:/g/personal/jchaparro_mincit_gov_co/EiHGSbItGjpKp7GLUX4VHkIBKMrazyS5mliooGoO8q4q5g?e=SJs5ym" TargetMode="External"/><Relationship Id="rId17" Type="http://schemas.openxmlformats.org/officeDocument/2006/relationships/hyperlink" Target="../../../../../../../../../../:f:/g/personal/jchaparro_mincit_gov_co/EtRvIIWoVNhNgExoEvQtjr0BVyVcjUfL3kSNUu47q2XpKA?e=T5RFVz" TargetMode="External"/><Relationship Id="rId25" Type="http://schemas.openxmlformats.org/officeDocument/2006/relationships/hyperlink" Target="../../../../../../../../../../:f:/g/personal/jchaparro_mincit_gov_co/Ejjk5FGRPyJAro05czDSQnABeb4LX2nCeaYM2cs_ww_4ZQ?e=RnZTeh" TargetMode="External"/><Relationship Id="rId33" Type="http://schemas.openxmlformats.org/officeDocument/2006/relationships/vmlDrawing" Target="../drawings/vmlDrawing1.vml"/><Relationship Id="rId2" Type="http://schemas.openxmlformats.org/officeDocument/2006/relationships/hyperlink" Target="../../../../../../../../../../:f:/g/personal/jchaparro_mincit_gov_co/Eu2F_wfbs1FBvWrvJD_XEY8Bq1D8il4kW9cyqLQmLXzSnQ?e=tLhFhN" TargetMode="External"/><Relationship Id="rId16" Type="http://schemas.openxmlformats.org/officeDocument/2006/relationships/hyperlink" Target="../../../../../../../../../../:f:/g/personal/jchaparro_mincit_gov_co/EjvP1BvSZwBAmF4NjEwbSMgBSMn1dTftHLfUBYfq63ne8A?e=Z6Ll5A" TargetMode="External"/><Relationship Id="rId20" Type="http://schemas.openxmlformats.org/officeDocument/2006/relationships/hyperlink" Target="../../../../../../../../../../:f:/g/personal/jchaparro_mincit_gov_co/EjcDIFqjv-NDpw2Iq-IWtgUBNwEKa-_IJgBk5U0aSU8ycw?e=SRua4j" TargetMode="External"/><Relationship Id="rId29" Type="http://schemas.openxmlformats.org/officeDocument/2006/relationships/hyperlink" Target="../../../../../../../../../../:f:/g/personal/jchaparro_mincit_gov_co/Envp-n8-NFhMkAQD5uS7AYMBXOF-1RUU4iqc_4G09ROpRQ?e=Ibfhgp" TargetMode="External"/><Relationship Id="rId1" Type="http://schemas.openxmlformats.org/officeDocument/2006/relationships/hyperlink" Target="../../../../../../../../../../:f:/g/personal/jchaparro_mincit_gov_co/Eh358vZH2XZFgPdDg2kbXV8BSGdP9tiqVBsjW1h-hCaHzQ?e=yMh7CI" TargetMode="External"/><Relationship Id="rId6" Type="http://schemas.openxmlformats.org/officeDocument/2006/relationships/hyperlink" Target="../../../../../../../../../../:f:/g/personal/jchaparro_mincit_gov_co/El4rk0UR_FZNqyg-wuvwAF0BBGllLrHcCZ8fgci2oXXClg?e=Zxdmxb" TargetMode="External"/><Relationship Id="rId11" Type="http://schemas.openxmlformats.org/officeDocument/2006/relationships/hyperlink" Target="../../../../../../../../../../:f:/g/personal/jchaparro_mincit_gov_co/EieK2FbNojBLu1yD689YMWYBqegpyacsjP_JhQfG2XISJg?e=avOIRe" TargetMode="External"/><Relationship Id="rId24" Type="http://schemas.openxmlformats.org/officeDocument/2006/relationships/hyperlink" Target="../../../../../../../../../../:f:/g/personal/jchaparro_mincit_gov_co/ElHMQ1nU86REkuqzh1C-NqIBls2P0GW2pql1XLfBRc_bog?e=rS1fYx" TargetMode="External"/><Relationship Id="rId32" Type="http://schemas.openxmlformats.org/officeDocument/2006/relationships/drawing" Target="../drawings/drawing1.xml"/><Relationship Id="rId5" Type="http://schemas.openxmlformats.org/officeDocument/2006/relationships/hyperlink" Target="../../../../../../../../../../:f:/g/personal/jchaparro_mincit_gov_co/EqZk3-H1jWFCuxMcDMPhip4Bh_HGuJuWRm595WszBkYUUA?e=Z0Kv98" TargetMode="External"/><Relationship Id="rId15" Type="http://schemas.openxmlformats.org/officeDocument/2006/relationships/hyperlink" Target="../../../../../../../../../../:f:/g/personal/jchaparro_mincit_gov_co/Euns2cdfoexFhwF8CVDhcOwBJng2iFVOnlSifhBhlwPdWw?e=8mOQWN" TargetMode="External"/><Relationship Id="rId23" Type="http://schemas.openxmlformats.org/officeDocument/2006/relationships/hyperlink" Target="../../../../../../../../../../:f:/g/personal/jchaparro_mincit_gov_co/Eq5U2T5yScNBkbcq8G0j4m0B8v0HdEoNge9g3MKOlUITVg?e=zLZs0g" TargetMode="External"/><Relationship Id="rId28" Type="http://schemas.openxmlformats.org/officeDocument/2006/relationships/hyperlink" Target="../../../../../../../../../../:f:/g/personal/jchaparro_mincit_gov_co/EtTUs6UngD9Lnes6ocOF6fMB0Ehe5jTu_tqegcNnM27Rpw?e=Po84Ij" TargetMode="External"/><Relationship Id="rId10" Type="http://schemas.openxmlformats.org/officeDocument/2006/relationships/hyperlink" Target="../../../../../../../../../../:f:/g/personal/jchaparro_mincit_gov_co/EsfHwwlSus5EnE6G-7HNcsIBZvu6F1uluDFzDWejeXMhhw?e=pRwe2T" TargetMode="External"/><Relationship Id="rId19" Type="http://schemas.openxmlformats.org/officeDocument/2006/relationships/hyperlink" Target="../../../../../../../../../../:f:/g/personal/jchaparro_mincit_gov_co/ElHx5tjXkNlBlJxOEXkb5F8Bc1BHKhzi8lER5WmZIuiNKQ?e=7A9BeL" TargetMode="External"/><Relationship Id="rId31" Type="http://schemas.openxmlformats.org/officeDocument/2006/relationships/hyperlink" Target="../../../../../../../../../../:f:/g/personal/jchaparro_mincit_gov_co/Ei4WxzB2SeVIvFVKvLfSeiMBkFmluL33jcXnzXCDs9maZA?e=cPIYrl" TargetMode="External"/><Relationship Id="rId4" Type="http://schemas.openxmlformats.org/officeDocument/2006/relationships/hyperlink" Target="../../../../../../../../../../:f:/g/personal/jchaparro_mincit_gov_co/EuiNUGDRR0NLgv_xgy_wVKoBehEWH3UkGq-QkKOUQYI0CA?e=ZXgQLW" TargetMode="External"/><Relationship Id="rId9" Type="http://schemas.openxmlformats.org/officeDocument/2006/relationships/hyperlink" Target="../../../../../../../../../../:f:/g/personal/jchaparro_mincit_gov_co/Eq9RX7Et7pJDkH2XSfK8lywBNfaQxCbVsBQaQ6X8bEFuQQ?e=OhEQ09" TargetMode="External"/><Relationship Id="rId14" Type="http://schemas.openxmlformats.org/officeDocument/2006/relationships/hyperlink" Target="../../../../../../../../../../:f:/g/personal/jchaparro_mincit_gov_co/ErWE0FyO70FEgrAszG13aoABGR2Twg55PWWZP-VLnlyhUg?e=n56mec" TargetMode="External"/><Relationship Id="rId22" Type="http://schemas.openxmlformats.org/officeDocument/2006/relationships/hyperlink" Target="../../../../../../../../../../:f:/g/personal/jchaparro_mincit_gov_co/EtY5N0nHEgFJmT-qH3uOkrABvoZS0vFBSlwieYLQWcyvdQ?e=CrCWza" TargetMode="External"/><Relationship Id="rId27" Type="http://schemas.openxmlformats.org/officeDocument/2006/relationships/hyperlink" Target="../../../../../../../../../../:f:/g/personal/jchaparro_mincit_gov_co/EojmTP-Rp5BNplXdI13J23MBoIuPkFn_1WSOm6bjwr3jTg?e=cU4Lgp" TargetMode="External"/><Relationship Id="rId30" Type="http://schemas.openxmlformats.org/officeDocument/2006/relationships/hyperlink" Target="../../../../../../../../../../:f:/g/personal/jchaparro_mincit_gov_co/ErzFiPrUailArdFOLInHfYsB6wh_s2wWYKFSoG-xoxbgGA?e=T2bXfW" TargetMode="External"/><Relationship Id="rId8" Type="http://schemas.openxmlformats.org/officeDocument/2006/relationships/hyperlink" Target="../../../../../../../../../../:f:/g/personal/jchaparro_mincit_gov_co/EsNF2o5NI65FjVXe8seYz_cBfpeUZoFscR4YJY-8-zF2Hg?e=dHwfP5"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f:/g/personal/jchaparro_mincit_gov_co/Enpfevi_5rNFssizNtHhHjABWL24c9CrSyRONw8eKyBfHg?e=Meefbf" TargetMode="External"/><Relationship Id="rId13" Type="http://schemas.openxmlformats.org/officeDocument/2006/relationships/hyperlink" Target="../../../../../../../../../../:f:/g/personal/jchaparro_mincit_gov_co/Ep46blR71utLhAQo8tspzigBzJiLwJjPMgQ1lnZu0zNxPg?e=szhWvW" TargetMode="External"/><Relationship Id="rId18" Type="http://schemas.openxmlformats.org/officeDocument/2006/relationships/hyperlink" Target="../../../../../../../../../../:f:/g/personal/jchaparro_mincit_gov_co/EkBGpz_2TJZFg-LwFJT5UicBDr1To96mnil8XPg5li_LTg?e=DVwqj2" TargetMode="External"/><Relationship Id="rId3" Type="http://schemas.openxmlformats.org/officeDocument/2006/relationships/hyperlink" Target="../../../../../../../../../../:f:/g/personal/jchaparro_mincit_gov_co/EvmvI_DZifNAuUz_pfZV1BIBGwK4NlG_pA02R8_D-dnevA?e=yBqA2v" TargetMode="External"/><Relationship Id="rId21" Type="http://schemas.openxmlformats.org/officeDocument/2006/relationships/vmlDrawing" Target="../drawings/vmlDrawing2.vml"/><Relationship Id="rId7" Type="http://schemas.openxmlformats.org/officeDocument/2006/relationships/hyperlink" Target="../../../../../../../../../../:f:/g/personal/jchaparro_mincit_gov_co/EkLvkvY6qjNJkWVSysJC4a8B4Z1Lxl4OWERbnr6n_nKd7g?e=9pLtOa" TargetMode="External"/><Relationship Id="rId12" Type="http://schemas.openxmlformats.org/officeDocument/2006/relationships/hyperlink" Target="../../../../../../../../../../:f:/g/personal/jchaparro_mincit_gov_co/Egp8LUVUSWtEgREt8Ts8nJsBwGBSE8UrUCIPbSBX4qaQnw?e=GN8ywQ" TargetMode="External"/><Relationship Id="rId17" Type="http://schemas.openxmlformats.org/officeDocument/2006/relationships/hyperlink" Target="../../../../../../../../../../:f:/g/personal/jchaparro_mincit_gov_co/EoZCEnQzlDtIvf3Fq3GgTOgB1-XFe_uLE5HRbve1xQxPvQ?e=jtb0Gm" TargetMode="External"/><Relationship Id="rId2" Type="http://schemas.openxmlformats.org/officeDocument/2006/relationships/hyperlink" Target="../../../../../../../../../../:f:/g/personal/jchaparro_mincit_gov_co/EgBh1J0Mu_lMjwLALVKWPBABDkH41qnorzlG63c7ARr_MA?e=1h2XFg" TargetMode="External"/><Relationship Id="rId16" Type="http://schemas.openxmlformats.org/officeDocument/2006/relationships/hyperlink" Target="../../../../../../../../../../:f:/g/personal/jchaparro_mincit_gov_co/EuPTQ2siQ69PpP-9QNMUFhUBorGll20VHDl1lds7JPGGlA?e=lDjjyM" TargetMode="External"/><Relationship Id="rId20" Type="http://schemas.openxmlformats.org/officeDocument/2006/relationships/drawing" Target="../drawings/drawing2.xml"/><Relationship Id="rId1" Type="http://schemas.openxmlformats.org/officeDocument/2006/relationships/hyperlink" Target="../../../../../../../../../../:f:/g/personal/jchaparro_mincit_gov_co/EmW62aoYUAJPqplPcZLhp5ABFTseiKjIKapcVoZg8lwV2Q?e=ogTILU" TargetMode="External"/><Relationship Id="rId6" Type="http://schemas.openxmlformats.org/officeDocument/2006/relationships/hyperlink" Target="../../../../../../../../../../:f:/g/personal/jchaparro_mincit_gov_co/ElF-tHfc2ZxMpnBkeGKVt2sBho9LCBtBTSvYMpd5nLatmA?e=tlKx5q" TargetMode="External"/><Relationship Id="rId11" Type="http://schemas.openxmlformats.org/officeDocument/2006/relationships/hyperlink" Target="../../../../../../../../../../:f:/g/personal/jchaparro_mincit_gov_co/EhLKR4U7iqhCn-DfDdON-5oBKAvMNWpqY7pK1aHbr-SZag?e=nXOXmI" TargetMode="External"/><Relationship Id="rId5" Type="http://schemas.openxmlformats.org/officeDocument/2006/relationships/hyperlink" Target="../../../../../../../../../../:f:/g/personal/jchaparro_mincit_gov_co/EqH7yhcR9pNNlSYRDNiNr3gBT7h8Mz23RAftFeVRbREpxQ?e=zanNsi" TargetMode="External"/><Relationship Id="rId15" Type="http://schemas.openxmlformats.org/officeDocument/2006/relationships/hyperlink" Target="../../../../../../../../../../:f:/g/personal/jchaparro_mincit_gov_co/EmYEJHEpEYdKou1fRE_5CzQBhLHJ4KzES6xBoPVzQ5OTig?e=21Ja2m" TargetMode="External"/><Relationship Id="rId23" Type="http://schemas.openxmlformats.org/officeDocument/2006/relationships/comments" Target="../comments2.xml"/><Relationship Id="rId10" Type="http://schemas.openxmlformats.org/officeDocument/2006/relationships/hyperlink" Target="../../../../../../../../../../:f:/g/personal/jchaparro_mincit_gov_co/EjX4ZYBMFzpKoBtZOfRPY0gBLJLwZ0kzP2k5P64F69wRpw?e=8kzwU6" TargetMode="External"/><Relationship Id="rId19" Type="http://schemas.openxmlformats.org/officeDocument/2006/relationships/printerSettings" Target="../printerSettings/printerSettings1.bin"/><Relationship Id="rId4" Type="http://schemas.openxmlformats.org/officeDocument/2006/relationships/hyperlink" Target="../../../../../../../../../../:f:/g/personal/jchaparro_mincit_gov_co/EuDWtxdH8iRPigg_7U3Xl3QBxjjHdbtQ6Sa3fTrI1PFGdw?e=a4r0H0" TargetMode="External"/><Relationship Id="rId9" Type="http://schemas.openxmlformats.org/officeDocument/2006/relationships/hyperlink" Target="../../../../../../../../../../:f:/g/personal/jchaparro_mincit_gov_co/Em52pJc5PYpJsKm5aDNeerQBdNGKTjFSmCnX-4bSAfdkfg?e=ITba9y" TargetMode="External"/><Relationship Id="rId14" Type="http://schemas.openxmlformats.org/officeDocument/2006/relationships/hyperlink" Target="../../../../../../../../../../:f:/g/personal/jchaparro_mincit_gov_co/EiBKIJjGN9BOka9vkSu3KFgBHaFT7sH6vjjkre6QxUL31w?e=FYuRPD" TargetMode="External"/><Relationship Id="rId2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F9FA-B8C4-43CC-A6BB-17537388D8D4}">
  <sheetPr>
    <tabColor rgb="FFFFFF00"/>
  </sheetPr>
  <dimension ref="A1:BF76"/>
  <sheetViews>
    <sheetView showGridLines="0" zoomScale="50" zoomScaleNormal="50" workbookViewId="0">
      <selection activeCell="E1" sqref="E1:BE1"/>
    </sheetView>
  </sheetViews>
  <sheetFormatPr baseColWidth="10" defaultColWidth="11.453125" defaultRowHeight="12.5" x14ac:dyDescent="0.25"/>
  <cols>
    <col min="1" max="1" width="8.7265625" style="3" customWidth="1"/>
    <col min="2" max="2" width="9.6328125" style="3" customWidth="1"/>
    <col min="3" max="3" width="26" style="3" customWidth="1"/>
    <col min="4" max="4" width="25.90625" style="3" customWidth="1"/>
    <col min="5" max="5" width="26.08984375" style="3" customWidth="1"/>
    <col min="6" max="6" width="20.54296875" style="183" customWidth="1"/>
    <col min="7" max="7" width="41.54296875" style="3" customWidth="1"/>
    <col min="8" max="8" width="8.81640625" style="3" customWidth="1"/>
    <col min="9" max="9" width="55.7265625" style="3" customWidth="1"/>
    <col min="10" max="10" width="32.54296875" style="183" customWidth="1"/>
    <col min="11" max="11" width="47.1796875" style="3" customWidth="1"/>
    <col min="12" max="12" width="28.54296875" style="183" customWidth="1"/>
    <col min="13" max="13" width="18.81640625" style="184" hidden="1" customWidth="1"/>
    <col min="14" max="14" width="16.26953125" style="183" customWidth="1"/>
    <col min="15" max="15" width="15.1796875" style="185" hidden="1" customWidth="1"/>
    <col min="16" max="16" width="43.81640625" style="3" customWidth="1"/>
    <col min="17" max="17" width="19.90625" style="183" customWidth="1"/>
    <col min="18" max="18" width="71.81640625" style="3" customWidth="1"/>
    <col min="19" max="19" width="30.36328125" style="3" customWidth="1"/>
    <col min="20" max="20" width="33.453125" style="3" customWidth="1"/>
    <col min="21" max="21" width="22.81640625" style="3" customWidth="1"/>
    <col min="22" max="22" width="27.36328125" style="3" customWidth="1"/>
    <col min="23" max="23" width="17" style="184" hidden="1" customWidth="1"/>
    <col min="24" max="24" width="27.36328125" style="3" customWidth="1"/>
    <col min="25" max="25" width="13.7265625" style="184" hidden="1" customWidth="1"/>
    <col min="26" max="26" width="21.54296875" style="3" customWidth="1"/>
    <col min="27" max="27" width="68.7265625" style="3" customWidth="1"/>
    <col min="28" max="28" width="15.81640625" style="183" customWidth="1"/>
    <col min="29" max="29" width="59.81640625" style="3" customWidth="1"/>
    <col min="30" max="30" width="33.1796875" style="4" customWidth="1"/>
    <col min="31" max="31" width="23.453125" style="3" hidden="1" customWidth="1"/>
    <col min="32" max="32" width="20.453125" style="183" customWidth="1"/>
    <col min="33" max="33" width="18.81640625" style="3" hidden="1" customWidth="1"/>
    <col min="34" max="34" width="17.6328125" style="3" customWidth="1"/>
    <col min="35" max="35" width="16.1796875" style="3" hidden="1" customWidth="1"/>
    <col min="36" max="36" width="25.453125" style="3" customWidth="1"/>
    <col min="37" max="37" width="29.54296875" style="3" hidden="1" customWidth="1"/>
    <col min="38" max="38" width="17.81640625" style="183" hidden="1" customWidth="1"/>
    <col min="39" max="39" width="49" style="3" hidden="1" customWidth="1"/>
    <col min="40" max="40" width="17.453125" style="3" customWidth="1"/>
    <col min="41" max="41" width="29.81640625" style="3" customWidth="1"/>
    <col min="42" max="43" width="8.453125" style="3" customWidth="1"/>
    <col min="44" max="44" width="91.81640625" style="3" customWidth="1"/>
    <col min="45" max="46" width="8.453125" style="3" customWidth="1"/>
    <col min="47" max="47" width="62.81640625" style="3" customWidth="1"/>
    <col min="48" max="49" width="8.453125" style="3" customWidth="1"/>
    <col min="50" max="50" width="54.90625" style="3" customWidth="1"/>
    <col min="51" max="52" width="8.453125" style="3" customWidth="1"/>
    <col min="53" max="53" width="52.453125" style="3" customWidth="1"/>
    <col min="54" max="54" width="9.81640625" style="3" customWidth="1"/>
    <col min="55" max="55" width="8.453125" style="3" customWidth="1"/>
    <col min="56" max="56" width="65.453125" style="3" customWidth="1"/>
    <col min="57" max="57" width="76.7265625" style="3" customWidth="1"/>
    <col min="58" max="58" width="89.453125" style="3" customWidth="1"/>
    <col min="59" max="16384" width="11.453125" style="3"/>
  </cols>
  <sheetData>
    <row r="1" spans="1:58" ht="78" customHeight="1" x14ac:dyDescent="0.25">
      <c r="A1" s="394"/>
      <c r="B1" s="394"/>
      <c r="C1" s="394"/>
      <c r="D1" s="394"/>
      <c r="E1" s="395" t="s">
        <v>0</v>
      </c>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c r="BD1" s="395"/>
      <c r="BE1" s="395"/>
      <c r="BF1" s="116" t="s">
        <v>1</v>
      </c>
    </row>
    <row r="2" spans="1:58" ht="16" customHeight="1" thickBot="1" x14ac:dyDescent="0.3">
      <c r="A2" s="193"/>
      <c r="B2" s="193"/>
      <c r="C2" s="193"/>
      <c r="D2" s="193"/>
      <c r="E2" s="193"/>
      <c r="F2" s="203"/>
      <c r="G2" s="193"/>
      <c r="H2" s="193"/>
      <c r="I2" s="193"/>
      <c r="J2" s="203"/>
      <c r="K2" s="193"/>
      <c r="L2" s="203"/>
      <c r="M2" s="396"/>
      <c r="N2" s="203"/>
      <c r="O2" s="397"/>
      <c r="P2" s="193"/>
      <c r="Q2" s="203"/>
      <c r="R2" s="193"/>
      <c r="S2" s="193"/>
      <c r="T2" s="193"/>
      <c r="U2" s="193"/>
      <c r="V2" s="193"/>
      <c r="W2" s="396"/>
      <c r="X2" s="193"/>
      <c r="Y2" s="396"/>
      <c r="Z2" s="193"/>
      <c r="AA2" s="193"/>
      <c r="AB2" s="203"/>
      <c r="AC2" s="193"/>
      <c r="AD2" s="55"/>
      <c r="AE2" s="193"/>
      <c r="AF2" s="203"/>
      <c r="AG2" s="193"/>
      <c r="AH2" s="193"/>
      <c r="AI2" s="193"/>
      <c r="AJ2" s="193"/>
      <c r="AK2" s="193"/>
      <c r="AL2" s="203"/>
      <c r="AM2" s="193"/>
    </row>
    <row r="3" spans="1:58" ht="17.5" customHeight="1" thickBot="1" x14ac:dyDescent="0.3">
      <c r="A3" s="386" t="s">
        <v>2</v>
      </c>
      <c r="B3" s="386"/>
      <c r="C3" s="386"/>
      <c r="D3" s="195" t="s">
        <v>3</v>
      </c>
      <c r="E3" s="196"/>
      <c r="F3" s="3"/>
      <c r="G3" s="388" t="s">
        <v>4</v>
      </c>
      <c r="H3" s="388"/>
      <c r="I3" s="240" t="s">
        <v>5</v>
      </c>
      <c r="J3" s="240"/>
      <c r="K3" s="240"/>
      <c r="L3" s="197"/>
      <c r="M3" s="198"/>
      <c r="N3" s="197"/>
      <c r="O3" s="199"/>
      <c r="P3" s="200"/>
      <c r="Q3" s="197"/>
      <c r="R3" s="200"/>
      <c r="S3" s="193"/>
      <c r="T3" s="200"/>
      <c r="U3" s="200"/>
      <c r="V3" s="216"/>
      <c r="W3" s="217"/>
      <c r="X3" s="202"/>
      <c r="Y3" s="218"/>
      <c r="Z3" s="202"/>
      <c r="AA3" s="202"/>
      <c r="AB3" s="207"/>
      <c r="AC3" s="202"/>
      <c r="AD3" s="207"/>
      <c r="AE3" s="202"/>
      <c r="AF3" s="203"/>
      <c r="AG3" s="200"/>
      <c r="AH3" s="200"/>
      <c r="AI3" s="200"/>
      <c r="AJ3" s="200"/>
      <c r="AK3" s="202"/>
      <c r="AL3" s="55"/>
      <c r="AM3" s="55"/>
    </row>
    <row r="4" spans="1:58" ht="17.5" customHeight="1" thickBot="1" x14ac:dyDescent="0.3">
      <c r="A4" s="386"/>
      <c r="B4" s="386"/>
      <c r="C4" s="386"/>
      <c r="D4" s="195"/>
      <c r="E4" s="201"/>
      <c r="F4" s="3"/>
      <c r="G4" s="388" t="s">
        <v>6</v>
      </c>
      <c r="H4" s="388"/>
      <c r="I4" s="387" t="s">
        <v>980</v>
      </c>
      <c r="J4" s="387"/>
      <c r="K4" s="387"/>
      <c r="L4" s="387"/>
      <c r="M4" s="387"/>
      <c r="N4" s="387"/>
      <c r="O4" s="387"/>
      <c r="P4" s="387"/>
      <c r="Q4" s="197"/>
      <c r="R4" s="200"/>
      <c r="S4" s="193"/>
      <c r="T4" s="200"/>
      <c r="U4" s="200"/>
      <c r="V4" s="216"/>
      <c r="W4" s="217"/>
      <c r="X4" s="219"/>
      <c r="Y4" s="220"/>
      <c r="Z4" s="219"/>
      <c r="AA4" s="219"/>
      <c r="AB4" s="207"/>
      <c r="AC4" s="219"/>
      <c r="AD4" s="207"/>
      <c r="AE4" s="219"/>
      <c r="AF4" s="207"/>
      <c r="AG4" s="219"/>
      <c r="AH4" s="193"/>
      <c r="AI4" s="200"/>
      <c r="AJ4" s="200"/>
      <c r="AK4" s="219"/>
      <c r="AL4" s="55"/>
      <c r="AM4" s="55"/>
    </row>
    <row r="5" spans="1:58" ht="17.5" customHeight="1" thickBot="1" x14ac:dyDescent="0.3">
      <c r="A5" s="386"/>
      <c r="B5" s="386"/>
      <c r="C5" s="386"/>
      <c r="D5" s="195" t="s">
        <v>7</v>
      </c>
      <c r="E5" s="196"/>
      <c r="F5" s="3"/>
      <c r="G5" s="389"/>
      <c r="H5" s="390"/>
      <c r="I5" s="204"/>
      <c r="J5" s="197"/>
      <c r="K5" s="204"/>
      <c r="L5" s="197"/>
      <c r="M5" s="205"/>
      <c r="N5" s="197"/>
      <c r="O5" s="199"/>
      <c r="P5" s="204"/>
      <c r="Q5" s="197"/>
      <c r="R5" s="204"/>
      <c r="S5" s="193"/>
      <c r="T5" s="204"/>
      <c r="U5" s="204"/>
      <c r="V5" s="216"/>
      <c r="W5" s="217"/>
      <c r="X5" s="202"/>
      <c r="Y5" s="218"/>
      <c r="Z5" s="202"/>
      <c r="AA5" s="202"/>
      <c r="AB5" s="207"/>
      <c r="AC5" s="202"/>
      <c r="AD5" s="207"/>
      <c r="AE5" s="202"/>
      <c r="AF5" s="207"/>
      <c r="AG5" s="202"/>
      <c r="AH5" s="202"/>
      <c r="AI5" s="202"/>
      <c r="AJ5" s="202"/>
      <c r="AK5" s="202"/>
      <c r="AL5" s="209"/>
      <c r="AM5" s="209"/>
    </row>
    <row r="6" spans="1:58" ht="17.5" customHeight="1" thickBot="1" x14ac:dyDescent="0.3">
      <c r="A6" s="194"/>
      <c r="B6" s="193"/>
      <c r="D6" s="195"/>
      <c r="E6" s="201"/>
      <c r="F6" s="3"/>
      <c r="G6" s="389"/>
      <c r="H6" s="390"/>
      <c r="I6" s="204"/>
      <c r="J6" s="197"/>
      <c r="K6" s="204"/>
      <c r="L6" s="197"/>
      <c r="M6" s="205"/>
      <c r="N6" s="197"/>
      <c r="O6" s="199"/>
      <c r="P6" s="204"/>
      <c r="Q6" s="197"/>
      <c r="R6" s="204"/>
      <c r="S6" s="193"/>
      <c r="T6" s="204"/>
      <c r="U6" s="204"/>
      <c r="V6" s="216"/>
      <c r="W6" s="217"/>
      <c r="X6" s="202"/>
      <c r="Y6" s="218"/>
      <c r="Z6" s="202"/>
      <c r="AA6" s="202"/>
      <c r="AB6" s="207"/>
      <c r="AC6" s="202"/>
      <c r="AD6" s="207"/>
      <c r="AE6" s="202"/>
      <c r="AF6" s="207"/>
      <c r="AG6" s="202"/>
      <c r="AH6" s="202"/>
      <c r="AI6" s="202"/>
      <c r="AJ6" s="202"/>
      <c r="AK6" s="202"/>
      <c r="AL6" s="209"/>
      <c r="AM6" s="209"/>
    </row>
    <row r="7" spans="1:58" ht="17.5" customHeight="1" thickBot="1" x14ac:dyDescent="0.3">
      <c r="A7" s="194"/>
      <c r="B7" s="193"/>
      <c r="D7" s="195" t="s">
        <v>8</v>
      </c>
      <c r="E7" s="196" t="s">
        <v>9</v>
      </c>
      <c r="F7" s="3"/>
      <c r="G7" s="391" t="s">
        <v>10</v>
      </c>
      <c r="H7" s="391"/>
      <c r="I7" s="224" t="s">
        <v>11</v>
      </c>
      <c r="J7" s="197"/>
      <c r="K7" s="204"/>
      <c r="L7" s="197"/>
      <c r="M7" s="205"/>
      <c r="N7" s="197"/>
      <c r="O7" s="199"/>
      <c r="P7" s="204"/>
      <c r="Q7" s="197"/>
      <c r="R7" s="204"/>
      <c r="S7" s="193"/>
      <c r="T7" s="204"/>
      <c r="U7" s="204"/>
      <c r="V7" s="216"/>
      <c r="W7" s="217"/>
      <c r="X7" s="202"/>
      <c r="Y7" s="218"/>
      <c r="Z7" s="202"/>
      <c r="AA7" s="202"/>
      <c r="AB7" s="207"/>
      <c r="AC7" s="202"/>
      <c r="AD7" s="207"/>
      <c r="AE7" s="202"/>
      <c r="AF7" s="207"/>
      <c r="AG7" s="202"/>
      <c r="AH7" s="202"/>
      <c r="AI7" s="202"/>
      <c r="AJ7" s="202"/>
      <c r="AK7" s="202"/>
      <c r="AL7" s="209"/>
      <c r="AM7" s="209"/>
    </row>
    <row r="8" spans="1:58" ht="8.5" customHeight="1" x14ac:dyDescent="0.25">
      <c r="A8" s="206"/>
      <c r="B8" s="193"/>
      <c r="D8" s="393"/>
      <c r="E8" s="207"/>
      <c r="F8" s="3"/>
      <c r="G8" s="389"/>
      <c r="H8" s="389"/>
      <c r="I8" s="54"/>
      <c r="J8" s="194"/>
      <c r="K8" s="208"/>
      <c r="L8" s="209"/>
      <c r="M8" s="210"/>
      <c r="N8" s="209"/>
      <c r="O8" s="211"/>
      <c r="P8" s="208"/>
      <c r="Q8" s="209"/>
      <c r="R8" s="208"/>
      <c r="S8" s="208"/>
      <c r="T8" s="208"/>
      <c r="U8" s="208"/>
      <c r="V8" s="209"/>
      <c r="W8" s="211"/>
      <c r="X8" s="202"/>
      <c r="Y8" s="218"/>
      <c r="Z8" s="202"/>
      <c r="AA8" s="202"/>
      <c r="AB8" s="207"/>
      <c r="AC8" s="202"/>
      <c r="AD8" s="207"/>
      <c r="AE8" s="202"/>
      <c r="AF8" s="209"/>
      <c r="AG8" s="208"/>
      <c r="AH8" s="208"/>
      <c r="AI8" s="208"/>
      <c r="AJ8" s="208"/>
      <c r="AK8" s="202"/>
      <c r="AL8" s="209"/>
      <c r="AM8" s="209"/>
    </row>
    <row r="9" spans="1:58" s="36" customFormat="1" ht="12" customHeight="1" x14ac:dyDescent="0.35">
      <c r="A9" s="212" t="s">
        <v>12</v>
      </c>
      <c r="B9" s="53"/>
      <c r="D9" s="212"/>
      <c r="E9" s="186">
        <v>45838</v>
      </c>
      <c r="G9" s="392" t="s">
        <v>13</v>
      </c>
      <c r="H9" s="392"/>
      <c r="I9" s="192">
        <v>15</v>
      </c>
      <c r="J9" s="55"/>
      <c r="K9" s="213"/>
      <c r="L9" s="209"/>
      <c r="M9" s="214"/>
      <c r="N9" s="209"/>
      <c r="O9" s="211"/>
      <c r="P9" s="213"/>
      <c r="Q9" s="209"/>
      <c r="R9" s="213"/>
      <c r="S9" s="208"/>
      <c r="T9" s="208"/>
      <c r="U9" s="209"/>
      <c r="V9" s="235"/>
      <c r="W9" s="235"/>
      <c r="X9" s="235"/>
      <c r="Y9" s="235"/>
      <c r="Z9" s="235"/>
      <c r="AA9" s="235"/>
      <c r="AB9" s="235"/>
      <c r="AC9" s="235"/>
      <c r="AD9" s="235"/>
      <c r="AE9" s="235"/>
      <c r="AF9" s="235"/>
      <c r="AG9" s="235"/>
      <c r="AH9" s="235"/>
      <c r="AI9" s="235"/>
      <c r="AJ9" s="235"/>
      <c r="AK9" s="209"/>
      <c r="AL9" s="209"/>
      <c r="AM9" s="209"/>
    </row>
    <row r="10" spans="1:58" ht="6.65" customHeight="1" x14ac:dyDescent="0.25">
      <c r="A10" s="193"/>
      <c r="B10" s="193"/>
      <c r="C10" s="212"/>
      <c r="D10" s="215"/>
      <c r="E10" s="209"/>
      <c r="F10" s="209"/>
      <c r="G10" s="209"/>
      <c r="H10" s="209"/>
      <c r="I10" s="209"/>
      <c r="J10" s="209"/>
      <c r="K10" s="209"/>
      <c r="L10" s="209"/>
      <c r="M10" s="211"/>
      <c r="N10" s="209"/>
      <c r="O10" s="211"/>
      <c r="P10" s="209"/>
      <c r="Q10" s="209"/>
      <c r="R10" s="209"/>
      <c r="S10" s="209"/>
      <c r="T10" s="209"/>
      <c r="U10" s="209"/>
      <c r="V10" s="209"/>
      <c r="W10" s="211"/>
      <c r="X10" s="209"/>
      <c r="Y10" s="211"/>
      <c r="Z10" s="209"/>
      <c r="AA10" s="209"/>
      <c r="AB10" s="209"/>
      <c r="AC10" s="209"/>
      <c r="AD10" s="209"/>
      <c r="AE10" s="209"/>
      <c r="AF10" s="209"/>
      <c r="AG10" s="209"/>
      <c r="AH10" s="209"/>
      <c r="AI10" s="209"/>
      <c r="AJ10" s="209"/>
      <c r="AK10" s="209"/>
      <c r="AL10" s="209"/>
      <c r="AM10" s="209"/>
    </row>
    <row r="11" spans="1:58" ht="55" customHeight="1" x14ac:dyDescent="0.25">
      <c r="A11" s="242" t="s">
        <v>14</v>
      </c>
      <c r="B11" s="242"/>
      <c r="C11" s="242"/>
      <c r="D11" s="242"/>
      <c r="E11" s="242"/>
      <c r="F11" s="242"/>
      <c r="G11" s="242"/>
      <c r="H11" s="242"/>
      <c r="I11" s="242"/>
      <c r="J11" s="242"/>
      <c r="K11" s="242"/>
      <c r="L11" s="244" t="s">
        <v>981</v>
      </c>
      <c r="M11" s="244"/>
      <c r="N11" s="244"/>
      <c r="O11" s="244"/>
      <c r="P11" s="244"/>
      <c r="Q11" s="244"/>
      <c r="R11" s="245" t="s">
        <v>15</v>
      </c>
      <c r="S11" s="245"/>
      <c r="T11" s="245"/>
      <c r="U11" s="245"/>
      <c r="V11" s="245"/>
      <c r="W11" s="245"/>
      <c r="X11" s="245"/>
      <c r="Y11" s="245"/>
      <c r="Z11" s="245"/>
      <c r="AA11" s="245"/>
      <c r="AB11" s="245"/>
      <c r="AC11" s="245"/>
      <c r="AD11" s="245"/>
      <c r="AE11" s="245"/>
      <c r="AF11" s="238" t="s">
        <v>982</v>
      </c>
      <c r="AG11" s="238"/>
      <c r="AH11" s="238"/>
      <c r="AI11" s="238"/>
      <c r="AJ11" s="238"/>
      <c r="AK11" s="238"/>
      <c r="AL11" s="236" t="s">
        <v>16</v>
      </c>
      <c r="AM11" s="237" t="s">
        <v>17</v>
      </c>
      <c r="AN11" s="266" t="s">
        <v>18</v>
      </c>
      <c r="AO11" s="267"/>
      <c r="AP11" s="267"/>
      <c r="AQ11" s="267"/>
      <c r="AR11" s="267"/>
      <c r="AS11" s="267"/>
      <c r="AT11" s="267"/>
      <c r="AU11" s="267"/>
      <c r="AV11" s="267"/>
      <c r="AW11" s="267"/>
      <c r="AX11" s="267"/>
      <c r="AY11" s="267"/>
      <c r="AZ11" s="267"/>
      <c r="BA11" s="267"/>
      <c r="BB11" s="267"/>
      <c r="BC11" s="267"/>
      <c r="BD11" s="267"/>
      <c r="BE11" s="267"/>
      <c r="BF11" s="268" t="s">
        <v>19</v>
      </c>
    </row>
    <row r="12" spans="1:58" ht="29.25" customHeight="1" x14ac:dyDescent="0.25">
      <c r="A12" s="241" t="s">
        <v>20</v>
      </c>
      <c r="B12" s="241"/>
      <c r="C12" s="241" t="s">
        <v>21</v>
      </c>
      <c r="D12" s="242" t="s">
        <v>22</v>
      </c>
      <c r="E12" s="242" t="s">
        <v>23</v>
      </c>
      <c r="F12" s="242" t="s">
        <v>24</v>
      </c>
      <c r="G12" s="242" t="s">
        <v>25</v>
      </c>
      <c r="H12" s="398" t="s">
        <v>26</v>
      </c>
      <c r="I12" s="242" t="s">
        <v>27</v>
      </c>
      <c r="J12" s="242" t="s">
        <v>28</v>
      </c>
      <c r="K12" s="242" t="s">
        <v>29</v>
      </c>
      <c r="L12" s="244" t="s">
        <v>30</v>
      </c>
      <c r="M12" s="399" t="s">
        <v>31</v>
      </c>
      <c r="N12" s="244" t="s">
        <v>32</v>
      </c>
      <c r="O12" s="399" t="s">
        <v>33</v>
      </c>
      <c r="P12" s="244" t="s">
        <v>34</v>
      </c>
      <c r="Q12" s="400" t="s">
        <v>983</v>
      </c>
      <c r="R12" s="245" t="s">
        <v>35</v>
      </c>
      <c r="S12" s="246" t="s">
        <v>36</v>
      </c>
      <c r="T12" s="246"/>
      <c r="U12" s="245" t="s">
        <v>37</v>
      </c>
      <c r="V12" s="245" t="s">
        <v>38</v>
      </c>
      <c r="W12" s="245"/>
      <c r="X12" s="245" t="s">
        <v>39</v>
      </c>
      <c r="Y12" s="245"/>
      <c r="Z12" s="245" t="s">
        <v>40</v>
      </c>
      <c r="AA12" s="245"/>
      <c r="AB12" s="245" t="s">
        <v>41</v>
      </c>
      <c r="AC12" s="245"/>
      <c r="AD12" s="245"/>
      <c r="AE12" s="245" t="s">
        <v>42</v>
      </c>
      <c r="AF12" s="238" t="s">
        <v>30</v>
      </c>
      <c r="AG12" s="238" t="s">
        <v>31</v>
      </c>
      <c r="AH12" s="238" t="s">
        <v>32</v>
      </c>
      <c r="AI12" s="238" t="s">
        <v>33</v>
      </c>
      <c r="AJ12" s="239" t="s">
        <v>43</v>
      </c>
      <c r="AK12" s="239" t="s">
        <v>984</v>
      </c>
      <c r="AL12" s="236"/>
      <c r="AM12" s="237"/>
      <c r="AN12" s="269" t="s">
        <v>44</v>
      </c>
      <c r="AO12" s="267" t="s">
        <v>45</v>
      </c>
      <c r="AP12" s="267" t="s">
        <v>46</v>
      </c>
      <c r="AQ12" s="267"/>
      <c r="AR12" s="267"/>
      <c r="AS12" s="270" t="s">
        <v>985</v>
      </c>
      <c r="AT12" s="267"/>
      <c r="AU12" s="267"/>
      <c r="AV12" s="267" t="s">
        <v>47</v>
      </c>
      <c r="AW12" s="267"/>
      <c r="AX12" s="267"/>
      <c r="AY12" s="267" t="s">
        <v>48</v>
      </c>
      <c r="AZ12" s="267"/>
      <c r="BA12" s="267"/>
      <c r="BB12" s="267" t="s">
        <v>49</v>
      </c>
      <c r="BC12" s="267"/>
      <c r="BD12" s="267"/>
      <c r="BE12" s="267" t="s">
        <v>50</v>
      </c>
      <c r="BF12" s="268"/>
    </row>
    <row r="13" spans="1:58" s="4" customFormat="1" ht="87" customHeight="1" x14ac:dyDescent="0.35">
      <c r="A13" s="233" t="s">
        <v>51</v>
      </c>
      <c r="B13" s="233" t="s">
        <v>52</v>
      </c>
      <c r="C13" s="241"/>
      <c r="D13" s="242"/>
      <c r="E13" s="242"/>
      <c r="F13" s="242"/>
      <c r="G13" s="242"/>
      <c r="H13" s="398"/>
      <c r="I13" s="242"/>
      <c r="J13" s="242"/>
      <c r="K13" s="242"/>
      <c r="L13" s="244"/>
      <c r="M13" s="399"/>
      <c r="N13" s="244"/>
      <c r="O13" s="399"/>
      <c r="P13" s="244"/>
      <c r="Q13" s="400"/>
      <c r="R13" s="245"/>
      <c r="S13" s="180" t="s">
        <v>53</v>
      </c>
      <c r="T13" s="180" t="s">
        <v>54</v>
      </c>
      <c r="U13" s="245"/>
      <c r="V13" s="401" t="s">
        <v>55</v>
      </c>
      <c r="W13" s="401"/>
      <c r="X13" s="401" t="s">
        <v>56</v>
      </c>
      <c r="Y13" s="401"/>
      <c r="Z13" s="180" t="s">
        <v>57</v>
      </c>
      <c r="AA13" s="180" t="s">
        <v>58</v>
      </c>
      <c r="AB13" s="180" t="s">
        <v>59</v>
      </c>
      <c r="AC13" s="180" t="s">
        <v>60</v>
      </c>
      <c r="AD13" s="180" t="s">
        <v>61</v>
      </c>
      <c r="AE13" s="245"/>
      <c r="AF13" s="238"/>
      <c r="AG13" s="238"/>
      <c r="AH13" s="238"/>
      <c r="AI13" s="238"/>
      <c r="AJ13" s="239"/>
      <c r="AK13" s="239"/>
      <c r="AL13" s="236"/>
      <c r="AM13" s="237"/>
      <c r="AN13" s="269" t="s">
        <v>44</v>
      </c>
      <c r="AO13" s="267"/>
      <c r="AP13" s="223" t="s">
        <v>62</v>
      </c>
      <c r="AQ13" s="223" t="s">
        <v>63</v>
      </c>
      <c r="AR13" s="223" t="s">
        <v>64</v>
      </c>
      <c r="AS13" s="223" t="s">
        <v>62</v>
      </c>
      <c r="AT13" s="223" t="s">
        <v>63</v>
      </c>
      <c r="AU13" s="223" t="s">
        <v>64</v>
      </c>
      <c r="AV13" s="223" t="s">
        <v>62</v>
      </c>
      <c r="AW13" s="223" t="s">
        <v>63</v>
      </c>
      <c r="AX13" s="223" t="s">
        <v>64</v>
      </c>
      <c r="AY13" s="223" t="s">
        <v>62</v>
      </c>
      <c r="AZ13" s="223" t="s">
        <v>63</v>
      </c>
      <c r="BA13" s="223" t="s">
        <v>64</v>
      </c>
      <c r="BB13" s="223" t="s">
        <v>62</v>
      </c>
      <c r="BC13" s="223" t="s">
        <v>63</v>
      </c>
      <c r="BD13" s="223" t="s">
        <v>64</v>
      </c>
      <c r="BE13" s="267"/>
      <c r="BF13" s="268"/>
    </row>
    <row r="14" spans="1:58" ht="47.5" customHeight="1" x14ac:dyDescent="0.25">
      <c r="A14" s="250" t="s">
        <v>9</v>
      </c>
      <c r="B14" s="251"/>
      <c r="C14" s="252" t="s">
        <v>979</v>
      </c>
      <c r="D14" s="243" t="s">
        <v>65</v>
      </c>
      <c r="E14" s="243" t="s">
        <v>66</v>
      </c>
      <c r="F14" s="33" t="s">
        <v>67</v>
      </c>
      <c r="G14" s="225" t="s">
        <v>68</v>
      </c>
      <c r="H14" s="243" t="s">
        <v>69</v>
      </c>
      <c r="I14" s="261" t="s">
        <v>70</v>
      </c>
      <c r="J14" s="243" t="s">
        <v>71</v>
      </c>
      <c r="K14" s="402" t="s">
        <v>72</v>
      </c>
      <c r="L14" s="243" t="s">
        <v>73</v>
      </c>
      <c r="M14" s="403">
        <v>0.4</v>
      </c>
      <c r="N14" s="404" t="s">
        <v>74</v>
      </c>
      <c r="O14" s="405">
        <v>0.8</v>
      </c>
      <c r="P14" s="402" t="s">
        <v>75</v>
      </c>
      <c r="Q14" s="406" t="s">
        <v>76</v>
      </c>
      <c r="R14" s="407" t="s">
        <v>77</v>
      </c>
      <c r="S14" s="32" t="s">
        <v>78</v>
      </c>
      <c r="T14" s="111" t="s">
        <v>66</v>
      </c>
      <c r="U14" s="32" t="s">
        <v>79</v>
      </c>
      <c r="V14" s="32" t="s">
        <v>80</v>
      </c>
      <c r="W14" s="121">
        <v>0.25</v>
      </c>
      <c r="X14" s="187" t="s">
        <v>81</v>
      </c>
      <c r="Y14" s="121">
        <v>0.15</v>
      </c>
      <c r="Z14" s="32" t="s">
        <v>82</v>
      </c>
      <c r="AA14" s="115" t="s">
        <v>83</v>
      </c>
      <c r="AB14" s="32" t="s">
        <v>84</v>
      </c>
      <c r="AC14" s="408" t="s">
        <v>85</v>
      </c>
      <c r="AD14" s="409" t="s">
        <v>86</v>
      </c>
      <c r="AE14" s="410">
        <f t="shared" ref="AE14:AE56" si="0">+W14+Y14</f>
        <v>0.4</v>
      </c>
      <c r="AF14" s="40" t="str">
        <f t="shared" ref="AF14:AF56" si="1">IF(AG14&lt;=20%,"MUY BAJA",IF(AG14&lt;=40%,"BAJA",IF(AG14&lt;=60%,"MEDIA",IF(AG14&lt;=80%,"ALTA","MUY ALTA"))))</f>
        <v>BAJA</v>
      </c>
      <c r="AG14" s="40">
        <f>IF(OR(V14="prevenir",V14="detectar"),(M14-(M14*AE14)), M14)</f>
        <v>0.24</v>
      </c>
      <c r="AH14" s="411" t="str">
        <f>IF(AI14&lt;=20%,"LEVE",IF(AI14&lt;=40%,"MENOR",IF(AI14&lt;=60%,"MODERADO",IF(AI14&lt;=80%,"MAYOR","CATASTROFICO"))))</f>
        <v>MAYOR</v>
      </c>
      <c r="AI14" s="411">
        <f>IF(V14="corregir",(O14-(O14*AE14)), O14)</f>
        <v>0.8</v>
      </c>
      <c r="AJ14" s="406" t="s">
        <v>87</v>
      </c>
      <c r="AK14" s="243" t="s">
        <v>88</v>
      </c>
      <c r="AL14" s="412" t="s">
        <v>89</v>
      </c>
      <c r="AM14" s="413"/>
      <c r="AN14" s="414">
        <v>45905</v>
      </c>
      <c r="AO14" s="339" t="s">
        <v>90</v>
      </c>
      <c r="AP14" s="415" t="s">
        <v>91</v>
      </c>
      <c r="AQ14" s="415" t="s">
        <v>9</v>
      </c>
      <c r="AR14" s="416" t="s">
        <v>92</v>
      </c>
      <c r="AS14" s="415" t="s">
        <v>9</v>
      </c>
      <c r="AT14" s="415" t="s">
        <v>91</v>
      </c>
      <c r="AU14" s="416" t="s">
        <v>93</v>
      </c>
      <c r="AV14" s="415" t="s">
        <v>9</v>
      </c>
      <c r="AW14" s="415" t="s">
        <v>91</v>
      </c>
      <c r="AX14" s="416" t="s">
        <v>94</v>
      </c>
      <c r="AY14" s="415" t="s">
        <v>9</v>
      </c>
      <c r="AZ14" s="415" t="s">
        <v>91</v>
      </c>
      <c r="BA14" s="416" t="s">
        <v>95</v>
      </c>
      <c r="BB14" s="339" t="s">
        <v>91</v>
      </c>
      <c r="BC14" s="415" t="s">
        <v>9</v>
      </c>
      <c r="BD14" s="416" t="s">
        <v>96</v>
      </c>
      <c r="BE14" s="416" t="s">
        <v>97</v>
      </c>
      <c r="BF14" s="416" t="s">
        <v>986</v>
      </c>
    </row>
    <row r="15" spans="1:58" ht="52.5" customHeight="1" x14ac:dyDescent="0.25">
      <c r="A15" s="250"/>
      <c r="B15" s="251"/>
      <c r="C15" s="252"/>
      <c r="D15" s="243"/>
      <c r="E15" s="243"/>
      <c r="F15" s="33" t="s">
        <v>98</v>
      </c>
      <c r="G15" s="225" t="s">
        <v>99</v>
      </c>
      <c r="H15" s="243"/>
      <c r="I15" s="261"/>
      <c r="J15" s="243"/>
      <c r="K15" s="402"/>
      <c r="L15" s="243"/>
      <c r="M15" s="403"/>
      <c r="N15" s="404"/>
      <c r="O15" s="405"/>
      <c r="P15" s="402"/>
      <c r="Q15" s="406"/>
      <c r="R15" s="417" t="s">
        <v>100</v>
      </c>
      <c r="S15" s="251" t="s">
        <v>78</v>
      </c>
      <c r="T15" s="402" t="s">
        <v>66</v>
      </c>
      <c r="U15" s="251" t="s">
        <v>79</v>
      </c>
      <c r="V15" s="251" t="s">
        <v>80</v>
      </c>
      <c r="W15" s="403">
        <v>0.25</v>
      </c>
      <c r="X15" s="254" t="s">
        <v>81</v>
      </c>
      <c r="Y15" s="403">
        <v>0.15</v>
      </c>
      <c r="Z15" s="251" t="s">
        <v>82</v>
      </c>
      <c r="AA15" s="261" t="s">
        <v>101</v>
      </c>
      <c r="AB15" s="251" t="s">
        <v>84</v>
      </c>
      <c r="AC15" s="418" t="s">
        <v>102</v>
      </c>
      <c r="AD15" s="419" t="s">
        <v>103</v>
      </c>
      <c r="AE15" s="420">
        <f t="shared" si="0"/>
        <v>0.4</v>
      </c>
      <c r="AF15" s="411" t="str">
        <f t="shared" si="1"/>
        <v>MUY BAJA</v>
      </c>
      <c r="AG15" s="421">
        <f>+AG14-(AG14*AE15)</f>
        <v>0.14399999999999999</v>
      </c>
      <c r="AH15" s="411"/>
      <c r="AI15" s="411"/>
      <c r="AJ15" s="406"/>
      <c r="AK15" s="243"/>
      <c r="AL15" s="412"/>
      <c r="AM15" s="413"/>
      <c r="AN15" s="415"/>
      <c r="AO15" s="339"/>
      <c r="AP15" s="415"/>
      <c r="AQ15" s="415"/>
      <c r="AR15" s="416"/>
      <c r="AS15" s="415"/>
      <c r="AT15" s="415"/>
      <c r="AU15" s="416"/>
      <c r="AV15" s="415"/>
      <c r="AW15" s="415"/>
      <c r="AX15" s="416"/>
      <c r="AY15" s="415"/>
      <c r="AZ15" s="415"/>
      <c r="BA15" s="416"/>
      <c r="BB15" s="339"/>
      <c r="BC15" s="415"/>
      <c r="BD15" s="416"/>
      <c r="BE15" s="416"/>
      <c r="BF15" s="422"/>
    </row>
    <row r="16" spans="1:58" ht="162" customHeight="1" x14ac:dyDescent="0.25">
      <c r="A16" s="250"/>
      <c r="B16" s="251"/>
      <c r="C16" s="252"/>
      <c r="D16" s="243"/>
      <c r="E16" s="243"/>
      <c r="F16" s="33" t="s">
        <v>67</v>
      </c>
      <c r="G16" s="225" t="s">
        <v>104</v>
      </c>
      <c r="H16" s="243"/>
      <c r="I16" s="261"/>
      <c r="J16" s="243"/>
      <c r="K16" s="402"/>
      <c r="L16" s="243"/>
      <c r="M16" s="403"/>
      <c r="N16" s="404"/>
      <c r="O16" s="405"/>
      <c r="P16" s="402"/>
      <c r="Q16" s="406"/>
      <c r="R16" s="417"/>
      <c r="S16" s="251"/>
      <c r="T16" s="402"/>
      <c r="U16" s="251"/>
      <c r="V16" s="251"/>
      <c r="W16" s="403"/>
      <c r="X16" s="254"/>
      <c r="Y16" s="403"/>
      <c r="Z16" s="251"/>
      <c r="AA16" s="261"/>
      <c r="AB16" s="251"/>
      <c r="AC16" s="418"/>
      <c r="AD16" s="402"/>
      <c r="AE16" s="420"/>
      <c r="AF16" s="411"/>
      <c r="AG16" s="421"/>
      <c r="AH16" s="411"/>
      <c r="AI16" s="411"/>
      <c r="AJ16" s="406"/>
      <c r="AK16" s="243"/>
      <c r="AL16" s="412"/>
      <c r="AM16" s="413"/>
      <c r="AN16" s="415"/>
      <c r="AO16" s="339"/>
      <c r="AP16" s="415"/>
      <c r="AQ16" s="415"/>
      <c r="AR16" s="416"/>
      <c r="AS16" s="415"/>
      <c r="AT16" s="415"/>
      <c r="AU16" s="416"/>
      <c r="AV16" s="415"/>
      <c r="AW16" s="415"/>
      <c r="AX16" s="416"/>
      <c r="AY16" s="415"/>
      <c r="AZ16" s="415"/>
      <c r="BA16" s="416"/>
      <c r="BB16" s="339"/>
      <c r="BC16" s="415"/>
      <c r="BD16" s="416"/>
      <c r="BE16" s="416"/>
      <c r="BF16" s="422"/>
    </row>
    <row r="17" spans="1:58" ht="46" customHeight="1" x14ac:dyDescent="0.25">
      <c r="A17" s="250" t="s">
        <v>9</v>
      </c>
      <c r="B17" s="251"/>
      <c r="C17" s="253" t="s">
        <v>105</v>
      </c>
      <c r="D17" s="254" t="s">
        <v>106</v>
      </c>
      <c r="E17" s="254" t="s">
        <v>107</v>
      </c>
      <c r="F17" s="33" t="s">
        <v>67</v>
      </c>
      <c r="G17" s="188" t="s">
        <v>108</v>
      </c>
      <c r="H17" s="243" t="s">
        <v>109</v>
      </c>
      <c r="I17" s="417" t="s">
        <v>110</v>
      </c>
      <c r="J17" s="243" t="s">
        <v>71</v>
      </c>
      <c r="K17" s="243" t="s">
        <v>111</v>
      </c>
      <c r="L17" s="243" t="s">
        <v>112</v>
      </c>
      <c r="M17" s="403">
        <v>0.6</v>
      </c>
      <c r="N17" s="404" t="s">
        <v>74</v>
      </c>
      <c r="O17" s="405">
        <v>0.8</v>
      </c>
      <c r="P17" s="402" t="s">
        <v>75</v>
      </c>
      <c r="Q17" s="406" t="s">
        <v>76</v>
      </c>
      <c r="R17" s="423" t="s">
        <v>113</v>
      </c>
      <c r="S17" s="32" t="s">
        <v>78</v>
      </c>
      <c r="T17" s="187" t="s">
        <v>114</v>
      </c>
      <c r="U17" s="32" t="s">
        <v>79</v>
      </c>
      <c r="V17" s="32" t="s">
        <v>80</v>
      </c>
      <c r="W17" s="121">
        <v>0.25</v>
      </c>
      <c r="X17" s="187" t="s">
        <v>81</v>
      </c>
      <c r="Y17" s="121">
        <v>0.15</v>
      </c>
      <c r="Z17" s="32" t="s">
        <v>82</v>
      </c>
      <c r="AA17" s="255" t="s">
        <v>115</v>
      </c>
      <c r="AB17" s="32" t="s">
        <v>84</v>
      </c>
      <c r="AC17" s="424" t="s">
        <v>116</v>
      </c>
      <c r="AD17" s="409" t="s">
        <v>86</v>
      </c>
      <c r="AE17" s="410">
        <f t="shared" si="0"/>
        <v>0.4</v>
      </c>
      <c r="AF17" s="40" t="str">
        <f t="shared" si="1"/>
        <v>BAJA</v>
      </c>
      <c r="AG17" s="40">
        <f>IF(OR(V17="prevenir",V17="detectar"),(M17-(M17*AE17)), M17)</f>
        <v>0.36</v>
      </c>
      <c r="AH17" s="411" t="str">
        <f>IF(AI17&lt;=20%,"LEVE",IF(AI17&lt;=40%,"MENOR",IF(AI17&lt;=60%,"MODERADO",IF(AI17&lt;=80%,"MAYOR","CATASTROFICO"))))</f>
        <v>MAYOR</v>
      </c>
      <c r="AI17" s="411">
        <f>IF(V17="corregir",(O17-(O17*AE17)), O17)</f>
        <v>0.8</v>
      </c>
      <c r="AJ17" s="406" t="s">
        <v>87</v>
      </c>
      <c r="AK17" s="243" t="s">
        <v>88</v>
      </c>
      <c r="AL17" s="412" t="s">
        <v>117</v>
      </c>
      <c r="AM17" s="413"/>
      <c r="AN17" s="425">
        <v>45904</v>
      </c>
      <c r="AO17" s="254" t="s">
        <v>118</v>
      </c>
      <c r="AP17" s="251"/>
      <c r="AQ17" s="251" t="s">
        <v>9</v>
      </c>
      <c r="AR17" s="255" t="s">
        <v>119</v>
      </c>
      <c r="AS17" s="251" t="s">
        <v>9</v>
      </c>
      <c r="AT17" s="251"/>
      <c r="AU17" s="255" t="s">
        <v>120</v>
      </c>
      <c r="AV17" s="251" t="s">
        <v>9</v>
      </c>
      <c r="AW17" s="251"/>
      <c r="AX17" s="255" t="s">
        <v>120</v>
      </c>
      <c r="AY17" s="251" t="s">
        <v>9</v>
      </c>
      <c r="AZ17" s="251"/>
      <c r="BA17" s="255" t="s">
        <v>121</v>
      </c>
      <c r="BB17" s="251" t="s">
        <v>9</v>
      </c>
      <c r="BC17" s="251"/>
      <c r="BD17" s="255" t="s">
        <v>122</v>
      </c>
      <c r="BE17" s="255" t="s">
        <v>123</v>
      </c>
      <c r="BF17" s="416" t="s">
        <v>987</v>
      </c>
    </row>
    <row r="18" spans="1:58" ht="38.5" customHeight="1" x14ac:dyDescent="0.25">
      <c r="A18" s="250"/>
      <c r="B18" s="251"/>
      <c r="C18" s="253"/>
      <c r="D18" s="254"/>
      <c r="E18" s="254"/>
      <c r="F18" s="33" t="s">
        <v>67</v>
      </c>
      <c r="G18" s="188" t="s">
        <v>124</v>
      </c>
      <c r="H18" s="243"/>
      <c r="I18" s="417"/>
      <c r="J18" s="243"/>
      <c r="K18" s="243"/>
      <c r="L18" s="243"/>
      <c r="M18" s="403"/>
      <c r="N18" s="404"/>
      <c r="O18" s="405"/>
      <c r="P18" s="402"/>
      <c r="Q18" s="406"/>
      <c r="R18" s="423" t="s">
        <v>125</v>
      </c>
      <c r="S18" s="32" t="s">
        <v>78</v>
      </c>
      <c r="T18" s="187" t="s">
        <v>126</v>
      </c>
      <c r="U18" s="32" t="s">
        <v>79</v>
      </c>
      <c r="V18" s="32" t="s">
        <v>80</v>
      </c>
      <c r="W18" s="121">
        <v>0.25</v>
      </c>
      <c r="X18" s="187" t="s">
        <v>81</v>
      </c>
      <c r="Y18" s="121">
        <v>0.15</v>
      </c>
      <c r="Z18" s="32" t="s">
        <v>82</v>
      </c>
      <c r="AA18" s="255"/>
      <c r="AB18" s="32" t="s">
        <v>84</v>
      </c>
      <c r="AC18" s="424" t="s">
        <v>116</v>
      </c>
      <c r="AD18" s="409" t="s">
        <v>103</v>
      </c>
      <c r="AE18" s="410">
        <f t="shared" si="0"/>
        <v>0.4</v>
      </c>
      <c r="AF18" s="40" t="str">
        <f t="shared" si="1"/>
        <v>BAJA</v>
      </c>
      <c r="AG18" s="40">
        <f>+AG17-(AG17*AE18)</f>
        <v>0.216</v>
      </c>
      <c r="AH18" s="411"/>
      <c r="AI18" s="411"/>
      <c r="AJ18" s="406"/>
      <c r="AK18" s="243"/>
      <c r="AL18" s="412"/>
      <c r="AM18" s="413"/>
      <c r="AN18" s="251"/>
      <c r="AO18" s="254"/>
      <c r="AP18" s="251"/>
      <c r="AQ18" s="251"/>
      <c r="AR18" s="255"/>
      <c r="AS18" s="251"/>
      <c r="AT18" s="251"/>
      <c r="AU18" s="255"/>
      <c r="AV18" s="251"/>
      <c r="AW18" s="251"/>
      <c r="AX18" s="255"/>
      <c r="AY18" s="251"/>
      <c r="AZ18" s="251"/>
      <c r="BA18" s="255"/>
      <c r="BB18" s="251"/>
      <c r="BC18" s="251"/>
      <c r="BD18" s="255"/>
      <c r="BE18" s="255"/>
      <c r="BF18" s="422"/>
    </row>
    <row r="19" spans="1:58" ht="102.75" customHeight="1" x14ac:dyDescent="0.25">
      <c r="A19" s="250"/>
      <c r="B19" s="251"/>
      <c r="C19" s="253"/>
      <c r="D19" s="254"/>
      <c r="E19" s="254"/>
      <c r="F19" s="33" t="s">
        <v>67</v>
      </c>
      <c r="G19" s="115" t="s">
        <v>127</v>
      </c>
      <c r="H19" s="243"/>
      <c r="I19" s="417"/>
      <c r="J19" s="243"/>
      <c r="K19" s="243"/>
      <c r="L19" s="243"/>
      <c r="M19" s="403"/>
      <c r="N19" s="404"/>
      <c r="O19" s="405"/>
      <c r="P19" s="402"/>
      <c r="Q19" s="406"/>
      <c r="R19" s="423" t="s">
        <v>128</v>
      </c>
      <c r="S19" s="32" t="s">
        <v>78</v>
      </c>
      <c r="T19" s="187" t="s">
        <v>126</v>
      </c>
      <c r="U19" s="32" t="s">
        <v>79</v>
      </c>
      <c r="V19" s="32" t="s">
        <v>80</v>
      </c>
      <c r="W19" s="121">
        <v>0.25</v>
      </c>
      <c r="X19" s="187" t="s">
        <v>81</v>
      </c>
      <c r="Y19" s="121">
        <v>0.15</v>
      </c>
      <c r="Z19" s="32" t="s">
        <v>82</v>
      </c>
      <c r="AA19" s="188" t="s">
        <v>129</v>
      </c>
      <c r="AB19" s="32" t="s">
        <v>84</v>
      </c>
      <c r="AC19" s="424" t="s">
        <v>130</v>
      </c>
      <c r="AD19" s="409" t="s">
        <v>131</v>
      </c>
      <c r="AE19" s="410">
        <f t="shared" si="0"/>
        <v>0.4</v>
      </c>
      <c r="AF19" s="40" t="str">
        <f t="shared" si="1"/>
        <v>MUY BAJA</v>
      </c>
      <c r="AG19" s="426">
        <f>+AG18-(AG18*AE19)</f>
        <v>0.12959999999999999</v>
      </c>
      <c r="AH19" s="411"/>
      <c r="AI19" s="411"/>
      <c r="AJ19" s="406"/>
      <c r="AK19" s="243"/>
      <c r="AL19" s="412"/>
      <c r="AM19" s="413"/>
      <c r="AN19" s="251"/>
      <c r="AO19" s="254"/>
      <c r="AP19" s="251"/>
      <c r="AQ19" s="251"/>
      <c r="AR19" s="255"/>
      <c r="AS19" s="251"/>
      <c r="AT19" s="251"/>
      <c r="AU19" s="255"/>
      <c r="AV19" s="251"/>
      <c r="AW19" s="251"/>
      <c r="AX19" s="255"/>
      <c r="AY19" s="251"/>
      <c r="AZ19" s="251"/>
      <c r="BA19" s="255"/>
      <c r="BB19" s="251"/>
      <c r="BC19" s="251"/>
      <c r="BD19" s="255"/>
      <c r="BE19" s="255"/>
      <c r="BF19" s="422"/>
    </row>
    <row r="20" spans="1:58" ht="46" customHeight="1" x14ac:dyDescent="0.25">
      <c r="A20" s="250" t="s">
        <v>9</v>
      </c>
      <c r="B20" s="251"/>
      <c r="C20" s="253" t="s">
        <v>132</v>
      </c>
      <c r="D20" s="243" t="s">
        <v>133</v>
      </c>
      <c r="E20" s="243" t="s">
        <v>134</v>
      </c>
      <c r="F20" s="243" t="s">
        <v>67</v>
      </c>
      <c r="G20" s="255" t="s">
        <v>135</v>
      </c>
      <c r="H20" s="243" t="s">
        <v>136</v>
      </c>
      <c r="I20" s="427" t="s">
        <v>137</v>
      </c>
      <c r="J20" s="243" t="s">
        <v>71</v>
      </c>
      <c r="K20" s="243" t="s">
        <v>138</v>
      </c>
      <c r="L20" s="243" t="s">
        <v>73</v>
      </c>
      <c r="M20" s="403">
        <v>0.4</v>
      </c>
      <c r="N20" s="404" t="s">
        <v>74</v>
      </c>
      <c r="O20" s="405">
        <v>0.8</v>
      </c>
      <c r="P20" s="402" t="s">
        <v>75</v>
      </c>
      <c r="Q20" s="406" t="s">
        <v>87</v>
      </c>
      <c r="R20" s="423" t="s">
        <v>139</v>
      </c>
      <c r="S20" s="32" t="s">
        <v>78</v>
      </c>
      <c r="T20" s="187" t="s">
        <v>140</v>
      </c>
      <c r="U20" s="32" t="s">
        <v>79</v>
      </c>
      <c r="V20" s="32" t="s">
        <v>80</v>
      </c>
      <c r="W20" s="121">
        <v>0.25</v>
      </c>
      <c r="X20" s="187" t="s">
        <v>81</v>
      </c>
      <c r="Y20" s="121">
        <v>0.15</v>
      </c>
      <c r="Z20" s="32" t="s">
        <v>82</v>
      </c>
      <c r="AA20" s="188" t="s">
        <v>141</v>
      </c>
      <c r="AB20" s="32" t="s">
        <v>84</v>
      </c>
      <c r="AC20" s="424" t="s">
        <v>142</v>
      </c>
      <c r="AD20" s="409" t="s">
        <v>86</v>
      </c>
      <c r="AE20" s="410">
        <f t="shared" si="0"/>
        <v>0.4</v>
      </c>
      <c r="AF20" s="40" t="str">
        <f t="shared" si="1"/>
        <v>BAJA</v>
      </c>
      <c r="AG20" s="40">
        <f>IF(OR(V20="prevenir",V20="detectar"),(M20-(M20*AE20)), M20)</f>
        <v>0.24</v>
      </c>
      <c r="AH20" s="411" t="str">
        <f>IF(AI20&lt;=20%,"LEVE",IF(AI20&lt;=40%,"MENOR",IF(AI20&lt;=60%,"MODERADO",IF(AI20&lt;=80%,"MAYOR","CATASTROFICO"))))</f>
        <v>MAYOR</v>
      </c>
      <c r="AI20" s="411">
        <f>IF(V20="corregir",(O20-(O20*AE20)), O20)</f>
        <v>0.8</v>
      </c>
      <c r="AJ20" s="406" t="s">
        <v>87</v>
      </c>
      <c r="AK20" s="243" t="s">
        <v>88</v>
      </c>
      <c r="AL20" s="412" t="s">
        <v>143</v>
      </c>
      <c r="AM20" s="413"/>
      <c r="AN20" s="425">
        <v>45904</v>
      </c>
      <c r="AO20" s="251" t="s">
        <v>144</v>
      </c>
      <c r="AP20" s="251"/>
      <c r="AQ20" s="251" t="s">
        <v>9</v>
      </c>
      <c r="AR20" s="255" t="s">
        <v>145</v>
      </c>
      <c r="AS20" s="251" t="s">
        <v>9</v>
      </c>
      <c r="AT20" s="251"/>
      <c r="AU20" s="255" t="s">
        <v>146</v>
      </c>
      <c r="AV20" s="251" t="s">
        <v>9</v>
      </c>
      <c r="AW20" s="251"/>
      <c r="AX20" s="255" t="s">
        <v>147</v>
      </c>
      <c r="AY20" s="251"/>
      <c r="AZ20" s="251" t="s">
        <v>9</v>
      </c>
      <c r="BA20" s="255" t="s">
        <v>148</v>
      </c>
      <c r="BB20" s="251" t="s">
        <v>9</v>
      </c>
      <c r="BC20" s="251"/>
      <c r="BD20" s="255" t="s">
        <v>149</v>
      </c>
      <c r="BE20" s="255" t="s">
        <v>150</v>
      </c>
      <c r="BF20" s="416" t="s">
        <v>995</v>
      </c>
    </row>
    <row r="21" spans="1:58" ht="46" customHeight="1" x14ac:dyDescent="0.25">
      <c r="A21" s="250"/>
      <c r="B21" s="251"/>
      <c r="C21" s="253"/>
      <c r="D21" s="243"/>
      <c r="E21" s="243"/>
      <c r="F21" s="243"/>
      <c r="G21" s="255"/>
      <c r="H21" s="243"/>
      <c r="I21" s="427"/>
      <c r="J21" s="243"/>
      <c r="K21" s="243"/>
      <c r="L21" s="243"/>
      <c r="M21" s="403"/>
      <c r="N21" s="404"/>
      <c r="O21" s="405"/>
      <c r="P21" s="402"/>
      <c r="Q21" s="406"/>
      <c r="R21" s="423" t="s">
        <v>151</v>
      </c>
      <c r="S21" s="32" t="s">
        <v>78</v>
      </c>
      <c r="T21" s="187" t="s">
        <v>152</v>
      </c>
      <c r="U21" s="32" t="s">
        <v>79</v>
      </c>
      <c r="V21" s="32" t="s">
        <v>80</v>
      </c>
      <c r="W21" s="121">
        <v>0.25</v>
      </c>
      <c r="X21" s="187" t="s">
        <v>81</v>
      </c>
      <c r="Y21" s="121">
        <v>0.15</v>
      </c>
      <c r="Z21" s="32" t="s">
        <v>82</v>
      </c>
      <c r="AA21" s="188" t="s">
        <v>141</v>
      </c>
      <c r="AB21" s="32" t="s">
        <v>84</v>
      </c>
      <c r="AC21" s="428" t="s">
        <v>153</v>
      </c>
      <c r="AD21" s="409" t="s">
        <v>103</v>
      </c>
      <c r="AE21" s="410">
        <f t="shared" si="0"/>
        <v>0.4</v>
      </c>
      <c r="AF21" s="40" t="str">
        <f t="shared" si="1"/>
        <v>MUY BAJA</v>
      </c>
      <c r="AG21" s="40">
        <f>+AG20-(AG20*AE21)</f>
        <v>0.14399999999999999</v>
      </c>
      <c r="AH21" s="411"/>
      <c r="AI21" s="411"/>
      <c r="AJ21" s="406"/>
      <c r="AK21" s="243"/>
      <c r="AL21" s="429"/>
      <c r="AM21" s="413"/>
      <c r="AN21" s="251"/>
      <c r="AO21" s="251"/>
      <c r="AP21" s="251"/>
      <c r="AQ21" s="251"/>
      <c r="AR21" s="255"/>
      <c r="AS21" s="251"/>
      <c r="AT21" s="251"/>
      <c r="AU21" s="255"/>
      <c r="AV21" s="251"/>
      <c r="AW21" s="251"/>
      <c r="AX21" s="255"/>
      <c r="AY21" s="251"/>
      <c r="AZ21" s="251"/>
      <c r="BA21" s="255"/>
      <c r="BB21" s="251"/>
      <c r="BC21" s="251"/>
      <c r="BD21" s="255"/>
      <c r="BE21" s="255"/>
      <c r="BF21" s="422"/>
    </row>
    <row r="22" spans="1:58" ht="46" customHeight="1" x14ac:dyDescent="0.25">
      <c r="A22" s="250"/>
      <c r="B22" s="251"/>
      <c r="C22" s="253"/>
      <c r="D22" s="243"/>
      <c r="E22" s="243"/>
      <c r="F22" s="243"/>
      <c r="G22" s="255"/>
      <c r="H22" s="243"/>
      <c r="I22" s="427"/>
      <c r="J22" s="243"/>
      <c r="K22" s="243"/>
      <c r="L22" s="243"/>
      <c r="M22" s="403"/>
      <c r="N22" s="404"/>
      <c r="O22" s="405"/>
      <c r="P22" s="402"/>
      <c r="Q22" s="406"/>
      <c r="R22" s="423" t="s">
        <v>154</v>
      </c>
      <c r="S22" s="32" t="s">
        <v>78</v>
      </c>
      <c r="T22" s="187" t="s">
        <v>155</v>
      </c>
      <c r="U22" s="32" t="s">
        <v>79</v>
      </c>
      <c r="V22" s="32" t="s">
        <v>80</v>
      </c>
      <c r="W22" s="121">
        <v>0.25</v>
      </c>
      <c r="X22" s="187" t="s">
        <v>81</v>
      </c>
      <c r="Y22" s="121">
        <v>0.15</v>
      </c>
      <c r="Z22" s="32" t="s">
        <v>82</v>
      </c>
      <c r="AA22" s="188" t="s">
        <v>156</v>
      </c>
      <c r="AB22" s="32" t="s">
        <v>84</v>
      </c>
      <c r="AC22" s="424" t="s">
        <v>157</v>
      </c>
      <c r="AD22" s="409" t="s">
        <v>131</v>
      </c>
      <c r="AE22" s="410">
        <f t="shared" si="0"/>
        <v>0.4</v>
      </c>
      <c r="AF22" s="40" t="str">
        <f t="shared" si="1"/>
        <v>MUY BAJA</v>
      </c>
      <c r="AG22" s="40">
        <f>+AG21-(AG21*AE22)</f>
        <v>8.6399999999999991E-2</v>
      </c>
      <c r="AH22" s="411"/>
      <c r="AI22" s="411"/>
      <c r="AJ22" s="406"/>
      <c r="AK22" s="243"/>
      <c r="AL22" s="429"/>
      <c r="AM22" s="413"/>
      <c r="AN22" s="251"/>
      <c r="AO22" s="251"/>
      <c r="AP22" s="251"/>
      <c r="AQ22" s="251"/>
      <c r="AR22" s="255"/>
      <c r="AS22" s="251"/>
      <c r="AT22" s="251"/>
      <c r="AU22" s="255"/>
      <c r="AV22" s="251"/>
      <c r="AW22" s="251"/>
      <c r="AX22" s="255"/>
      <c r="AY22" s="251"/>
      <c r="AZ22" s="251"/>
      <c r="BA22" s="255"/>
      <c r="BB22" s="251"/>
      <c r="BC22" s="251"/>
      <c r="BD22" s="255"/>
      <c r="BE22" s="255"/>
      <c r="BF22" s="422"/>
    </row>
    <row r="23" spans="1:58" ht="46" customHeight="1" x14ac:dyDescent="0.25">
      <c r="A23" s="250"/>
      <c r="B23" s="251"/>
      <c r="C23" s="253"/>
      <c r="D23" s="243"/>
      <c r="E23" s="243"/>
      <c r="F23" s="243" t="s">
        <v>67</v>
      </c>
      <c r="G23" s="255" t="s">
        <v>158</v>
      </c>
      <c r="H23" s="243"/>
      <c r="I23" s="427"/>
      <c r="J23" s="243"/>
      <c r="K23" s="243"/>
      <c r="L23" s="243"/>
      <c r="M23" s="403"/>
      <c r="N23" s="404"/>
      <c r="O23" s="405"/>
      <c r="P23" s="402"/>
      <c r="Q23" s="406"/>
      <c r="R23" s="423" t="s">
        <v>159</v>
      </c>
      <c r="S23" s="32" t="s">
        <v>78</v>
      </c>
      <c r="T23" s="187" t="s">
        <v>160</v>
      </c>
      <c r="U23" s="32" t="s">
        <v>79</v>
      </c>
      <c r="V23" s="32" t="s">
        <v>80</v>
      </c>
      <c r="W23" s="121">
        <v>0.25</v>
      </c>
      <c r="X23" s="187" t="s">
        <v>81</v>
      </c>
      <c r="Y23" s="121">
        <v>0.15</v>
      </c>
      <c r="Z23" s="32" t="s">
        <v>82</v>
      </c>
      <c r="AA23" s="188" t="s">
        <v>141</v>
      </c>
      <c r="AB23" s="32" t="s">
        <v>84</v>
      </c>
      <c r="AC23" s="428" t="s">
        <v>161</v>
      </c>
      <c r="AD23" s="409" t="s">
        <v>162</v>
      </c>
      <c r="AE23" s="410">
        <f t="shared" si="0"/>
        <v>0.4</v>
      </c>
      <c r="AF23" s="40" t="str">
        <f t="shared" si="1"/>
        <v>MUY BAJA</v>
      </c>
      <c r="AG23" s="40">
        <f>+AG22-(AG22*AE23)</f>
        <v>5.183999999999999E-2</v>
      </c>
      <c r="AH23" s="411"/>
      <c r="AI23" s="411"/>
      <c r="AJ23" s="406"/>
      <c r="AK23" s="243"/>
      <c r="AL23" s="429"/>
      <c r="AM23" s="413"/>
      <c r="AN23" s="251"/>
      <c r="AO23" s="251"/>
      <c r="AP23" s="251"/>
      <c r="AQ23" s="251"/>
      <c r="AR23" s="255"/>
      <c r="AS23" s="251"/>
      <c r="AT23" s="251"/>
      <c r="AU23" s="255"/>
      <c r="AV23" s="251"/>
      <c r="AW23" s="251"/>
      <c r="AX23" s="255"/>
      <c r="AY23" s="251"/>
      <c r="AZ23" s="251"/>
      <c r="BA23" s="255"/>
      <c r="BB23" s="251"/>
      <c r="BC23" s="251"/>
      <c r="BD23" s="255"/>
      <c r="BE23" s="255"/>
      <c r="BF23" s="422"/>
    </row>
    <row r="24" spans="1:58" ht="46" customHeight="1" x14ac:dyDescent="0.25">
      <c r="A24" s="250"/>
      <c r="B24" s="251"/>
      <c r="C24" s="253"/>
      <c r="D24" s="243"/>
      <c r="E24" s="243"/>
      <c r="F24" s="243"/>
      <c r="G24" s="255"/>
      <c r="H24" s="243"/>
      <c r="I24" s="427"/>
      <c r="J24" s="243"/>
      <c r="K24" s="243"/>
      <c r="L24" s="243"/>
      <c r="M24" s="403"/>
      <c r="N24" s="404"/>
      <c r="O24" s="405"/>
      <c r="P24" s="402"/>
      <c r="Q24" s="406"/>
      <c r="R24" s="423" t="s">
        <v>163</v>
      </c>
      <c r="S24" s="32" t="s">
        <v>78</v>
      </c>
      <c r="T24" s="187" t="s">
        <v>155</v>
      </c>
      <c r="U24" s="32" t="s">
        <v>79</v>
      </c>
      <c r="V24" s="32" t="s">
        <v>80</v>
      </c>
      <c r="W24" s="121">
        <v>0.25</v>
      </c>
      <c r="X24" s="187" t="s">
        <v>81</v>
      </c>
      <c r="Y24" s="121">
        <v>0.15</v>
      </c>
      <c r="Z24" s="32" t="s">
        <v>82</v>
      </c>
      <c r="AA24" s="188" t="s">
        <v>141</v>
      </c>
      <c r="AB24" s="32" t="s">
        <v>84</v>
      </c>
      <c r="AC24" s="428" t="s">
        <v>164</v>
      </c>
      <c r="AD24" s="409" t="s">
        <v>165</v>
      </c>
      <c r="AE24" s="410">
        <f t="shared" si="0"/>
        <v>0.4</v>
      </c>
      <c r="AF24" s="40" t="str">
        <f t="shared" si="1"/>
        <v>MUY BAJA</v>
      </c>
      <c r="AG24" s="40">
        <f>+AG23-(AG23*AE24)</f>
        <v>3.1103999999999993E-2</v>
      </c>
      <c r="AH24" s="411"/>
      <c r="AI24" s="411"/>
      <c r="AJ24" s="406"/>
      <c r="AK24" s="243"/>
      <c r="AL24" s="429"/>
      <c r="AM24" s="413"/>
      <c r="AN24" s="251"/>
      <c r="AO24" s="251"/>
      <c r="AP24" s="251"/>
      <c r="AQ24" s="251"/>
      <c r="AR24" s="255"/>
      <c r="AS24" s="251"/>
      <c r="AT24" s="251"/>
      <c r="AU24" s="255"/>
      <c r="AV24" s="251"/>
      <c r="AW24" s="251"/>
      <c r="AX24" s="255"/>
      <c r="AY24" s="251"/>
      <c r="AZ24" s="251"/>
      <c r="BA24" s="255"/>
      <c r="BB24" s="251"/>
      <c r="BC24" s="251"/>
      <c r="BD24" s="255"/>
      <c r="BE24" s="255"/>
      <c r="BF24" s="422"/>
    </row>
    <row r="25" spans="1:58" ht="93.75" customHeight="1" x14ac:dyDescent="0.25">
      <c r="A25" s="250"/>
      <c r="B25" s="251"/>
      <c r="C25" s="253"/>
      <c r="D25" s="243"/>
      <c r="E25" s="243"/>
      <c r="F25" s="243"/>
      <c r="G25" s="255"/>
      <c r="H25" s="243"/>
      <c r="I25" s="427"/>
      <c r="J25" s="243"/>
      <c r="K25" s="243"/>
      <c r="L25" s="243"/>
      <c r="M25" s="403"/>
      <c r="N25" s="404"/>
      <c r="O25" s="405"/>
      <c r="P25" s="402"/>
      <c r="Q25" s="406"/>
      <c r="R25" s="423" t="s">
        <v>166</v>
      </c>
      <c r="S25" s="32" t="s">
        <v>78</v>
      </c>
      <c r="T25" s="187" t="s">
        <v>155</v>
      </c>
      <c r="U25" s="32" t="s">
        <v>79</v>
      </c>
      <c r="V25" s="32" t="s">
        <v>80</v>
      </c>
      <c r="W25" s="121">
        <v>0.25</v>
      </c>
      <c r="X25" s="187" t="s">
        <v>81</v>
      </c>
      <c r="Y25" s="121">
        <v>0.15</v>
      </c>
      <c r="Z25" s="32" t="s">
        <v>82</v>
      </c>
      <c r="AA25" s="188" t="s">
        <v>141</v>
      </c>
      <c r="AB25" s="32" t="s">
        <v>84</v>
      </c>
      <c r="AC25" s="428" t="s">
        <v>164</v>
      </c>
      <c r="AD25" s="409" t="s">
        <v>167</v>
      </c>
      <c r="AE25" s="410">
        <f t="shared" si="0"/>
        <v>0.4</v>
      </c>
      <c r="AF25" s="40" t="str">
        <f t="shared" si="1"/>
        <v>MUY BAJA</v>
      </c>
      <c r="AG25" s="426">
        <f>+AG24-(AG24*AE25)</f>
        <v>1.8662399999999996E-2</v>
      </c>
      <c r="AH25" s="411"/>
      <c r="AI25" s="411"/>
      <c r="AJ25" s="406"/>
      <c r="AK25" s="243"/>
      <c r="AL25" s="429"/>
      <c r="AM25" s="413"/>
      <c r="AN25" s="251"/>
      <c r="AO25" s="251"/>
      <c r="AP25" s="251"/>
      <c r="AQ25" s="251"/>
      <c r="AR25" s="255"/>
      <c r="AS25" s="251"/>
      <c r="AT25" s="251"/>
      <c r="AU25" s="255"/>
      <c r="AV25" s="251"/>
      <c r="AW25" s="251"/>
      <c r="AX25" s="255"/>
      <c r="AY25" s="251"/>
      <c r="AZ25" s="251"/>
      <c r="BA25" s="255"/>
      <c r="BB25" s="251"/>
      <c r="BC25" s="251"/>
      <c r="BD25" s="255"/>
      <c r="BE25" s="255"/>
      <c r="BF25" s="422"/>
    </row>
    <row r="26" spans="1:58" ht="62.15" customHeight="1" x14ac:dyDescent="0.25">
      <c r="A26" s="250" t="s">
        <v>9</v>
      </c>
      <c r="B26" s="251"/>
      <c r="C26" s="253" t="s">
        <v>132</v>
      </c>
      <c r="D26" s="243" t="s">
        <v>133</v>
      </c>
      <c r="E26" s="243" t="s">
        <v>134</v>
      </c>
      <c r="F26" s="243" t="s">
        <v>67</v>
      </c>
      <c r="G26" s="255" t="s">
        <v>168</v>
      </c>
      <c r="H26" s="243" t="s">
        <v>169</v>
      </c>
      <c r="I26" s="427" t="s">
        <v>170</v>
      </c>
      <c r="J26" s="243" t="s">
        <v>71</v>
      </c>
      <c r="K26" s="243" t="s">
        <v>171</v>
      </c>
      <c r="L26" s="243" t="s">
        <v>172</v>
      </c>
      <c r="M26" s="403">
        <v>0.2</v>
      </c>
      <c r="N26" s="404" t="s">
        <v>74</v>
      </c>
      <c r="O26" s="405">
        <v>0.8</v>
      </c>
      <c r="P26" s="402" t="s">
        <v>75</v>
      </c>
      <c r="Q26" s="406" t="s">
        <v>87</v>
      </c>
      <c r="R26" s="423" t="s">
        <v>173</v>
      </c>
      <c r="S26" s="32" t="s">
        <v>78</v>
      </c>
      <c r="T26" s="32" t="s">
        <v>174</v>
      </c>
      <c r="U26" s="32" t="s">
        <v>79</v>
      </c>
      <c r="V26" s="32" t="s">
        <v>80</v>
      </c>
      <c r="W26" s="121">
        <v>0.25</v>
      </c>
      <c r="X26" s="187" t="s">
        <v>81</v>
      </c>
      <c r="Y26" s="121">
        <v>0.15</v>
      </c>
      <c r="Z26" s="32" t="s">
        <v>82</v>
      </c>
      <c r="AA26" s="188" t="s">
        <v>175</v>
      </c>
      <c r="AB26" s="32" t="s">
        <v>84</v>
      </c>
      <c r="AC26" s="424" t="s">
        <v>176</v>
      </c>
      <c r="AD26" s="409" t="s">
        <v>86</v>
      </c>
      <c r="AE26" s="410">
        <f t="shared" si="0"/>
        <v>0.4</v>
      </c>
      <c r="AF26" s="40" t="str">
        <f t="shared" si="1"/>
        <v>MUY BAJA</v>
      </c>
      <c r="AG26" s="40">
        <f>IF(OR(V26="prevenir",V26="detectar"),(M26-(M26*AE26)), M26)</f>
        <v>0.12</v>
      </c>
      <c r="AH26" s="411" t="str">
        <f>IF(AI26&lt;=20%,"LEVE",IF(AI26&lt;=40%,"MENOR",IF(AI26&lt;=60%,"MODERADO",IF(AI26&lt;=80%,"MAYOR","CATASTROFICO"))))</f>
        <v>MAYOR</v>
      </c>
      <c r="AI26" s="411">
        <f>IF(V26="corregir",(O26-(O26*AE26)), O26)</f>
        <v>0.8</v>
      </c>
      <c r="AJ26" s="406" t="s">
        <v>87</v>
      </c>
      <c r="AK26" s="243" t="s">
        <v>88</v>
      </c>
      <c r="AL26" s="243" t="s">
        <v>177</v>
      </c>
      <c r="AM26" s="413"/>
      <c r="AN26" s="425">
        <v>45903</v>
      </c>
      <c r="AO26" s="402" t="s">
        <v>178</v>
      </c>
      <c r="AP26" s="251"/>
      <c r="AQ26" s="251" t="s">
        <v>9</v>
      </c>
      <c r="AR26" s="261" t="s">
        <v>179</v>
      </c>
      <c r="AS26" s="251" t="s">
        <v>9</v>
      </c>
      <c r="AT26" s="251"/>
      <c r="AU26" s="261" t="s">
        <v>180</v>
      </c>
      <c r="AV26" s="251" t="s">
        <v>9</v>
      </c>
      <c r="AW26" s="251"/>
      <c r="AX26" s="261" t="s">
        <v>181</v>
      </c>
      <c r="AY26" s="251"/>
      <c r="AZ26" s="251" t="s">
        <v>9</v>
      </c>
      <c r="BA26" s="261" t="s">
        <v>182</v>
      </c>
      <c r="BB26" s="251" t="s">
        <v>9</v>
      </c>
      <c r="BC26" s="251"/>
      <c r="BD26" s="261" t="s">
        <v>149</v>
      </c>
      <c r="BE26" s="422"/>
      <c r="BF26" s="255" t="s">
        <v>996</v>
      </c>
    </row>
    <row r="27" spans="1:58" ht="49" customHeight="1" x14ac:dyDescent="0.25">
      <c r="A27" s="250"/>
      <c r="B27" s="251"/>
      <c r="C27" s="253"/>
      <c r="D27" s="243"/>
      <c r="E27" s="243"/>
      <c r="F27" s="243"/>
      <c r="G27" s="255"/>
      <c r="H27" s="243"/>
      <c r="I27" s="427"/>
      <c r="J27" s="243"/>
      <c r="K27" s="243"/>
      <c r="L27" s="243"/>
      <c r="M27" s="403"/>
      <c r="N27" s="404"/>
      <c r="O27" s="405"/>
      <c r="P27" s="402"/>
      <c r="Q27" s="406"/>
      <c r="R27" s="430" t="s">
        <v>183</v>
      </c>
      <c r="S27" s="251" t="s">
        <v>78</v>
      </c>
      <c r="T27" s="251" t="s">
        <v>174</v>
      </c>
      <c r="U27" s="251" t="s">
        <v>79</v>
      </c>
      <c r="V27" s="251" t="s">
        <v>80</v>
      </c>
      <c r="W27" s="403">
        <v>0.25</v>
      </c>
      <c r="X27" s="254" t="s">
        <v>81</v>
      </c>
      <c r="Y27" s="403">
        <v>0.15</v>
      </c>
      <c r="Z27" s="251" t="s">
        <v>82</v>
      </c>
      <c r="AA27" s="255" t="s">
        <v>184</v>
      </c>
      <c r="AB27" s="251" t="s">
        <v>84</v>
      </c>
      <c r="AC27" s="431" t="s">
        <v>176</v>
      </c>
      <c r="AD27" s="419" t="s">
        <v>103</v>
      </c>
      <c r="AE27" s="410">
        <f t="shared" si="0"/>
        <v>0.4</v>
      </c>
      <c r="AF27" s="40" t="str">
        <f t="shared" si="1"/>
        <v>MUY BAJA</v>
      </c>
      <c r="AG27" s="432">
        <f>+AG26-(AG26*AE27)</f>
        <v>7.1999999999999995E-2</v>
      </c>
      <c r="AH27" s="411"/>
      <c r="AI27" s="411"/>
      <c r="AJ27" s="406"/>
      <c r="AK27" s="243"/>
      <c r="AL27" s="243"/>
      <c r="AM27" s="413"/>
      <c r="AN27" s="251"/>
      <c r="AO27" s="402"/>
      <c r="AP27" s="251"/>
      <c r="AQ27" s="251"/>
      <c r="AR27" s="261"/>
      <c r="AS27" s="251"/>
      <c r="AT27" s="251"/>
      <c r="AU27" s="261"/>
      <c r="AV27" s="251"/>
      <c r="AW27" s="251"/>
      <c r="AX27" s="261"/>
      <c r="AY27" s="251"/>
      <c r="AZ27" s="251"/>
      <c r="BA27" s="261"/>
      <c r="BB27" s="251"/>
      <c r="BC27" s="251"/>
      <c r="BD27" s="261"/>
      <c r="BE27" s="422"/>
      <c r="BF27" s="255"/>
    </row>
    <row r="28" spans="1:58" ht="49" customHeight="1" x14ac:dyDescent="0.25">
      <c r="A28" s="250"/>
      <c r="B28" s="251"/>
      <c r="C28" s="253"/>
      <c r="D28" s="243"/>
      <c r="E28" s="243"/>
      <c r="F28" s="243"/>
      <c r="G28" s="255"/>
      <c r="H28" s="243"/>
      <c r="I28" s="427"/>
      <c r="J28" s="243"/>
      <c r="K28" s="243"/>
      <c r="L28" s="243"/>
      <c r="M28" s="403"/>
      <c r="N28" s="404"/>
      <c r="O28" s="405"/>
      <c r="P28" s="402"/>
      <c r="Q28" s="406"/>
      <c r="R28" s="430"/>
      <c r="S28" s="251"/>
      <c r="T28" s="251"/>
      <c r="U28" s="251"/>
      <c r="V28" s="251"/>
      <c r="W28" s="403"/>
      <c r="X28" s="254"/>
      <c r="Y28" s="403"/>
      <c r="Z28" s="251"/>
      <c r="AA28" s="255"/>
      <c r="AB28" s="251"/>
      <c r="AC28" s="431"/>
      <c r="AD28" s="254"/>
      <c r="AE28" s="410">
        <f t="shared" si="0"/>
        <v>0</v>
      </c>
      <c r="AF28" s="40" t="str">
        <f t="shared" si="1"/>
        <v>MUY BAJA</v>
      </c>
      <c r="AG28" s="432"/>
      <c r="AH28" s="411"/>
      <c r="AI28" s="411"/>
      <c r="AJ28" s="406"/>
      <c r="AK28" s="243"/>
      <c r="AL28" s="243"/>
      <c r="AM28" s="413"/>
      <c r="AN28" s="251"/>
      <c r="AO28" s="402"/>
      <c r="AP28" s="251"/>
      <c r="AQ28" s="251"/>
      <c r="AR28" s="261"/>
      <c r="AS28" s="251"/>
      <c r="AT28" s="251"/>
      <c r="AU28" s="261"/>
      <c r="AV28" s="251"/>
      <c r="AW28" s="251"/>
      <c r="AX28" s="261"/>
      <c r="AY28" s="251"/>
      <c r="AZ28" s="251"/>
      <c r="BA28" s="261"/>
      <c r="BB28" s="251"/>
      <c r="BC28" s="251"/>
      <c r="BD28" s="261"/>
      <c r="BE28" s="422"/>
      <c r="BF28" s="255"/>
    </row>
    <row r="29" spans="1:58" ht="48" customHeight="1" x14ac:dyDescent="0.25">
      <c r="A29" s="250" t="s">
        <v>9</v>
      </c>
      <c r="B29" s="251"/>
      <c r="C29" s="254" t="s">
        <v>132</v>
      </c>
      <c r="D29" s="243" t="s">
        <v>185</v>
      </c>
      <c r="E29" s="243" t="s">
        <v>186</v>
      </c>
      <c r="F29" s="33" t="s">
        <v>67</v>
      </c>
      <c r="G29" s="188" t="s">
        <v>187</v>
      </c>
      <c r="H29" s="243" t="s">
        <v>188</v>
      </c>
      <c r="I29" s="427" t="s">
        <v>189</v>
      </c>
      <c r="J29" s="243" t="s">
        <v>71</v>
      </c>
      <c r="K29" s="243" t="s">
        <v>190</v>
      </c>
      <c r="L29" s="243" t="s">
        <v>172</v>
      </c>
      <c r="M29" s="403">
        <v>0.2</v>
      </c>
      <c r="N29" s="404" t="s">
        <v>191</v>
      </c>
      <c r="O29" s="405">
        <v>0.6</v>
      </c>
      <c r="P29" s="402" t="s">
        <v>192</v>
      </c>
      <c r="Q29" s="406" t="s">
        <v>193</v>
      </c>
      <c r="R29" s="261" t="s">
        <v>194</v>
      </c>
      <c r="S29" s="251" t="s">
        <v>78</v>
      </c>
      <c r="T29" s="254" t="s">
        <v>195</v>
      </c>
      <c r="U29" s="251" t="s">
        <v>79</v>
      </c>
      <c r="V29" s="251" t="s">
        <v>80</v>
      </c>
      <c r="W29" s="403">
        <v>0.25</v>
      </c>
      <c r="X29" s="254" t="s">
        <v>81</v>
      </c>
      <c r="Y29" s="403">
        <v>0.15</v>
      </c>
      <c r="Z29" s="251" t="s">
        <v>82</v>
      </c>
      <c r="AA29" s="255" t="s">
        <v>196</v>
      </c>
      <c r="AB29" s="251" t="s">
        <v>84</v>
      </c>
      <c r="AC29" s="254" t="s">
        <v>197</v>
      </c>
      <c r="AD29" s="419" t="s">
        <v>86</v>
      </c>
      <c r="AE29" s="420">
        <f t="shared" si="0"/>
        <v>0.4</v>
      </c>
      <c r="AF29" s="411" t="str">
        <f t="shared" si="1"/>
        <v>MUY BAJA</v>
      </c>
      <c r="AG29" s="411">
        <f>IF(OR(V29="prevenir",V29="detectar"),(M29-(M29*AE29)), M29)</f>
        <v>0.12</v>
      </c>
      <c r="AH29" s="411" t="str">
        <f>IF(AI29&lt;=20%,"LEVE",IF(AI29&lt;=40%,"MENOR",IF(AI29&lt;=60%,"MODERADO",IF(AI29&lt;=80%,"MAYOR","CATASTROFICO"))))</f>
        <v>MODERADO</v>
      </c>
      <c r="AI29" s="411">
        <f>IF(V29="corregir",(O29-(O29*AE29)), O29)</f>
        <v>0.6</v>
      </c>
      <c r="AJ29" s="406" t="s">
        <v>193</v>
      </c>
      <c r="AK29" s="243" t="s">
        <v>88</v>
      </c>
      <c r="AL29" s="413"/>
      <c r="AM29" s="394"/>
      <c r="AN29" s="425">
        <v>45901</v>
      </c>
      <c r="AO29" s="254" t="s">
        <v>198</v>
      </c>
      <c r="AP29" s="251"/>
      <c r="AQ29" s="251" t="s">
        <v>9</v>
      </c>
      <c r="AR29" s="255" t="s">
        <v>199</v>
      </c>
      <c r="AS29" s="251" t="s">
        <v>9</v>
      </c>
      <c r="AT29" s="251"/>
      <c r="AU29" s="255" t="s">
        <v>200</v>
      </c>
      <c r="AV29" s="251" t="s">
        <v>9</v>
      </c>
      <c r="AW29" s="251"/>
      <c r="AX29" s="255" t="s">
        <v>201</v>
      </c>
      <c r="AY29" s="251" t="s">
        <v>9</v>
      </c>
      <c r="AZ29" s="251"/>
      <c r="BA29" s="255" t="s">
        <v>202</v>
      </c>
      <c r="BB29" s="251" t="s">
        <v>9</v>
      </c>
      <c r="BC29" s="251"/>
      <c r="BD29" s="255" t="s">
        <v>203</v>
      </c>
      <c r="BE29" s="255" t="s">
        <v>204</v>
      </c>
      <c r="BF29" s="416" t="s">
        <v>997</v>
      </c>
    </row>
    <row r="30" spans="1:58" ht="43.5" customHeight="1" x14ac:dyDescent="0.25">
      <c r="A30" s="250"/>
      <c r="B30" s="251"/>
      <c r="C30" s="254"/>
      <c r="D30" s="243"/>
      <c r="E30" s="243"/>
      <c r="F30" s="33" t="s">
        <v>67</v>
      </c>
      <c r="G30" s="188" t="s">
        <v>205</v>
      </c>
      <c r="H30" s="243"/>
      <c r="I30" s="427"/>
      <c r="J30" s="243"/>
      <c r="K30" s="243"/>
      <c r="L30" s="243"/>
      <c r="M30" s="403"/>
      <c r="N30" s="404"/>
      <c r="O30" s="405"/>
      <c r="P30" s="402"/>
      <c r="Q30" s="406"/>
      <c r="R30" s="261"/>
      <c r="S30" s="251"/>
      <c r="T30" s="254"/>
      <c r="U30" s="251"/>
      <c r="V30" s="251"/>
      <c r="W30" s="403"/>
      <c r="X30" s="254"/>
      <c r="Y30" s="403"/>
      <c r="Z30" s="251"/>
      <c r="AA30" s="255"/>
      <c r="AB30" s="251"/>
      <c r="AC30" s="254"/>
      <c r="AD30" s="254"/>
      <c r="AE30" s="420"/>
      <c r="AF30" s="411"/>
      <c r="AG30" s="411"/>
      <c r="AH30" s="411"/>
      <c r="AI30" s="411"/>
      <c r="AJ30" s="406"/>
      <c r="AK30" s="243"/>
      <c r="AL30" s="413"/>
      <c r="AM30" s="394"/>
      <c r="AN30" s="251"/>
      <c r="AO30" s="251"/>
      <c r="AP30" s="251"/>
      <c r="AQ30" s="251"/>
      <c r="AR30" s="255"/>
      <c r="AS30" s="251"/>
      <c r="AT30" s="251"/>
      <c r="AU30" s="255"/>
      <c r="AV30" s="251"/>
      <c r="AW30" s="251"/>
      <c r="AX30" s="255"/>
      <c r="AY30" s="251"/>
      <c r="AZ30" s="251"/>
      <c r="BA30" s="255"/>
      <c r="BB30" s="251"/>
      <c r="BC30" s="251"/>
      <c r="BD30" s="255"/>
      <c r="BE30" s="255"/>
      <c r="BF30" s="422"/>
    </row>
    <row r="31" spans="1:58" ht="159" customHeight="1" x14ac:dyDescent="0.25">
      <c r="A31" s="250"/>
      <c r="B31" s="251"/>
      <c r="C31" s="254"/>
      <c r="D31" s="243"/>
      <c r="E31" s="243"/>
      <c r="F31" s="33" t="s">
        <v>67</v>
      </c>
      <c r="G31" s="188" t="s">
        <v>206</v>
      </c>
      <c r="H31" s="243"/>
      <c r="I31" s="427"/>
      <c r="J31" s="243"/>
      <c r="K31" s="243"/>
      <c r="L31" s="243"/>
      <c r="M31" s="403"/>
      <c r="N31" s="404"/>
      <c r="O31" s="405"/>
      <c r="P31" s="402"/>
      <c r="Q31" s="406"/>
      <c r="R31" s="188" t="s">
        <v>207</v>
      </c>
      <c r="S31" s="32" t="s">
        <v>78</v>
      </c>
      <c r="T31" s="187" t="s">
        <v>208</v>
      </c>
      <c r="U31" s="32" t="s">
        <v>79</v>
      </c>
      <c r="V31" s="32" t="s">
        <v>80</v>
      </c>
      <c r="W31" s="121">
        <v>0.25</v>
      </c>
      <c r="X31" s="187" t="s">
        <v>81</v>
      </c>
      <c r="Y31" s="121">
        <v>0.15</v>
      </c>
      <c r="Z31" s="32" t="s">
        <v>82</v>
      </c>
      <c r="AA31" s="188" t="s">
        <v>209</v>
      </c>
      <c r="AB31" s="32" t="s">
        <v>84</v>
      </c>
      <c r="AC31" s="187" t="s">
        <v>210</v>
      </c>
      <c r="AD31" s="409" t="s">
        <v>103</v>
      </c>
      <c r="AE31" s="410">
        <f t="shared" si="0"/>
        <v>0.4</v>
      </c>
      <c r="AF31" s="40" t="str">
        <f t="shared" si="1"/>
        <v>MUY BAJA</v>
      </c>
      <c r="AG31" s="426">
        <f>+AG29-(AG29*AE31)</f>
        <v>7.1999999999999995E-2</v>
      </c>
      <c r="AH31" s="411"/>
      <c r="AI31" s="411"/>
      <c r="AJ31" s="406"/>
      <c r="AK31" s="243"/>
      <c r="AL31" s="413"/>
      <c r="AM31" s="394"/>
      <c r="AN31" s="251"/>
      <c r="AO31" s="251"/>
      <c r="AP31" s="251"/>
      <c r="AQ31" s="251"/>
      <c r="AR31" s="255"/>
      <c r="AS31" s="251"/>
      <c r="AT31" s="251"/>
      <c r="AU31" s="255"/>
      <c r="AV31" s="251"/>
      <c r="AW31" s="251"/>
      <c r="AX31" s="255"/>
      <c r="AY31" s="251"/>
      <c r="AZ31" s="251"/>
      <c r="BA31" s="255"/>
      <c r="BB31" s="251"/>
      <c r="BC31" s="251"/>
      <c r="BD31" s="255"/>
      <c r="BE31" s="255"/>
      <c r="BF31" s="422"/>
    </row>
    <row r="32" spans="1:58" ht="112" customHeight="1" x14ac:dyDescent="0.25">
      <c r="A32" s="250" t="s">
        <v>9</v>
      </c>
      <c r="B32" s="251"/>
      <c r="C32" s="252" t="s">
        <v>211</v>
      </c>
      <c r="D32" s="243" t="s">
        <v>212</v>
      </c>
      <c r="E32" s="243" t="s">
        <v>213</v>
      </c>
      <c r="F32" s="243" t="s">
        <v>67</v>
      </c>
      <c r="G32" s="256" t="s">
        <v>214</v>
      </c>
      <c r="H32" s="243" t="s">
        <v>215</v>
      </c>
      <c r="I32" s="256" t="s">
        <v>216</v>
      </c>
      <c r="J32" s="243" t="s">
        <v>71</v>
      </c>
      <c r="K32" s="433" t="s">
        <v>217</v>
      </c>
      <c r="L32" s="243" t="s">
        <v>73</v>
      </c>
      <c r="M32" s="403">
        <v>0.4</v>
      </c>
      <c r="N32" s="404" t="s">
        <v>191</v>
      </c>
      <c r="O32" s="405">
        <v>0.6</v>
      </c>
      <c r="P32" s="402" t="s">
        <v>192</v>
      </c>
      <c r="Q32" s="406" t="s">
        <v>193</v>
      </c>
      <c r="R32" s="232" t="s">
        <v>218</v>
      </c>
      <c r="S32" s="32" t="s">
        <v>78</v>
      </c>
      <c r="T32" s="187" t="s">
        <v>219</v>
      </c>
      <c r="U32" s="32" t="s">
        <v>79</v>
      </c>
      <c r="V32" s="32" t="s">
        <v>80</v>
      </c>
      <c r="W32" s="121">
        <v>0.25</v>
      </c>
      <c r="X32" s="187" t="s">
        <v>81</v>
      </c>
      <c r="Y32" s="121">
        <v>0.15</v>
      </c>
      <c r="Z32" s="32" t="s">
        <v>82</v>
      </c>
      <c r="AA32" s="188" t="s">
        <v>220</v>
      </c>
      <c r="AB32" s="32" t="s">
        <v>84</v>
      </c>
      <c r="AC32" s="188" t="s">
        <v>221</v>
      </c>
      <c r="AD32" s="409" t="s">
        <v>86</v>
      </c>
      <c r="AE32" s="410">
        <f t="shared" si="0"/>
        <v>0.4</v>
      </c>
      <c r="AF32" s="40" t="str">
        <f t="shared" si="1"/>
        <v>BAJA</v>
      </c>
      <c r="AG32" s="40">
        <f>IF(OR(V32="prevenir",V32="detectar"),(M32-(M32*AE32)), M32)</f>
        <v>0.24</v>
      </c>
      <c r="AH32" s="411" t="str">
        <f>IF(AI32&lt;=20%,"LEVE",IF(AI32&lt;=40%,"MENOR",IF(AI32&lt;=60%,"MODERADO",IF(AI32&lt;=80%,"MAYOR","CATASTROFICO"))))</f>
        <v>MODERADO</v>
      </c>
      <c r="AI32" s="411">
        <f>IF(V32="corregir",(O32-(O32*AE32)), O32)</f>
        <v>0.6</v>
      </c>
      <c r="AJ32" s="406" t="s">
        <v>193</v>
      </c>
      <c r="AK32" s="243" t="s">
        <v>88</v>
      </c>
      <c r="AL32" s="413"/>
      <c r="AM32" s="243" t="s">
        <v>222</v>
      </c>
      <c r="AN32" s="251"/>
      <c r="AO32" s="251"/>
      <c r="AP32" s="251"/>
      <c r="AQ32" s="251"/>
      <c r="AR32" s="422"/>
      <c r="AS32" s="251"/>
      <c r="AT32" s="251"/>
      <c r="AU32" s="422"/>
      <c r="AV32" s="251"/>
      <c r="AW32" s="251"/>
      <c r="AX32" s="422"/>
      <c r="AY32" s="251"/>
      <c r="AZ32" s="251"/>
      <c r="BA32" s="422"/>
      <c r="BB32" s="251"/>
      <c r="BC32" s="251"/>
      <c r="BD32" s="422"/>
      <c r="BE32" s="422"/>
      <c r="BF32" s="416" t="s">
        <v>988</v>
      </c>
    </row>
    <row r="33" spans="1:58" ht="112" customHeight="1" x14ac:dyDescent="0.25">
      <c r="A33" s="250"/>
      <c r="B33" s="251"/>
      <c r="C33" s="252"/>
      <c r="D33" s="243"/>
      <c r="E33" s="243"/>
      <c r="F33" s="243"/>
      <c r="G33" s="256"/>
      <c r="H33" s="243"/>
      <c r="I33" s="256"/>
      <c r="J33" s="243"/>
      <c r="K33" s="433"/>
      <c r="L33" s="243"/>
      <c r="M33" s="403"/>
      <c r="N33" s="404"/>
      <c r="O33" s="405"/>
      <c r="P33" s="402"/>
      <c r="Q33" s="406"/>
      <c r="R33" s="222" t="s">
        <v>223</v>
      </c>
      <c r="S33" s="63" t="s">
        <v>78</v>
      </c>
      <c r="T33" s="62" t="s">
        <v>224</v>
      </c>
      <c r="U33" s="63" t="s">
        <v>79</v>
      </c>
      <c r="V33" s="63" t="s">
        <v>225</v>
      </c>
      <c r="W33" s="434">
        <v>0.15</v>
      </c>
      <c r="X33" s="62" t="s">
        <v>81</v>
      </c>
      <c r="Y33" s="434">
        <v>0.15</v>
      </c>
      <c r="Z33" s="63" t="s">
        <v>82</v>
      </c>
      <c r="AA33" s="435" t="s">
        <v>226</v>
      </c>
      <c r="AB33" s="63" t="s">
        <v>84</v>
      </c>
      <c r="AC33" s="436" t="s">
        <v>227</v>
      </c>
      <c r="AD33" s="409" t="s">
        <v>103</v>
      </c>
      <c r="AE33" s="437">
        <f t="shared" si="0"/>
        <v>0.3</v>
      </c>
      <c r="AF33" s="40" t="str">
        <f t="shared" si="1"/>
        <v>MUY BAJA</v>
      </c>
      <c r="AG33" s="438">
        <f>+AG32-(AG32*AE33)</f>
        <v>0.16799999999999998</v>
      </c>
      <c r="AH33" s="411"/>
      <c r="AI33" s="411"/>
      <c r="AJ33" s="406"/>
      <c r="AK33" s="243"/>
      <c r="AL33" s="413"/>
      <c r="AM33" s="243"/>
      <c r="AN33" s="251"/>
      <c r="AO33" s="251"/>
      <c r="AP33" s="251"/>
      <c r="AQ33" s="251"/>
      <c r="AR33" s="422"/>
      <c r="AS33" s="251"/>
      <c r="AT33" s="251"/>
      <c r="AU33" s="422"/>
      <c r="AV33" s="251"/>
      <c r="AW33" s="251"/>
      <c r="AX33" s="422"/>
      <c r="AY33" s="251"/>
      <c r="AZ33" s="251"/>
      <c r="BA33" s="422"/>
      <c r="BB33" s="251"/>
      <c r="BC33" s="251"/>
      <c r="BD33" s="422"/>
      <c r="BE33" s="422"/>
      <c r="BF33" s="422"/>
    </row>
    <row r="34" spans="1:58" ht="112" customHeight="1" x14ac:dyDescent="0.25">
      <c r="A34" s="250" t="s">
        <v>9</v>
      </c>
      <c r="B34" s="251"/>
      <c r="C34" s="252" t="s">
        <v>211</v>
      </c>
      <c r="D34" s="243" t="s">
        <v>228</v>
      </c>
      <c r="E34" s="243" t="s">
        <v>229</v>
      </c>
      <c r="F34" s="33" t="s">
        <v>98</v>
      </c>
      <c r="G34" s="222" t="s">
        <v>230</v>
      </c>
      <c r="H34" s="243" t="s">
        <v>231</v>
      </c>
      <c r="I34" s="439" t="s">
        <v>232</v>
      </c>
      <c r="J34" s="243" t="s">
        <v>71</v>
      </c>
      <c r="K34" s="252" t="s">
        <v>233</v>
      </c>
      <c r="L34" s="243" t="s">
        <v>112</v>
      </c>
      <c r="M34" s="403">
        <v>0.6</v>
      </c>
      <c r="N34" s="404" t="s">
        <v>191</v>
      </c>
      <c r="O34" s="405">
        <v>0.6</v>
      </c>
      <c r="P34" s="402" t="s">
        <v>234</v>
      </c>
      <c r="Q34" s="406" t="s">
        <v>193</v>
      </c>
      <c r="R34" s="423" t="s">
        <v>235</v>
      </c>
      <c r="S34" s="32" t="s">
        <v>78</v>
      </c>
      <c r="T34" s="187" t="s">
        <v>236</v>
      </c>
      <c r="U34" s="32" t="s">
        <v>79</v>
      </c>
      <c r="V34" s="32" t="s">
        <v>80</v>
      </c>
      <c r="W34" s="121">
        <v>0.25</v>
      </c>
      <c r="X34" s="187" t="s">
        <v>237</v>
      </c>
      <c r="Y34" s="121">
        <v>0.25</v>
      </c>
      <c r="Z34" s="32" t="s">
        <v>82</v>
      </c>
      <c r="AA34" s="188" t="s">
        <v>238</v>
      </c>
      <c r="AB34" s="32" t="s">
        <v>84</v>
      </c>
      <c r="AC34" s="188" t="s">
        <v>239</v>
      </c>
      <c r="AD34" s="409" t="s">
        <v>86</v>
      </c>
      <c r="AE34" s="410">
        <f t="shared" si="0"/>
        <v>0.5</v>
      </c>
      <c r="AF34" s="40" t="str">
        <f t="shared" si="1"/>
        <v>BAJA</v>
      </c>
      <c r="AG34" s="40">
        <f>IF(OR(V34="prevenir",V34="detectar"),(M34-(M34*AE34)), M34)</f>
        <v>0.3</v>
      </c>
      <c r="AH34" s="411" t="str">
        <f>IF(AI34&lt;=20%,"LEVE",IF(AI34&lt;=40%,"MENOR",IF(AI34&lt;=60%,"MODERADO",IF(AI34&lt;=80%,"MAYOR","CATASTROFICO"))))</f>
        <v>MODERADO</v>
      </c>
      <c r="AI34" s="411">
        <f>IF(V34="corregir",(O34-(O34*AE34)), O34)</f>
        <v>0.6</v>
      </c>
      <c r="AJ34" s="406" t="s">
        <v>193</v>
      </c>
      <c r="AK34" s="243" t="s">
        <v>88</v>
      </c>
      <c r="AL34" s="413"/>
      <c r="AM34" s="413"/>
      <c r="AN34" s="425">
        <v>45900</v>
      </c>
      <c r="AO34" s="440" t="s">
        <v>240</v>
      </c>
      <c r="AP34" s="251"/>
      <c r="AQ34" s="251" t="s">
        <v>9</v>
      </c>
      <c r="AR34" s="255" t="s">
        <v>241</v>
      </c>
      <c r="AS34" s="251" t="s">
        <v>9</v>
      </c>
      <c r="AT34" s="251"/>
      <c r="AU34" s="255" t="s">
        <v>242</v>
      </c>
      <c r="AV34" s="251" t="s">
        <v>9</v>
      </c>
      <c r="AW34" s="251"/>
      <c r="AX34" s="255" t="s">
        <v>243</v>
      </c>
      <c r="AY34" s="254" t="s">
        <v>9</v>
      </c>
      <c r="AZ34" s="251"/>
      <c r="BA34" s="255" t="s">
        <v>244</v>
      </c>
      <c r="BB34" s="251"/>
      <c r="BC34" s="251" t="s">
        <v>9</v>
      </c>
      <c r="BD34" s="255" t="s">
        <v>245</v>
      </c>
      <c r="BE34" s="255" t="s">
        <v>246</v>
      </c>
      <c r="BF34" s="416" t="s">
        <v>998</v>
      </c>
    </row>
    <row r="35" spans="1:58" ht="109.5" customHeight="1" x14ac:dyDescent="0.25">
      <c r="A35" s="250"/>
      <c r="B35" s="251"/>
      <c r="C35" s="252"/>
      <c r="D35" s="243"/>
      <c r="E35" s="243"/>
      <c r="F35" s="33" t="s">
        <v>98</v>
      </c>
      <c r="G35" s="188" t="s">
        <v>247</v>
      </c>
      <c r="H35" s="243"/>
      <c r="I35" s="439"/>
      <c r="J35" s="243"/>
      <c r="K35" s="252"/>
      <c r="L35" s="243"/>
      <c r="M35" s="403"/>
      <c r="N35" s="404"/>
      <c r="O35" s="405"/>
      <c r="P35" s="402"/>
      <c r="Q35" s="406"/>
      <c r="R35" s="423" t="s">
        <v>248</v>
      </c>
      <c r="S35" s="32" t="s">
        <v>78</v>
      </c>
      <c r="T35" s="187" t="s">
        <v>249</v>
      </c>
      <c r="U35" s="32" t="s">
        <v>79</v>
      </c>
      <c r="V35" s="32" t="s">
        <v>80</v>
      </c>
      <c r="W35" s="121">
        <v>0.25</v>
      </c>
      <c r="X35" s="187" t="s">
        <v>81</v>
      </c>
      <c r="Y35" s="121">
        <v>0.15</v>
      </c>
      <c r="Z35" s="32" t="s">
        <v>82</v>
      </c>
      <c r="AA35" s="188" t="s">
        <v>238</v>
      </c>
      <c r="AB35" s="32" t="s">
        <v>84</v>
      </c>
      <c r="AC35" s="188" t="s">
        <v>250</v>
      </c>
      <c r="AD35" s="409" t="s">
        <v>103</v>
      </c>
      <c r="AE35" s="410">
        <f t="shared" si="0"/>
        <v>0.4</v>
      </c>
      <c r="AF35" s="40" t="str">
        <f t="shared" si="1"/>
        <v>MUY BAJA</v>
      </c>
      <c r="AG35" s="438">
        <f>+AG34-(AG34*AE35)</f>
        <v>0.18</v>
      </c>
      <c r="AH35" s="411"/>
      <c r="AI35" s="411"/>
      <c r="AJ35" s="406"/>
      <c r="AK35" s="243"/>
      <c r="AL35" s="413"/>
      <c r="AM35" s="413"/>
      <c r="AN35" s="251"/>
      <c r="AO35" s="440"/>
      <c r="AP35" s="251"/>
      <c r="AQ35" s="251"/>
      <c r="AR35" s="255"/>
      <c r="AS35" s="251"/>
      <c r="AT35" s="251"/>
      <c r="AU35" s="255"/>
      <c r="AV35" s="251"/>
      <c r="AW35" s="251"/>
      <c r="AX35" s="255"/>
      <c r="AY35" s="254"/>
      <c r="AZ35" s="251"/>
      <c r="BA35" s="255"/>
      <c r="BB35" s="251"/>
      <c r="BC35" s="251"/>
      <c r="BD35" s="255"/>
      <c r="BE35" s="255"/>
      <c r="BF35" s="422"/>
    </row>
    <row r="36" spans="1:58" s="36" customFormat="1" ht="49" customHeight="1" x14ac:dyDescent="0.35">
      <c r="A36" s="250" t="s">
        <v>9</v>
      </c>
      <c r="B36" s="251"/>
      <c r="C36" s="254" t="s">
        <v>251</v>
      </c>
      <c r="D36" s="243" t="s">
        <v>252</v>
      </c>
      <c r="E36" s="243" t="s">
        <v>253</v>
      </c>
      <c r="F36" s="33" t="s">
        <v>67</v>
      </c>
      <c r="G36" s="188" t="s">
        <v>254</v>
      </c>
      <c r="H36" s="243" t="s">
        <v>255</v>
      </c>
      <c r="I36" s="441" t="s">
        <v>256</v>
      </c>
      <c r="J36" s="243" t="s">
        <v>71</v>
      </c>
      <c r="K36" s="402" t="s">
        <v>257</v>
      </c>
      <c r="L36" s="243" t="s">
        <v>258</v>
      </c>
      <c r="M36" s="403">
        <v>1</v>
      </c>
      <c r="N36" s="442" t="s">
        <v>74</v>
      </c>
      <c r="O36" s="405">
        <v>0.8</v>
      </c>
      <c r="P36" s="402" t="s">
        <v>75</v>
      </c>
      <c r="Q36" s="406" t="s">
        <v>87</v>
      </c>
      <c r="R36" s="115" t="s">
        <v>259</v>
      </c>
      <c r="S36" s="32" t="s">
        <v>78</v>
      </c>
      <c r="T36" s="187" t="s">
        <v>260</v>
      </c>
      <c r="U36" s="32" t="s">
        <v>79</v>
      </c>
      <c r="V36" s="32" t="s">
        <v>225</v>
      </c>
      <c r="W36" s="443">
        <v>0.15</v>
      </c>
      <c r="X36" s="187" t="s">
        <v>237</v>
      </c>
      <c r="Y36" s="443">
        <v>0.25</v>
      </c>
      <c r="Z36" s="32" t="s">
        <v>82</v>
      </c>
      <c r="AA36" s="31" t="s">
        <v>261</v>
      </c>
      <c r="AB36" s="32" t="s">
        <v>84</v>
      </c>
      <c r="AC36" s="31" t="s">
        <v>262</v>
      </c>
      <c r="AD36" s="444" t="s">
        <v>86</v>
      </c>
      <c r="AE36" s="410">
        <f t="shared" si="0"/>
        <v>0.4</v>
      </c>
      <c r="AF36" s="40" t="str">
        <f t="shared" si="1"/>
        <v>MEDIA</v>
      </c>
      <c r="AG36" s="40">
        <f>IF(OR(V36="prevenir",V36="detectar"),(M36-(M36*AE36)), M36)</f>
        <v>0.6</v>
      </c>
      <c r="AH36" s="411" t="str">
        <f>IF(AI36&lt;=20%,"LEVE",IF(AI36&lt;=40%,"MENOR",IF(AI36&lt;=60%,"MODERADO",IF(AI36&lt;=80%,"MAYOR","CATASTROFICO"))))</f>
        <v>MAYOR</v>
      </c>
      <c r="AI36" s="411">
        <f>IF(V36="corregir",(O36-(O36*AE36)), O36)</f>
        <v>0.8</v>
      </c>
      <c r="AJ36" s="406" t="s">
        <v>87</v>
      </c>
      <c r="AK36" s="243" t="s">
        <v>88</v>
      </c>
      <c r="AL36" s="243" t="s">
        <v>263</v>
      </c>
      <c r="AM36" s="413"/>
      <c r="AN36" s="425">
        <v>45905</v>
      </c>
      <c r="AO36" s="251" t="s">
        <v>264</v>
      </c>
      <c r="AP36" s="251"/>
      <c r="AQ36" s="251" t="s">
        <v>9</v>
      </c>
      <c r="AR36" s="255" t="s">
        <v>265</v>
      </c>
      <c r="AS36" s="251" t="s">
        <v>9</v>
      </c>
      <c r="AT36" s="251"/>
      <c r="AU36" s="255" t="s">
        <v>265</v>
      </c>
      <c r="AV36" s="251" t="s">
        <v>9</v>
      </c>
      <c r="AW36" s="251"/>
      <c r="AX36" s="255" t="s">
        <v>266</v>
      </c>
      <c r="AY36" s="251" t="s">
        <v>9</v>
      </c>
      <c r="AZ36" s="251"/>
      <c r="BA36" s="255" t="s">
        <v>267</v>
      </c>
      <c r="BB36" s="251" t="s">
        <v>9</v>
      </c>
      <c r="BC36" s="251"/>
      <c r="BD36" s="255" t="s">
        <v>268</v>
      </c>
      <c r="BE36" s="422"/>
      <c r="BF36" s="416" t="s">
        <v>999</v>
      </c>
    </row>
    <row r="37" spans="1:58" s="36" customFormat="1" ht="49" customHeight="1" x14ac:dyDescent="0.35">
      <c r="A37" s="250"/>
      <c r="B37" s="251"/>
      <c r="C37" s="254"/>
      <c r="D37" s="243"/>
      <c r="E37" s="243"/>
      <c r="F37" s="33" t="s">
        <v>67</v>
      </c>
      <c r="G37" s="188" t="s">
        <v>269</v>
      </c>
      <c r="H37" s="243"/>
      <c r="I37" s="441"/>
      <c r="J37" s="243"/>
      <c r="K37" s="402"/>
      <c r="L37" s="243"/>
      <c r="M37" s="403"/>
      <c r="N37" s="442"/>
      <c r="O37" s="405"/>
      <c r="P37" s="402"/>
      <c r="Q37" s="406"/>
      <c r="R37" s="115" t="s">
        <v>270</v>
      </c>
      <c r="S37" s="32" t="s">
        <v>78</v>
      </c>
      <c r="T37" s="31" t="s">
        <v>260</v>
      </c>
      <c r="U37" s="32" t="s">
        <v>79</v>
      </c>
      <c r="V37" s="32" t="s">
        <v>225</v>
      </c>
      <c r="W37" s="443">
        <v>0.15</v>
      </c>
      <c r="X37" s="187" t="s">
        <v>237</v>
      </c>
      <c r="Y37" s="443">
        <v>0.25</v>
      </c>
      <c r="Z37" s="32" t="s">
        <v>82</v>
      </c>
      <c r="AA37" s="31" t="s">
        <v>261</v>
      </c>
      <c r="AB37" s="32" t="s">
        <v>84</v>
      </c>
      <c r="AC37" s="31" t="s">
        <v>262</v>
      </c>
      <c r="AD37" s="444" t="s">
        <v>103</v>
      </c>
      <c r="AE37" s="410">
        <f t="shared" si="0"/>
        <v>0.4</v>
      </c>
      <c r="AF37" s="40" t="str">
        <f t="shared" si="1"/>
        <v>BAJA</v>
      </c>
      <c r="AG37" s="40">
        <f>+AG36-(AG36*AE37)</f>
        <v>0.36</v>
      </c>
      <c r="AH37" s="411"/>
      <c r="AI37" s="411"/>
      <c r="AJ37" s="406"/>
      <c r="AK37" s="243"/>
      <c r="AL37" s="243"/>
      <c r="AM37" s="413"/>
      <c r="AN37" s="251"/>
      <c r="AO37" s="251"/>
      <c r="AP37" s="251"/>
      <c r="AQ37" s="251"/>
      <c r="AR37" s="255"/>
      <c r="AS37" s="251"/>
      <c r="AT37" s="251"/>
      <c r="AU37" s="255"/>
      <c r="AV37" s="251"/>
      <c r="AW37" s="251"/>
      <c r="AX37" s="255"/>
      <c r="AY37" s="251"/>
      <c r="AZ37" s="251"/>
      <c r="BA37" s="255"/>
      <c r="BB37" s="251"/>
      <c r="BC37" s="251"/>
      <c r="BD37" s="255"/>
      <c r="BE37" s="422"/>
      <c r="BF37" s="255"/>
    </row>
    <row r="38" spans="1:58" s="36" customFormat="1" ht="49" customHeight="1" x14ac:dyDescent="0.35">
      <c r="A38" s="250"/>
      <c r="B38" s="251"/>
      <c r="C38" s="254"/>
      <c r="D38" s="243"/>
      <c r="E38" s="243"/>
      <c r="F38" s="33" t="s">
        <v>67</v>
      </c>
      <c r="G38" s="188" t="s">
        <v>271</v>
      </c>
      <c r="H38" s="243"/>
      <c r="I38" s="441"/>
      <c r="J38" s="243"/>
      <c r="K38" s="402"/>
      <c r="L38" s="243"/>
      <c r="M38" s="403"/>
      <c r="N38" s="442"/>
      <c r="O38" s="405"/>
      <c r="P38" s="402"/>
      <c r="Q38" s="406"/>
      <c r="R38" s="261" t="s">
        <v>272</v>
      </c>
      <c r="S38" s="251" t="s">
        <v>78</v>
      </c>
      <c r="T38" s="402" t="s">
        <v>273</v>
      </c>
      <c r="U38" s="251" t="s">
        <v>79</v>
      </c>
      <c r="V38" s="251" t="s">
        <v>80</v>
      </c>
      <c r="W38" s="403">
        <v>0.25</v>
      </c>
      <c r="X38" s="254" t="s">
        <v>237</v>
      </c>
      <c r="Y38" s="403">
        <v>0.25</v>
      </c>
      <c r="Z38" s="251" t="s">
        <v>82</v>
      </c>
      <c r="AA38" s="418" t="s">
        <v>274</v>
      </c>
      <c r="AB38" s="251" t="s">
        <v>84</v>
      </c>
      <c r="AC38" s="418" t="s">
        <v>275</v>
      </c>
      <c r="AD38" s="445" t="s">
        <v>131</v>
      </c>
      <c r="AE38" s="420">
        <f t="shared" si="0"/>
        <v>0.5</v>
      </c>
      <c r="AF38" s="411" t="str">
        <f t="shared" si="1"/>
        <v>MUY BAJA</v>
      </c>
      <c r="AG38" s="411">
        <f>+AG37-(AG37*AE38)</f>
        <v>0.18</v>
      </c>
      <c r="AH38" s="411"/>
      <c r="AI38" s="411"/>
      <c r="AJ38" s="406"/>
      <c r="AK38" s="243"/>
      <c r="AL38" s="243"/>
      <c r="AM38" s="413"/>
      <c r="AN38" s="251"/>
      <c r="AO38" s="251"/>
      <c r="AP38" s="251"/>
      <c r="AQ38" s="251"/>
      <c r="AR38" s="255"/>
      <c r="AS38" s="251"/>
      <c r="AT38" s="251"/>
      <c r="AU38" s="255"/>
      <c r="AV38" s="251"/>
      <c r="AW38" s="251"/>
      <c r="AX38" s="255"/>
      <c r="AY38" s="251"/>
      <c r="AZ38" s="251"/>
      <c r="BA38" s="255"/>
      <c r="BB38" s="251"/>
      <c r="BC38" s="251"/>
      <c r="BD38" s="255"/>
      <c r="BE38" s="422"/>
      <c r="BF38" s="255"/>
    </row>
    <row r="39" spans="1:58" s="36" customFormat="1" ht="49" customHeight="1" x14ac:dyDescent="0.35">
      <c r="A39" s="250"/>
      <c r="B39" s="251"/>
      <c r="C39" s="254"/>
      <c r="D39" s="243"/>
      <c r="E39" s="243"/>
      <c r="F39" s="33" t="s">
        <v>67</v>
      </c>
      <c r="G39" s="188" t="s">
        <v>276</v>
      </c>
      <c r="H39" s="243"/>
      <c r="I39" s="441"/>
      <c r="J39" s="243"/>
      <c r="K39" s="402"/>
      <c r="L39" s="243"/>
      <c r="M39" s="403"/>
      <c r="N39" s="442"/>
      <c r="O39" s="405"/>
      <c r="P39" s="402"/>
      <c r="Q39" s="406"/>
      <c r="R39" s="261"/>
      <c r="S39" s="251"/>
      <c r="T39" s="402"/>
      <c r="U39" s="251"/>
      <c r="V39" s="251"/>
      <c r="W39" s="403"/>
      <c r="X39" s="254"/>
      <c r="Y39" s="403"/>
      <c r="Z39" s="251"/>
      <c r="AA39" s="418"/>
      <c r="AB39" s="251"/>
      <c r="AC39" s="418"/>
      <c r="AD39" s="402"/>
      <c r="AE39" s="420"/>
      <c r="AF39" s="411"/>
      <c r="AG39" s="411"/>
      <c r="AH39" s="411"/>
      <c r="AI39" s="411"/>
      <c r="AJ39" s="406"/>
      <c r="AK39" s="243"/>
      <c r="AL39" s="243"/>
      <c r="AM39" s="413"/>
      <c r="AN39" s="251"/>
      <c r="AO39" s="251"/>
      <c r="AP39" s="251"/>
      <c r="AQ39" s="251"/>
      <c r="AR39" s="255"/>
      <c r="AS39" s="251"/>
      <c r="AT39" s="251"/>
      <c r="AU39" s="255"/>
      <c r="AV39" s="251"/>
      <c r="AW39" s="251"/>
      <c r="AX39" s="255"/>
      <c r="AY39" s="251"/>
      <c r="AZ39" s="251"/>
      <c r="BA39" s="255"/>
      <c r="BB39" s="251"/>
      <c r="BC39" s="251"/>
      <c r="BD39" s="255"/>
      <c r="BE39" s="422"/>
      <c r="BF39" s="255"/>
    </row>
    <row r="40" spans="1:58" s="36" customFormat="1" ht="49" customHeight="1" x14ac:dyDescent="0.35">
      <c r="A40" s="250"/>
      <c r="B40" s="251"/>
      <c r="C40" s="254"/>
      <c r="D40" s="243"/>
      <c r="E40" s="243"/>
      <c r="F40" s="33" t="s">
        <v>67</v>
      </c>
      <c r="G40" s="188" t="s">
        <v>277</v>
      </c>
      <c r="H40" s="243"/>
      <c r="I40" s="441"/>
      <c r="J40" s="243"/>
      <c r="K40" s="402"/>
      <c r="L40" s="243"/>
      <c r="M40" s="403"/>
      <c r="N40" s="442"/>
      <c r="O40" s="405"/>
      <c r="P40" s="402"/>
      <c r="Q40" s="406"/>
      <c r="R40" s="261"/>
      <c r="S40" s="251"/>
      <c r="T40" s="402"/>
      <c r="U40" s="251"/>
      <c r="V40" s="251"/>
      <c r="W40" s="403"/>
      <c r="X40" s="254"/>
      <c r="Y40" s="403"/>
      <c r="Z40" s="251"/>
      <c r="AA40" s="418"/>
      <c r="AB40" s="251"/>
      <c r="AC40" s="418"/>
      <c r="AD40" s="402"/>
      <c r="AE40" s="420"/>
      <c r="AF40" s="411"/>
      <c r="AG40" s="411"/>
      <c r="AH40" s="411"/>
      <c r="AI40" s="411"/>
      <c r="AJ40" s="406"/>
      <c r="AK40" s="243"/>
      <c r="AL40" s="243"/>
      <c r="AM40" s="413"/>
      <c r="AN40" s="251"/>
      <c r="AO40" s="251"/>
      <c r="AP40" s="251"/>
      <c r="AQ40" s="251"/>
      <c r="AR40" s="255"/>
      <c r="AS40" s="251"/>
      <c r="AT40" s="251"/>
      <c r="AU40" s="255"/>
      <c r="AV40" s="251"/>
      <c r="AW40" s="251"/>
      <c r="AX40" s="255"/>
      <c r="AY40" s="251"/>
      <c r="AZ40" s="251"/>
      <c r="BA40" s="255"/>
      <c r="BB40" s="251"/>
      <c r="BC40" s="251"/>
      <c r="BD40" s="255"/>
      <c r="BE40" s="422"/>
      <c r="BF40" s="255"/>
    </row>
    <row r="41" spans="1:58" s="36" customFormat="1" ht="49" customHeight="1" x14ac:dyDescent="0.35">
      <c r="A41" s="250"/>
      <c r="B41" s="251"/>
      <c r="C41" s="254"/>
      <c r="D41" s="243"/>
      <c r="E41" s="243"/>
      <c r="F41" s="33" t="s">
        <v>67</v>
      </c>
      <c r="G41" s="188" t="s">
        <v>278</v>
      </c>
      <c r="H41" s="243"/>
      <c r="I41" s="441"/>
      <c r="J41" s="243"/>
      <c r="K41" s="402"/>
      <c r="L41" s="243"/>
      <c r="M41" s="403"/>
      <c r="N41" s="442"/>
      <c r="O41" s="405"/>
      <c r="P41" s="402"/>
      <c r="Q41" s="406"/>
      <c r="R41" s="115" t="s">
        <v>279</v>
      </c>
      <c r="S41" s="32" t="s">
        <v>78</v>
      </c>
      <c r="T41" s="111" t="s">
        <v>273</v>
      </c>
      <c r="U41" s="32" t="s">
        <v>79</v>
      </c>
      <c r="V41" s="32" t="s">
        <v>80</v>
      </c>
      <c r="W41" s="121">
        <v>0.25</v>
      </c>
      <c r="X41" s="187" t="s">
        <v>237</v>
      </c>
      <c r="Y41" s="121">
        <v>0.25</v>
      </c>
      <c r="Z41" s="32" t="s">
        <v>82</v>
      </c>
      <c r="AA41" s="115" t="s">
        <v>280</v>
      </c>
      <c r="AB41" s="32" t="s">
        <v>84</v>
      </c>
      <c r="AC41" s="446" t="s">
        <v>281</v>
      </c>
      <c r="AD41" s="444" t="s">
        <v>162</v>
      </c>
      <c r="AE41" s="410">
        <f t="shared" si="0"/>
        <v>0.5</v>
      </c>
      <c r="AF41" s="40" t="str">
        <f t="shared" si="1"/>
        <v>MUY BAJA</v>
      </c>
      <c r="AG41" s="438">
        <f>AG38-(AG38*AE41)</f>
        <v>0.09</v>
      </c>
      <c r="AH41" s="411"/>
      <c r="AI41" s="411"/>
      <c r="AJ41" s="406"/>
      <c r="AK41" s="243"/>
      <c r="AL41" s="243"/>
      <c r="AM41" s="413"/>
      <c r="AN41" s="251"/>
      <c r="AO41" s="251"/>
      <c r="AP41" s="251"/>
      <c r="AQ41" s="251"/>
      <c r="AR41" s="255"/>
      <c r="AS41" s="251"/>
      <c r="AT41" s="251"/>
      <c r="AU41" s="255"/>
      <c r="AV41" s="251"/>
      <c r="AW41" s="251"/>
      <c r="AX41" s="255"/>
      <c r="AY41" s="251"/>
      <c r="AZ41" s="251"/>
      <c r="BA41" s="255"/>
      <c r="BB41" s="251"/>
      <c r="BC41" s="251"/>
      <c r="BD41" s="255"/>
      <c r="BE41" s="422"/>
      <c r="BF41" s="255"/>
    </row>
    <row r="42" spans="1:58" ht="77.25" customHeight="1" x14ac:dyDescent="0.25">
      <c r="A42" s="250" t="s">
        <v>9</v>
      </c>
      <c r="B42" s="257"/>
      <c r="C42" s="258" t="s">
        <v>282</v>
      </c>
      <c r="D42" s="259" t="s">
        <v>283</v>
      </c>
      <c r="E42" s="259" t="s">
        <v>284</v>
      </c>
      <c r="F42" s="243" t="s">
        <v>67</v>
      </c>
      <c r="G42" s="255" t="s">
        <v>285</v>
      </c>
      <c r="H42" s="259" t="s">
        <v>286</v>
      </c>
      <c r="I42" s="427" t="s">
        <v>287</v>
      </c>
      <c r="J42" s="243" t="s">
        <v>71</v>
      </c>
      <c r="K42" s="259" t="s">
        <v>288</v>
      </c>
      <c r="L42" s="243" t="s">
        <v>112</v>
      </c>
      <c r="M42" s="403">
        <v>0.6</v>
      </c>
      <c r="N42" s="404" t="s">
        <v>289</v>
      </c>
      <c r="O42" s="405">
        <v>1</v>
      </c>
      <c r="P42" s="402" t="s">
        <v>290</v>
      </c>
      <c r="Q42" s="406" t="s">
        <v>291</v>
      </c>
      <c r="R42" s="427" t="s">
        <v>292</v>
      </c>
      <c r="S42" s="243" t="s">
        <v>78</v>
      </c>
      <c r="T42" s="243" t="s">
        <v>293</v>
      </c>
      <c r="U42" s="243" t="s">
        <v>79</v>
      </c>
      <c r="V42" s="243" t="s">
        <v>80</v>
      </c>
      <c r="W42" s="243">
        <v>0.25</v>
      </c>
      <c r="X42" s="243" t="s">
        <v>81</v>
      </c>
      <c r="Y42" s="243">
        <v>0.15</v>
      </c>
      <c r="Z42" s="243" t="s">
        <v>82</v>
      </c>
      <c r="AA42" s="243" t="s">
        <v>294</v>
      </c>
      <c r="AB42" s="243" t="s">
        <v>84</v>
      </c>
      <c r="AC42" s="447" t="s">
        <v>295</v>
      </c>
      <c r="AD42" s="448" t="s">
        <v>86</v>
      </c>
      <c r="AE42" s="420">
        <f t="shared" si="0"/>
        <v>0.4</v>
      </c>
      <c r="AF42" s="411" t="str">
        <f t="shared" si="1"/>
        <v>BAJA</v>
      </c>
      <c r="AG42" s="411">
        <f>IF(OR(V42="prevenir",V42="detectar"),(M42-(M42*AE42)), M42)</f>
        <v>0.36</v>
      </c>
      <c r="AH42" s="411" t="str">
        <f>IF(AI42&lt;=20%,"LEVE",IF(AI42&lt;=40%,"MENOR",IF(AI42&lt;=60%,"MODERADO",IF(AI42&lt;=80%,"MAYOR","CATASTROFICO"))))</f>
        <v>CATASTROFICO</v>
      </c>
      <c r="AI42" s="411">
        <f>IF(V42="corregir",(O42-(O42*AE42)), O42)</f>
        <v>1</v>
      </c>
      <c r="AJ42" s="406" t="s">
        <v>291</v>
      </c>
      <c r="AK42" s="243" t="s">
        <v>88</v>
      </c>
      <c r="AL42" s="412" t="s">
        <v>296</v>
      </c>
      <c r="AM42" s="243"/>
      <c r="AN42" s="425">
        <v>45905</v>
      </c>
      <c r="AO42" s="254" t="s">
        <v>297</v>
      </c>
      <c r="AP42" s="251"/>
      <c r="AQ42" s="251" t="s">
        <v>9</v>
      </c>
      <c r="AR42" s="422" t="s">
        <v>298</v>
      </c>
      <c r="AS42" s="251" t="s">
        <v>9</v>
      </c>
      <c r="AT42" s="251"/>
      <c r="AU42" s="422" t="s">
        <v>299</v>
      </c>
      <c r="AV42" s="251" t="s">
        <v>9</v>
      </c>
      <c r="AW42" s="251"/>
      <c r="AX42" s="422" t="s">
        <v>300</v>
      </c>
      <c r="AY42" s="251"/>
      <c r="AZ42" s="251" t="s">
        <v>9</v>
      </c>
      <c r="BA42" s="422" t="s">
        <v>301</v>
      </c>
      <c r="BB42" s="251"/>
      <c r="BC42" s="251" t="s">
        <v>9</v>
      </c>
      <c r="BD42" s="422" t="s">
        <v>302</v>
      </c>
      <c r="BE42" s="422" t="s">
        <v>303</v>
      </c>
      <c r="BF42" s="255" t="s">
        <v>989</v>
      </c>
    </row>
    <row r="43" spans="1:58" ht="128.25" customHeight="1" x14ac:dyDescent="0.25">
      <c r="A43" s="250"/>
      <c r="B43" s="257"/>
      <c r="C43" s="258"/>
      <c r="D43" s="259"/>
      <c r="E43" s="259"/>
      <c r="F43" s="243"/>
      <c r="G43" s="255"/>
      <c r="H43" s="259"/>
      <c r="I43" s="427"/>
      <c r="J43" s="243"/>
      <c r="K43" s="259"/>
      <c r="L43" s="243"/>
      <c r="M43" s="403"/>
      <c r="N43" s="404"/>
      <c r="O43" s="405"/>
      <c r="P43" s="402"/>
      <c r="Q43" s="406"/>
      <c r="R43" s="427"/>
      <c r="S43" s="243"/>
      <c r="T43" s="243"/>
      <c r="U43" s="243"/>
      <c r="V43" s="243"/>
      <c r="W43" s="243"/>
      <c r="X43" s="243"/>
      <c r="Y43" s="243"/>
      <c r="Z43" s="243"/>
      <c r="AA43" s="243"/>
      <c r="AB43" s="243"/>
      <c r="AC43" s="447"/>
      <c r="AD43" s="243"/>
      <c r="AE43" s="420"/>
      <c r="AF43" s="411"/>
      <c r="AG43" s="411"/>
      <c r="AH43" s="411"/>
      <c r="AI43" s="411"/>
      <c r="AJ43" s="406"/>
      <c r="AK43" s="243"/>
      <c r="AL43" s="412"/>
      <c r="AM43" s="243"/>
      <c r="AN43" s="425"/>
      <c r="AO43" s="251"/>
      <c r="AP43" s="251"/>
      <c r="AQ43" s="251"/>
      <c r="AR43" s="422"/>
      <c r="AS43" s="251"/>
      <c r="AT43" s="251"/>
      <c r="AU43" s="422"/>
      <c r="AV43" s="251"/>
      <c r="AW43" s="251"/>
      <c r="AX43" s="422"/>
      <c r="AY43" s="251"/>
      <c r="AZ43" s="251"/>
      <c r="BA43" s="422"/>
      <c r="BB43" s="251"/>
      <c r="BC43" s="251"/>
      <c r="BD43" s="422"/>
      <c r="BE43" s="422"/>
      <c r="BF43" s="255"/>
    </row>
    <row r="44" spans="1:58" ht="115.5" customHeight="1" x14ac:dyDescent="0.25">
      <c r="A44" s="250" t="s">
        <v>9</v>
      </c>
      <c r="B44" s="257"/>
      <c r="C44" s="258" t="s">
        <v>282</v>
      </c>
      <c r="D44" s="259" t="s">
        <v>283</v>
      </c>
      <c r="E44" s="259" t="s">
        <v>284</v>
      </c>
      <c r="F44" s="243" t="s">
        <v>98</v>
      </c>
      <c r="G44" s="255" t="s">
        <v>304</v>
      </c>
      <c r="H44" s="259" t="s">
        <v>305</v>
      </c>
      <c r="I44" s="427" t="s">
        <v>306</v>
      </c>
      <c r="J44" s="243" t="s">
        <v>71</v>
      </c>
      <c r="K44" s="259" t="s">
        <v>307</v>
      </c>
      <c r="L44" s="243" t="s">
        <v>112</v>
      </c>
      <c r="M44" s="403">
        <v>0.6</v>
      </c>
      <c r="N44" s="404" t="s">
        <v>289</v>
      </c>
      <c r="O44" s="405">
        <v>1</v>
      </c>
      <c r="P44" s="254" t="s">
        <v>308</v>
      </c>
      <c r="Q44" s="406" t="s">
        <v>291</v>
      </c>
      <c r="R44" s="427" t="s">
        <v>309</v>
      </c>
      <c r="S44" s="243" t="s">
        <v>78</v>
      </c>
      <c r="T44" s="243" t="s">
        <v>310</v>
      </c>
      <c r="U44" s="243" t="s">
        <v>79</v>
      </c>
      <c r="V44" s="243" t="s">
        <v>80</v>
      </c>
      <c r="W44" s="243">
        <v>0.25</v>
      </c>
      <c r="X44" s="243" t="s">
        <v>81</v>
      </c>
      <c r="Y44" s="243">
        <v>0.15</v>
      </c>
      <c r="Z44" s="243" t="s">
        <v>82</v>
      </c>
      <c r="AA44" s="243" t="s">
        <v>311</v>
      </c>
      <c r="AB44" s="243" t="s">
        <v>84</v>
      </c>
      <c r="AC44" s="447" t="s">
        <v>312</v>
      </c>
      <c r="AD44" s="448" t="s">
        <v>86</v>
      </c>
      <c r="AE44" s="243">
        <f t="shared" si="0"/>
        <v>0.4</v>
      </c>
      <c r="AF44" s="411" t="str">
        <f t="shared" si="1"/>
        <v>BAJA</v>
      </c>
      <c r="AG44" s="411">
        <f>IF(OR(V44="prevenir",V44="detectar"),(M44-(M44*AE44)), M44)</f>
        <v>0.36</v>
      </c>
      <c r="AH44" s="411" t="str">
        <f>IF(AI44&lt;=20%,"LEVE",IF(AI44&lt;=40%,"MENOR",IF(AI44&lt;=60%,"MODERADO",IF(AI44&lt;=80%,"MAYOR","CATASTROFICO"))))</f>
        <v>CATASTROFICO</v>
      </c>
      <c r="AI44" s="411">
        <f>IF(V44="corregir",(O44-(O44*AE44)), O44)</f>
        <v>1</v>
      </c>
      <c r="AJ44" s="406" t="s">
        <v>291</v>
      </c>
      <c r="AK44" s="449" t="s">
        <v>88</v>
      </c>
      <c r="AL44" s="412" t="s">
        <v>296</v>
      </c>
      <c r="AM44" s="449"/>
      <c r="AN44" s="425">
        <v>45905</v>
      </c>
      <c r="AO44" s="254" t="s">
        <v>297</v>
      </c>
      <c r="AP44" s="251"/>
      <c r="AQ44" s="251" t="s">
        <v>9</v>
      </c>
      <c r="AR44" s="422" t="s">
        <v>298</v>
      </c>
      <c r="AS44" s="251" t="s">
        <v>9</v>
      </c>
      <c r="AT44" s="251"/>
      <c r="AU44" s="422" t="s">
        <v>299</v>
      </c>
      <c r="AV44" s="251" t="s">
        <v>9</v>
      </c>
      <c r="AW44" s="251"/>
      <c r="AX44" s="422" t="s">
        <v>300</v>
      </c>
      <c r="AY44" s="251"/>
      <c r="AZ44" s="251" t="s">
        <v>9</v>
      </c>
      <c r="BA44" s="422" t="s">
        <v>301</v>
      </c>
      <c r="BB44" s="251"/>
      <c r="BC44" s="251" t="s">
        <v>9</v>
      </c>
      <c r="BD44" s="422" t="s">
        <v>302</v>
      </c>
      <c r="BE44" s="422" t="s">
        <v>303</v>
      </c>
      <c r="BF44" s="255" t="s">
        <v>990</v>
      </c>
    </row>
    <row r="45" spans="1:58" ht="97.5" customHeight="1" x14ac:dyDescent="0.25">
      <c r="A45" s="250"/>
      <c r="B45" s="257"/>
      <c r="C45" s="258"/>
      <c r="D45" s="259"/>
      <c r="E45" s="259"/>
      <c r="F45" s="243"/>
      <c r="G45" s="255"/>
      <c r="H45" s="259"/>
      <c r="I45" s="427"/>
      <c r="J45" s="243"/>
      <c r="K45" s="259"/>
      <c r="L45" s="243"/>
      <c r="M45" s="403"/>
      <c r="N45" s="404"/>
      <c r="O45" s="405"/>
      <c r="P45" s="254"/>
      <c r="Q45" s="406"/>
      <c r="R45" s="427"/>
      <c r="S45" s="243"/>
      <c r="T45" s="243"/>
      <c r="U45" s="243"/>
      <c r="V45" s="243"/>
      <c r="W45" s="243"/>
      <c r="X45" s="243"/>
      <c r="Y45" s="243"/>
      <c r="Z45" s="243"/>
      <c r="AA45" s="243"/>
      <c r="AB45" s="243"/>
      <c r="AC45" s="447"/>
      <c r="AD45" s="243"/>
      <c r="AE45" s="243"/>
      <c r="AF45" s="411"/>
      <c r="AG45" s="411"/>
      <c r="AH45" s="411"/>
      <c r="AI45" s="411"/>
      <c r="AJ45" s="406"/>
      <c r="AK45" s="449"/>
      <c r="AL45" s="412"/>
      <c r="AM45" s="449"/>
      <c r="AN45" s="425"/>
      <c r="AO45" s="251"/>
      <c r="AP45" s="251"/>
      <c r="AQ45" s="251"/>
      <c r="AR45" s="422"/>
      <c r="AS45" s="251"/>
      <c r="AT45" s="251"/>
      <c r="AU45" s="422"/>
      <c r="AV45" s="251"/>
      <c r="AW45" s="251"/>
      <c r="AX45" s="422"/>
      <c r="AY45" s="251"/>
      <c r="AZ45" s="251"/>
      <c r="BA45" s="422"/>
      <c r="BB45" s="251"/>
      <c r="BC45" s="251"/>
      <c r="BD45" s="422"/>
      <c r="BE45" s="422"/>
      <c r="BF45" s="255"/>
    </row>
    <row r="46" spans="1:58" ht="121.5" customHeight="1" x14ac:dyDescent="0.25">
      <c r="A46" s="250" t="s">
        <v>9</v>
      </c>
      <c r="B46" s="257"/>
      <c r="C46" s="260" t="s">
        <v>282</v>
      </c>
      <c r="D46" s="243" t="s">
        <v>283</v>
      </c>
      <c r="E46" s="243" t="s">
        <v>284</v>
      </c>
      <c r="F46" s="243" t="s">
        <v>98</v>
      </c>
      <c r="G46" s="261" t="s">
        <v>313</v>
      </c>
      <c r="H46" s="243" t="s">
        <v>314</v>
      </c>
      <c r="I46" s="427" t="s">
        <v>315</v>
      </c>
      <c r="J46" s="243" t="s">
        <v>71</v>
      </c>
      <c r="K46" s="243" t="s">
        <v>316</v>
      </c>
      <c r="L46" s="243" t="s">
        <v>73</v>
      </c>
      <c r="M46" s="403">
        <v>0.4</v>
      </c>
      <c r="N46" s="404" t="s">
        <v>289</v>
      </c>
      <c r="O46" s="405">
        <v>1</v>
      </c>
      <c r="P46" s="254" t="s">
        <v>290</v>
      </c>
      <c r="Q46" s="406" t="s">
        <v>291</v>
      </c>
      <c r="R46" s="427" t="s">
        <v>317</v>
      </c>
      <c r="S46" s="251" t="s">
        <v>78</v>
      </c>
      <c r="T46" s="254" t="s">
        <v>318</v>
      </c>
      <c r="U46" s="251" t="s">
        <v>79</v>
      </c>
      <c r="V46" s="251" t="s">
        <v>80</v>
      </c>
      <c r="W46" s="403">
        <v>0.25</v>
      </c>
      <c r="X46" s="254" t="s">
        <v>81</v>
      </c>
      <c r="Y46" s="403">
        <v>0.15</v>
      </c>
      <c r="Z46" s="251" t="s">
        <v>82</v>
      </c>
      <c r="AA46" s="255" t="s">
        <v>319</v>
      </c>
      <c r="AB46" s="251" t="s">
        <v>84</v>
      </c>
      <c r="AC46" s="431" t="s">
        <v>320</v>
      </c>
      <c r="AD46" s="419" t="s">
        <v>86</v>
      </c>
      <c r="AE46" s="420">
        <f t="shared" si="0"/>
        <v>0.4</v>
      </c>
      <c r="AF46" s="411" t="str">
        <f t="shared" si="1"/>
        <v>BAJA</v>
      </c>
      <c r="AG46" s="411">
        <f>IF(OR(V46="prevenir",V46="detectar"),(M46-(M46*AE46)), M46)</f>
        <v>0.24</v>
      </c>
      <c r="AH46" s="411" t="str">
        <f>IF(AI46&lt;=20%,"LEVE",IF(AI46&lt;=40%,"MENOR",IF(AI46&lt;=60%,"MODERADO",IF(AI46&lt;=80%,"MAYOR","CATASTROFICO"))))</f>
        <v>CATASTROFICO</v>
      </c>
      <c r="AI46" s="411">
        <f>IF(V46="corregir",(O46-(O46*AE46)), O46)</f>
        <v>1</v>
      </c>
      <c r="AJ46" s="406" t="s">
        <v>291</v>
      </c>
      <c r="AK46" s="243" t="s">
        <v>88</v>
      </c>
      <c r="AL46" s="412" t="s">
        <v>296</v>
      </c>
      <c r="AM46" s="243"/>
      <c r="AN46" s="425">
        <v>45905</v>
      </c>
      <c r="AO46" s="254" t="s">
        <v>297</v>
      </c>
      <c r="AP46" s="251"/>
      <c r="AQ46" s="251" t="s">
        <v>9</v>
      </c>
      <c r="AR46" s="422" t="s">
        <v>298</v>
      </c>
      <c r="AS46" s="251" t="s">
        <v>9</v>
      </c>
      <c r="AT46" s="251"/>
      <c r="AU46" s="422" t="s">
        <v>299</v>
      </c>
      <c r="AV46" s="251" t="s">
        <v>9</v>
      </c>
      <c r="AW46" s="251"/>
      <c r="AX46" s="422" t="s">
        <v>300</v>
      </c>
      <c r="AY46" s="251"/>
      <c r="AZ46" s="251" t="s">
        <v>9</v>
      </c>
      <c r="BA46" s="422" t="s">
        <v>301</v>
      </c>
      <c r="BB46" s="251"/>
      <c r="BC46" s="251" t="s">
        <v>9</v>
      </c>
      <c r="BD46" s="422" t="s">
        <v>302</v>
      </c>
      <c r="BE46" s="422" t="s">
        <v>303</v>
      </c>
      <c r="BF46" s="255" t="s">
        <v>990</v>
      </c>
    </row>
    <row r="47" spans="1:58" ht="75" customHeight="1" x14ac:dyDescent="0.25">
      <c r="A47" s="250"/>
      <c r="B47" s="257"/>
      <c r="C47" s="260"/>
      <c r="D47" s="243"/>
      <c r="E47" s="243"/>
      <c r="F47" s="243"/>
      <c r="G47" s="261"/>
      <c r="H47" s="243"/>
      <c r="I47" s="427"/>
      <c r="J47" s="243"/>
      <c r="K47" s="243"/>
      <c r="L47" s="243"/>
      <c r="M47" s="403"/>
      <c r="N47" s="404"/>
      <c r="O47" s="405"/>
      <c r="P47" s="254"/>
      <c r="Q47" s="406"/>
      <c r="R47" s="427"/>
      <c r="S47" s="251"/>
      <c r="T47" s="254"/>
      <c r="U47" s="251"/>
      <c r="V47" s="251"/>
      <c r="W47" s="403"/>
      <c r="X47" s="254"/>
      <c r="Y47" s="403"/>
      <c r="Z47" s="251"/>
      <c r="AA47" s="255"/>
      <c r="AB47" s="251"/>
      <c r="AC47" s="431"/>
      <c r="AD47" s="254"/>
      <c r="AE47" s="420"/>
      <c r="AF47" s="411"/>
      <c r="AG47" s="411"/>
      <c r="AH47" s="411"/>
      <c r="AI47" s="411"/>
      <c r="AJ47" s="406"/>
      <c r="AK47" s="243"/>
      <c r="AL47" s="412"/>
      <c r="AM47" s="243"/>
      <c r="AN47" s="425"/>
      <c r="AO47" s="251"/>
      <c r="AP47" s="251"/>
      <c r="AQ47" s="251"/>
      <c r="AR47" s="422"/>
      <c r="AS47" s="251"/>
      <c r="AT47" s="251"/>
      <c r="AU47" s="422"/>
      <c r="AV47" s="251"/>
      <c r="AW47" s="251"/>
      <c r="AX47" s="422"/>
      <c r="AY47" s="251"/>
      <c r="AZ47" s="251"/>
      <c r="BA47" s="422"/>
      <c r="BB47" s="251"/>
      <c r="BC47" s="251"/>
      <c r="BD47" s="422"/>
      <c r="BE47" s="422"/>
      <c r="BF47" s="255"/>
    </row>
    <row r="48" spans="1:58" ht="135.75" hidden="1" customHeight="1" x14ac:dyDescent="0.25">
      <c r="A48" s="250" t="s">
        <v>9</v>
      </c>
      <c r="B48" s="251"/>
      <c r="C48" s="262" t="s">
        <v>321</v>
      </c>
      <c r="D48" s="243" t="s">
        <v>322</v>
      </c>
      <c r="E48" s="243" t="s">
        <v>323</v>
      </c>
      <c r="F48" s="33" t="s">
        <v>324</v>
      </c>
      <c r="G48" s="188" t="s">
        <v>325</v>
      </c>
      <c r="H48" s="243" t="s">
        <v>326</v>
      </c>
      <c r="I48" s="427" t="s">
        <v>327</v>
      </c>
      <c r="J48" s="243" t="s">
        <v>328</v>
      </c>
      <c r="K48" s="243" t="s">
        <v>329</v>
      </c>
      <c r="L48" s="243" t="s">
        <v>112</v>
      </c>
      <c r="M48" s="403">
        <v>0.6</v>
      </c>
      <c r="N48" s="404" t="s">
        <v>191</v>
      </c>
      <c r="O48" s="405">
        <v>0.6</v>
      </c>
      <c r="P48" s="402" t="s">
        <v>192</v>
      </c>
      <c r="Q48" s="406" t="s">
        <v>193</v>
      </c>
      <c r="R48" s="423" t="s">
        <v>330</v>
      </c>
      <c r="S48" s="32" t="s">
        <v>78</v>
      </c>
      <c r="T48" s="187" t="s">
        <v>331</v>
      </c>
      <c r="U48" s="32" t="s">
        <v>79</v>
      </c>
      <c r="V48" s="32" t="s">
        <v>225</v>
      </c>
      <c r="W48" s="121">
        <v>0.15</v>
      </c>
      <c r="X48" s="187" t="s">
        <v>81</v>
      </c>
      <c r="Y48" s="121">
        <v>0.15</v>
      </c>
      <c r="Z48" s="32" t="s">
        <v>82</v>
      </c>
      <c r="AA48" s="188" t="s">
        <v>332</v>
      </c>
      <c r="AB48" s="32" t="s">
        <v>84</v>
      </c>
      <c r="AC48" s="424" t="s">
        <v>333</v>
      </c>
      <c r="AD48" s="187"/>
      <c r="AE48" s="410">
        <f t="shared" si="0"/>
        <v>0.3</v>
      </c>
      <c r="AF48" s="40" t="str">
        <f t="shared" si="1"/>
        <v>MEDIA</v>
      </c>
      <c r="AG48" s="40">
        <f>IF(OR(V48="prevenir",V48="detectar"),(M48-(M48*AE48)), M48)</f>
        <v>0.42</v>
      </c>
      <c r="AH48" s="411" t="str">
        <f>IF(AI48&lt;=20%,"LEVE",IF(AI48&lt;=40%,"MENOR",IF(AI48&lt;=60%,"MODERADO",IF(AI48&lt;=80%,"MAYOR","CATASTROFICO"))))</f>
        <v>MODERADO</v>
      </c>
      <c r="AI48" s="411">
        <f>IF(V48="corregir",(O48-(O48*AE48)), O48)</f>
        <v>0.6</v>
      </c>
      <c r="AJ48" s="406" t="s">
        <v>193</v>
      </c>
      <c r="AK48" s="243" t="s">
        <v>88</v>
      </c>
      <c r="AL48" s="413"/>
      <c r="AM48" s="450"/>
      <c r="AN48" s="251"/>
      <c r="AO48" s="251"/>
      <c r="AP48" s="251"/>
      <c r="AQ48" s="251"/>
      <c r="AR48" s="422"/>
      <c r="AS48" s="251"/>
      <c r="AT48" s="251"/>
      <c r="AU48" s="422"/>
      <c r="AV48" s="251"/>
      <c r="AW48" s="251"/>
      <c r="AX48" s="422"/>
      <c r="AY48" s="251"/>
      <c r="AZ48" s="251"/>
      <c r="BA48" s="422"/>
      <c r="BB48" s="251"/>
      <c r="BC48" s="251"/>
      <c r="BD48" s="422"/>
      <c r="BE48" s="422"/>
      <c r="BF48" s="422"/>
    </row>
    <row r="49" spans="1:58" ht="135.75" hidden="1" customHeight="1" x14ac:dyDescent="0.25">
      <c r="A49" s="250"/>
      <c r="B49" s="251"/>
      <c r="C49" s="262"/>
      <c r="D49" s="243"/>
      <c r="E49" s="243"/>
      <c r="F49" s="33" t="s">
        <v>67</v>
      </c>
      <c r="G49" s="188" t="s">
        <v>334</v>
      </c>
      <c r="H49" s="243"/>
      <c r="I49" s="427"/>
      <c r="J49" s="243"/>
      <c r="K49" s="243"/>
      <c r="L49" s="243"/>
      <c r="M49" s="403"/>
      <c r="N49" s="404"/>
      <c r="O49" s="405"/>
      <c r="P49" s="402"/>
      <c r="Q49" s="406"/>
      <c r="R49" s="423" t="s">
        <v>335</v>
      </c>
      <c r="S49" s="32" t="s">
        <v>78</v>
      </c>
      <c r="T49" s="187" t="s">
        <v>331</v>
      </c>
      <c r="U49" s="32" t="s">
        <v>79</v>
      </c>
      <c r="V49" s="32" t="s">
        <v>80</v>
      </c>
      <c r="W49" s="121">
        <v>0.25</v>
      </c>
      <c r="X49" s="187" t="s">
        <v>81</v>
      </c>
      <c r="Y49" s="121">
        <v>0.15</v>
      </c>
      <c r="Z49" s="32" t="s">
        <v>82</v>
      </c>
      <c r="AA49" s="188" t="s">
        <v>336</v>
      </c>
      <c r="AB49" s="32" t="s">
        <v>84</v>
      </c>
      <c r="AC49" s="424" t="s">
        <v>337</v>
      </c>
      <c r="AD49" s="187"/>
      <c r="AE49" s="410">
        <f t="shared" si="0"/>
        <v>0.4</v>
      </c>
      <c r="AF49" s="40" t="str">
        <f t="shared" si="1"/>
        <v>BAJA</v>
      </c>
      <c r="AG49" s="40">
        <f>+AG48-(AG48*AE49)</f>
        <v>0.252</v>
      </c>
      <c r="AH49" s="411"/>
      <c r="AI49" s="411"/>
      <c r="AJ49" s="406"/>
      <c r="AK49" s="243"/>
      <c r="AL49" s="413"/>
      <c r="AM49" s="450"/>
      <c r="AN49" s="251"/>
      <c r="AO49" s="251"/>
      <c r="AP49" s="251"/>
      <c r="AQ49" s="251"/>
      <c r="AR49" s="422"/>
      <c r="AS49" s="251"/>
      <c r="AT49" s="251"/>
      <c r="AU49" s="422"/>
      <c r="AV49" s="251"/>
      <c r="AW49" s="251"/>
      <c r="AX49" s="422"/>
      <c r="AY49" s="251"/>
      <c r="AZ49" s="251"/>
      <c r="BA49" s="422"/>
      <c r="BB49" s="251"/>
      <c r="BC49" s="251"/>
      <c r="BD49" s="422"/>
      <c r="BE49" s="422"/>
      <c r="BF49" s="422"/>
    </row>
    <row r="50" spans="1:58" ht="20.25" hidden="1" customHeight="1" x14ac:dyDescent="0.25">
      <c r="A50" s="250"/>
      <c r="B50" s="251"/>
      <c r="C50" s="262"/>
      <c r="D50" s="243"/>
      <c r="E50" s="243"/>
      <c r="F50" s="33" t="s">
        <v>67</v>
      </c>
      <c r="G50" s="188" t="s">
        <v>338</v>
      </c>
      <c r="H50" s="243"/>
      <c r="I50" s="427"/>
      <c r="J50" s="243"/>
      <c r="K50" s="243"/>
      <c r="L50" s="243"/>
      <c r="M50" s="403"/>
      <c r="N50" s="404"/>
      <c r="O50" s="405"/>
      <c r="P50" s="402"/>
      <c r="Q50" s="406"/>
      <c r="R50" s="451" t="s">
        <v>339</v>
      </c>
      <c r="S50" s="32" t="s">
        <v>78</v>
      </c>
      <c r="T50" s="187" t="s">
        <v>331</v>
      </c>
      <c r="U50" s="32" t="s">
        <v>79</v>
      </c>
      <c r="V50" s="32" t="s">
        <v>80</v>
      </c>
      <c r="W50" s="121">
        <v>0.25</v>
      </c>
      <c r="X50" s="187" t="s">
        <v>81</v>
      </c>
      <c r="Y50" s="121">
        <v>0.15</v>
      </c>
      <c r="Z50" s="32" t="s">
        <v>82</v>
      </c>
      <c r="AA50" s="188" t="s">
        <v>340</v>
      </c>
      <c r="AB50" s="32" t="s">
        <v>84</v>
      </c>
      <c r="AC50" s="424" t="s">
        <v>341</v>
      </c>
      <c r="AD50" s="187"/>
      <c r="AE50" s="410">
        <f t="shared" si="0"/>
        <v>0.4</v>
      </c>
      <c r="AF50" s="40" t="str">
        <f t="shared" si="1"/>
        <v>MUY BAJA</v>
      </c>
      <c r="AG50" s="426">
        <f>+AG49-(AG49*AE50)</f>
        <v>0.1512</v>
      </c>
      <c r="AH50" s="411"/>
      <c r="AI50" s="411"/>
      <c r="AJ50" s="406"/>
      <c r="AK50" s="243"/>
      <c r="AL50" s="413"/>
      <c r="AM50" s="450"/>
      <c r="AN50" s="251"/>
      <c r="AO50" s="251"/>
      <c r="AP50" s="251"/>
      <c r="AQ50" s="251"/>
      <c r="AR50" s="422"/>
      <c r="AS50" s="251"/>
      <c r="AT50" s="251"/>
      <c r="AU50" s="422"/>
      <c r="AV50" s="251"/>
      <c r="AW50" s="251"/>
      <c r="AX50" s="422"/>
      <c r="AY50" s="251"/>
      <c r="AZ50" s="251"/>
      <c r="BA50" s="422"/>
      <c r="BB50" s="251"/>
      <c r="BC50" s="251"/>
      <c r="BD50" s="422"/>
      <c r="BE50" s="422"/>
      <c r="BF50" s="422"/>
    </row>
    <row r="51" spans="1:58" ht="366.75" customHeight="1" x14ac:dyDescent="0.25">
      <c r="A51" s="221" t="s">
        <v>9</v>
      </c>
      <c r="B51" s="29"/>
      <c r="C51" s="62" t="s">
        <v>132</v>
      </c>
      <c r="D51" s="33" t="s">
        <v>133</v>
      </c>
      <c r="E51" s="33" t="s">
        <v>342</v>
      </c>
      <c r="F51" s="33" t="s">
        <v>67</v>
      </c>
      <c r="G51" s="188" t="s">
        <v>343</v>
      </c>
      <c r="H51" s="33" t="s">
        <v>344</v>
      </c>
      <c r="I51" s="225" t="s">
        <v>345</v>
      </c>
      <c r="J51" s="33" t="s">
        <v>71</v>
      </c>
      <c r="K51" s="33" t="s">
        <v>346</v>
      </c>
      <c r="L51" s="33" t="s">
        <v>112</v>
      </c>
      <c r="M51" s="121">
        <v>0.6</v>
      </c>
      <c r="N51" s="452" t="s">
        <v>74</v>
      </c>
      <c r="O51" s="453">
        <v>0.8</v>
      </c>
      <c r="P51" s="111" t="s">
        <v>75</v>
      </c>
      <c r="Q51" s="69" t="s">
        <v>87</v>
      </c>
      <c r="R51" s="423" t="s">
        <v>347</v>
      </c>
      <c r="S51" s="32" t="s">
        <v>78</v>
      </c>
      <c r="T51" s="32" t="s">
        <v>348</v>
      </c>
      <c r="U51" s="32" t="s">
        <v>79</v>
      </c>
      <c r="V51" s="32" t="s">
        <v>80</v>
      </c>
      <c r="W51" s="121">
        <v>0.25</v>
      </c>
      <c r="X51" s="187" t="s">
        <v>81</v>
      </c>
      <c r="Y51" s="121">
        <v>0.15</v>
      </c>
      <c r="Z51" s="32" t="s">
        <v>82</v>
      </c>
      <c r="AA51" s="188" t="s">
        <v>349</v>
      </c>
      <c r="AB51" s="32" t="s">
        <v>84</v>
      </c>
      <c r="AC51" s="29" t="s">
        <v>350</v>
      </c>
      <c r="AD51" s="409" t="s">
        <v>86</v>
      </c>
      <c r="AE51" s="410">
        <f t="shared" si="0"/>
        <v>0.4</v>
      </c>
      <c r="AF51" s="40" t="str">
        <f t="shared" si="1"/>
        <v>BAJA</v>
      </c>
      <c r="AG51" s="40">
        <f>IF(OR(V51="prevenir",V51="detectar"),(M51-(M51*AE51)), M51)</f>
        <v>0.36</v>
      </c>
      <c r="AH51" s="40" t="str">
        <f>IF(AI51&lt;=20%,"LEVE",IF(AI51&lt;=40%,"MENOR",IF(AI51&lt;=60%,"MODERADO",IF(AI51&lt;=80%,"MAYOR","CATASTROFICO"))))</f>
        <v>MAYOR</v>
      </c>
      <c r="AI51" s="40">
        <f>IF(V51="corregir",(O51-(O51*AE51)), O51)</f>
        <v>0.8</v>
      </c>
      <c r="AJ51" s="69" t="s">
        <v>87</v>
      </c>
      <c r="AK51" s="33" t="s">
        <v>88</v>
      </c>
      <c r="AL51" s="112" t="s">
        <v>351</v>
      </c>
      <c r="AM51" s="454"/>
      <c r="AN51" s="455">
        <v>45901</v>
      </c>
      <c r="AO51" s="187" t="s">
        <v>352</v>
      </c>
      <c r="AP51" s="187"/>
      <c r="AQ51" s="187" t="s">
        <v>353</v>
      </c>
      <c r="AR51" s="188" t="s">
        <v>354</v>
      </c>
      <c r="AS51" s="187" t="s">
        <v>353</v>
      </c>
      <c r="AT51" s="187"/>
      <c r="AU51" s="188" t="s">
        <v>355</v>
      </c>
      <c r="AV51" s="187" t="s">
        <v>9</v>
      </c>
      <c r="AW51" s="187"/>
      <c r="AX51" s="188" t="s">
        <v>356</v>
      </c>
      <c r="AY51" s="187"/>
      <c r="AZ51" s="187" t="s">
        <v>353</v>
      </c>
      <c r="BA51" s="188" t="s">
        <v>357</v>
      </c>
      <c r="BB51" s="187" t="s">
        <v>9</v>
      </c>
      <c r="BC51" s="187"/>
      <c r="BD51" s="115" t="s">
        <v>149</v>
      </c>
      <c r="BE51" s="456" t="s">
        <v>991</v>
      </c>
      <c r="BF51" s="188" t="s">
        <v>992</v>
      </c>
    </row>
    <row r="52" spans="1:58" ht="123" customHeight="1" x14ac:dyDescent="0.25">
      <c r="A52" s="250" t="s">
        <v>9</v>
      </c>
      <c r="B52" s="251"/>
      <c r="C52" s="253" t="s">
        <v>358</v>
      </c>
      <c r="D52" s="243" t="s">
        <v>359</v>
      </c>
      <c r="E52" s="243" t="s">
        <v>360</v>
      </c>
      <c r="F52" s="33" t="s">
        <v>67</v>
      </c>
      <c r="G52" s="188" t="s">
        <v>361</v>
      </c>
      <c r="H52" s="243" t="s">
        <v>362</v>
      </c>
      <c r="I52" s="427" t="s">
        <v>363</v>
      </c>
      <c r="J52" s="243" t="s">
        <v>71</v>
      </c>
      <c r="K52" s="254" t="s">
        <v>364</v>
      </c>
      <c r="L52" s="243" t="s">
        <v>73</v>
      </c>
      <c r="M52" s="403">
        <v>0.4</v>
      </c>
      <c r="N52" s="404" t="s">
        <v>191</v>
      </c>
      <c r="O52" s="405">
        <v>0.6</v>
      </c>
      <c r="P52" s="402" t="s">
        <v>192</v>
      </c>
      <c r="Q52" s="406" t="s">
        <v>365</v>
      </c>
      <c r="R52" s="430" t="s">
        <v>366</v>
      </c>
      <c r="S52" s="251" t="s">
        <v>78</v>
      </c>
      <c r="T52" s="254" t="s">
        <v>367</v>
      </c>
      <c r="U52" s="251" t="s">
        <v>79</v>
      </c>
      <c r="V52" s="251" t="s">
        <v>225</v>
      </c>
      <c r="W52" s="403">
        <v>0.15</v>
      </c>
      <c r="X52" s="254" t="s">
        <v>81</v>
      </c>
      <c r="Y52" s="403">
        <v>0.15</v>
      </c>
      <c r="Z52" s="251" t="s">
        <v>82</v>
      </c>
      <c r="AA52" s="255" t="s">
        <v>368</v>
      </c>
      <c r="AB52" s="251" t="s">
        <v>84</v>
      </c>
      <c r="AC52" s="457" t="s">
        <v>369</v>
      </c>
      <c r="AD52" s="419" t="s">
        <v>86</v>
      </c>
      <c r="AE52" s="420">
        <f t="shared" si="0"/>
        <v>0.3</v>
      </c>
      <c r="AF52" s="411" t="str">
        <f t="shared" si="1"/>
        <v>BAJA</v>
      </c>
      <c r="AG52" s="411">
        <f>IF(OR(V52="prevenir",V52="detectar"),(M52-(M52*AE52)), M52)</f>
        <v>0.28000000000000003</v>
      </c>
      <c r="AH52" s="411" t="str">
        <f>IF(AI52&lt;=20%,"LEVE",IF(AI52&lt;=40%,"MENOR",IF(AI52&lt;=60%,"MODERADO",IF(AI52&lt;=80%,"MAYOR","CATASTROFICO"))))</f>
        <v>MODERADO</v>
      </c>
      <c r="AI52" s="411">
        <f>IF(V52="corregir",(O52-(O52*AE52)), O52)</f>
        <v>0.6</v>
      </c>
      <c r="AJ52" s="406" t="s">
        <v>193</v>
      </c>
      <c r="AK52" s="243" t="s">
        <v>88</v>
      </c>
      <c r="AL52" s="413"/>
      <c r="AM52" s="413"/>
      <c r="AN52" s="458">
        <v>45905</v>
      </c>
      <c r="AO52" s="254" t="s">
        <v>370</v>
      </c>
      <c r="AP52" s="254"/>
      <c r="AQ52" s="254" t="s">
        <v>9</v>
      </c>
      <c r="AR52" s="255" t="s">
        <v>371</v>
      </c>
      <c r="AS52" s="254" t="s">
        <v>9</v>
      </c>
      <c r="AT52" s="254"/>
      <c r="AU52" s="255" t="s">
        <v>372</v>
      </c>
      <c r="AV52" s="254" t="s">
        <v>9</v>
      </c>
      <c r="AW52" s="254"/>
      <c r="AX52" s="255" t="s">
        <v>373</v>
      </c>
      <c r="AY52" s="254"/>
      <c r="AZ52" s="254" t="s">
        <v>9</v>
      </c>
      <c r="BA52" s="255" t="s">
        <v>374</v>
      </c>
      <c r="BB52" s="254" t="s">
        <v>9</v>
      </c>
      <c r="BC52" s="254"/>
      <c r="BD52" s="255" t="s">
        <v>375</v>
      </c>
      <c r="BE52" s="255" t="s">
        <v>376</v>
      </c>
      <c r="BF52" s="416" t="s">
        <v>993</v>
      </c>
    </row>
    <row r="53" spans="1:58" ht="123" customHeight="1" x14ac:dyDescent="0.25">
      <c r="A53" s="250"/>
      <c r="B53" s="251"/>
      <c r="C53" s="253"/>
      <c r="D53" s="243"/>
      <c r="E53" s="243"/>
      <c r="F53" s="33" t="s">
        <v>98</v>
      </c>
      <c r="G53" s="188" t="s">
        <v>377</v>
      </c>
      <c r="H53" s="243"/>
      <c r="I53" s="427"/>
      <c r="J53" s="243"/>
      <c r="K53" s="254"/>
      <c r="L53" s="243"/>
      <c r="M53" s="403"/>
      <c r="N53" s="404"/>
      <c r="O53" s="405"/>
      <c r="P53" s="402"/>
      <c r="Q53" s="406"/>
      <c r="R53" s="430"/>
      <c r="S53" s="251"/>
      <c r="T53" s="254"/>
      <c r="U53" s="251"/>
      <c r="V53" s="251"/>
      <c r="W53" s="403"/>
      <c r="X53" s="254"/>
      <c r="Y53" s="403"/>
      <c r="Z53" s="251"/>
      <c r="AA53" s="255"/>
      <c r="AB53" s="251"/>
      <c r="AC53" s="457"/>
      <c r="AD53" s="254"/>
      <c r="AE53" s="420"/>
      <c r="AF53" s="411"/>
      <c r="AG53" s="411"/>
      <c r="AH53" s="411"/>
      <c r="AI53" s="411"/>
      <c r="AJ53" s="406"/>
      <c r="AK53" s="243"/>
      <c r="AL53" s="413"/>
      <c r="AM53" s="413"/>
      <c r="AN53" s="254"/>
      <c r="AO53" s="254"/>
      <c r="AP53" s="254"/>
      <c r="AQ53" s="254"/>
      <c r="AR53" s="255"/>
      <c r="AS53" s="254"/>
      <c r="AT53" s="254"/>
      <c r="AU53" s="255"/>
      <c r="AV53" s="254"/>
      <c r="AW53" s="254"/>
      <c r="AX53" s="255"/>
      <c r="AY53" s="254"/>
      <c r="AZ53" s="254"/>
      <c r="BA53" s="255"/>
      <c r="BB53" s="254"/>
      <c r="BC53" s="254"/>
      <c r="BD53" s="255"/>
      <c r="BE53" s="255"/>
      <c r="BF53" s="422"/>
    </row>
    <row r="54" spans="1:58" ht="123" customHeight="1" x14ac:dyDescent="0.25">
      <c r="A54" s="250"/>
      <c r="B54" s="251"/>
      <c r="C54" s="253"/>
      <c r="D54" s="243"/>
      <c r="E54" s="243"/>
      <c r="F54" s="33" t="s">
        <v>67</v>
      </c>
      <c r="G54" s="188" t="s">
        <v>378</v>
      </c>
      <c r="H54" s="243"/>
      <c r="I54" s="427"/>
      <c r="J54" s="243"/>
      <c r="K54" s="254"/>
      <c r="L54" s="243"/>
      <c r="M54" s="403"/>
      <c r="N54" s="404"/>
      <c r="O54" s="405"/>
      <c r="P54" s="402"/>
      <c r="Q54" s="406"/>
      <c r="R54" s="423" t="s">
        <v>379</v>
      </c>
      <c r="S54" s="32" t="s">
        <v>78</v>
      </c>
      <c r="T54" s="187" t="s">
        <v>380</v>
      </c>
      <c r="U54" s="32" t="s">
        <v>79</v>
      </c>
      <c r="V54" s="32" t="s">
        <v>80</v>
      </c>
      <c r="W54" s="121">
        <v>0.25</v>
      </c>
      <c r="X54" s="187" t="s">
        <v>81</v>
      </c>
      <c r="Y54" s="121">
        <v>0.15</v>
      </c>
      <c r="Z54" s="32" t="s">
        <v>82</v>
      </c>
      <c r="AA54" s="188" t="s">
        <v>381</v>
      </c>
      <c r="AB54" s="32" t="s">
        <v>84</v>
      </c>
      <c r="AC54" s="436" t="s">
        <v>382</v>
      </c>
      <c r="AD54" s="409" t="s">
        <v>103</v>
      </c>
      <c r="AE54" s="410">
        <f t="shared" si="0"/>
        <v>0.4</v>
      </c>
      <c r="AF54" s="40" t="str">
        <f t="shared" si="1"/>
        <v>MUY BAJA</v>
      </c>
      <c r="AG54" s="438">
        <f>+AG52-(AG52*AE54)</f>
        <v>0.16800000000000001</v>
      </c>
      <c r="AH54" s="411"/>
      <c r="AI54" s="411"/>
      <c r="AJ54" s="406"/>
      <c r="AK54" s="243"/>
      <c r="AL54" s="413"/>
      <c r="AM54" s="413"/>
      <c r="AN54" s="254"/>
      <c r="AO54" s="254"/>
      <c r="AP54" s="254"/>
      <c r="AQ54" s="254"/>
      <c r="AR54" s="255"/>
      <c r="AS54" s="254"/>
      <c r="AT54" s="254"/>
      <c r="AU54" s="255"/>
      <c r="AV54" s="254"/>
      <c r="AW54" s="254"/>
      <c r="AX54" s="255"/>
      <c r="AY54" s="254"/>
      <c r="AZ54" s="254"/>
      <c r="BA54" s="255"/>
      <c r="BB54" s="254"/>
      <c r="BC54" s="254"/>
      <c r="BD54" s="255"/>
      <c r="BE54" s="255"/>
      <c r="BF54" s="422"/>
    </row>
    <row r="55" spans="1:58" ht="152" customHeight="1" x14ac:dyDescent="0.25">
      <c r="A55" s="250" t="s">
        <v>9</v>
      </c>
      <c r="B55" s="251"/>
      <c r="C55" s="253" t="s">
        <v>358</v>
      </c>
      <c r="D55" s="243" t="s">
        <v>359</v>
      </c>
      <c r="E55" s="243" t="s">
        <v>360</v>
      </c>
      <c r="F55" s="33" t="s">
        <v>67</v>
      </c>
      <c r="G55" s="188" t="s">
        <v>383</v>
      </c>
      <c r="H55" s="243" t="s">
        <v>384</v>
      </c>
      <c r="I55" s="427" t="s">
        <v>385</v>
      </c>
      <c r="J55" s="243" t="s">
        <v>328</v>
      </c>
      <c r="K55" s="254" t="s">
        <v>386</v>
      </c>
      <c r="L55" s="243" t="s">
        <v>73</v>
      </c>
      <c r="M55" s="403">
        <v>0.4</v>
      </c>
      <c r="N55" s="404" t="s">
        <v>191</v>
      </c>
      <c r="O55" s="405">
        <v>0.6</v>
      </c>
      <c r="P55" s="402" t="s">
        <v>192</v>
      </c>
      <c r="Q55" s="406" t="s">
        <v>193</v>
      </c>
      <c r="R55" s="423" t="s">
        <v>387</v>
      </c>
      <c r="S55" s="32" t="s">
        <v>78</v>
      </c>
      <c r="T55" s="187" t="s">
        <v>388</v>
      </c>
      <c r="U55" s="32" t="s">
        <v>79</v>
      </c>
      <c r="V55" s="32" t="s">
        <v>80</v>
      </c>
      <c r="W55" s="121">
        <v>0.25</v>
      </c>
      <c r="X55" s="187" t="s">
        <v>81</v>
      </c>
      <c r="Y55" s="121">
        <v>0.15</v>
      </c>
      <c r="Z55" s="32" t="s">
        <v>82</v>
      </c>
      <c r="AA55" s="188" t="s">
        <v>389</v>
      </c>
      <c r="AB55" s="32" t="s">
        <v>84</v>
      </c>
      <c r="AC55" s="424" t="s">
        <v>390</v>
      </c>
      <c r="AD55" s="409" t="s">
        <v>86</v>
      </c>
      <c r="AE55" s="410">
        <f t="shared" si="0"/>
        <v>0.4</v>
      </c>
      <c r="AF55" s="40" t="str">
        <f t="shared" si="1"/>
        <v>BAJA</v>
      </c>
      <c r="AG55" s="40">
        <f>IF(OR(V55="prevenir",V55="detectar"),(M55-(M55*AE55)), M55)</f>
        <v>0.24</v>
      </c>
      <c r="AH55" s="411" t="str">
        <f>IF(AI55&lt;=20%,"LEVE",IF(AI55&lt;=40%,"MENOR",IF(AI55&lt;=60%,"MODERADO",IF(AI55&lt;=80%,"MAYOR","CATASTROFICO"))))</f>
        <v>MODERADO</v>
      </c>
      <c r="AI55" s="411">
        <f>IF(V55="corregir",(O55-(O55*AE55)), O55)</f>
        <v>0.6</v>
      </c>
      <c r="AJ55" s="406" t="s">
        <v>193</v>
      </c>
      <c r="AK55" s="243" t="s">
        <v>88</v>
      </c>
      <c r="AL55" s="413"/>
      <c r="AM55" s="413"/>
      <c r="AN55" s="425">
        <v>45905</v>
      </c>
      <c r="AO55" s="251"/>
      <c r="AP55" s="254"/>
      <c r="AQ55" s="254" t="s">
        <v>9</v>
      </c>
      <c r="AR55" s="255" t="s">
        <v>391</v>
      </c>
      <c r="AS55" s="254" t="s">
        <v>9</v>
      </c>
      <c r="AT55" s="254"/>
      <c r="AU55" s="255" t="s">
        <v>392</v>
      </c>
      <c r="AV55" s="254" t="s">
        <v>9</v>
      </c>
      <c r="AW55" s="254"/>
      <c r="AX55" s="255" t="s">
        <v>393</v>
      </c>
      <c r="AY55" s="254"/>
      <c r="AZ55" s="254" t="s">
        <v>9</v>
      </c>
      <c r="BA55" s="255" t="s">
        <v>394</v>
      </c>
      <c r="BB55" s="254" t="s">
        <v>9</v>
      </c>
      <c r="BC55" s="254"/>
      <c r="BD55" s="255" t="s">
        <v>375</v>
      </c>
      <c r="BE55" s="255" t="s">
        <v>376</v>
      </c>
      <c r="BF55" s="416" t="s">
        <v>994</v>
      </c>
    </row>
    <row r="56" spans="1:58" ht="152" customHeight="1" x14ac:dyDescent="0.25">
      <c r="A56" s="250"/>
      <c r="B56" s="251"/>
      <c r="C56" s="253"/>
      <c r="D56" s="243"/>
      <c r="E56" s="243"/>
      <c r="F56" s="33" t="s">
        <v>98</v>
      </c>
      <c r="G56" s="188" t="s">
        <v>395</v>
      </c>
      <c r="H56" s="243"/>
      <c r="I56" s="427"/>
      <c r="J56" s="243"/>
      <c r="K56" s="254"/>
      <c r="L56" s="243"/>
      <c r="M56" s="403"/>
      <c r="N56" s="404"/>
      <c r="O56" s="405"/>
      <c r="P56" s="402"/>
      <c r="Q56" s="406"/>
      <c r="R56" s="423" t="s">
        <v>396</v>
      </c>
      <c r="S56" s="32" t="s">
        <v>78</v>
      </c>
      <c r="T56" s="187" t="s">
        <v>388</v>
      </c>
      <c r="U56" s="32" t="s">
        <v>79</v>
      </c>
      <c r="V56" s="32" t="s">
        <v>80</v>
      </c>
      <c r="W56" s="121">
        <v>0.25</v>
      </c>
      <c r="X56" s="187" t="s">
        <v>81</v>
      </c>
      <c r="Y56" s="121">
        <v>0.15</v>
      </c>
      <c r="Z56" s="32" t="s">
        <v>82</v>
      </c>
      <c r="AA56" s="451"/>
      <c r="AB56" s="32" t="s">
        <v>84</v>
      </c>
      <c r="AC56" s="436" t="s">
        <v>397</v>
      </c>
      <c r="AD56" s="409" t="s">
        <v>103</v>
      </c>
      <c r="AE56" s="410">
        <f t="shared" si="0"/>
        <v>0.4</v>
      </c>
      <c r="AF56" s="40" t="str">
        <f t="shared" si="1"/>
        <v>MUY BAJA</v>
      </c>
      <c r="AG56" s="438">
        <f>+AG54-(AG54*AE56)</f>
        <v>0.1008</v>
      </c>
      <c r="AH56" s="411"/>
      <c r="AI56" s="411"/>
      <c r="AJ56" s="406"/>
      <c r="AK56" s="243"/>
      <c r="AL56" s="413"/>
      <c r="AM56" s="413"/>
      <c r="AN56" s="251"/>
      <c r="AO56" s="251"/>
      <c r="AP56" s="254"/>
      <c r="AQ56" s="254"/>
      <c r="AR56" s="255"/>
      <c r="AS56" s="254"/>
      <c r="AT56" s="254"/>
      <c r="AU56" s="255"/>
      <c r="AV56" s="254"/>
      <c r="AW56" s="254"/>
      <c r="AX56" s="255"/>
      <c r="AY56" s="254"/>
      <c r="AZ56" s="254"/>
      <c r="BA56" s="255"/>
      <c r="BB56" s="254"/>
      <c r="BC56" s="254"/>
      <c r="BD56" s="255"/>
      <c r="BE56" s="255"/>
      <c r="BF56" s="422"/>
    </row>
    <row r="58" spans="1:58" ht="13" hidden="1" x14ac:dyDescent="0.25">
      <c r="B58" s="263" t="s">
        <v>398</v>
      </c>
      <c r="C58" s="264"/>
      <c r="D58" s="264"/>
      <c r="E58" s="264"/>
      <c r="F58" s="264"/>
      <c r="G58" s="264"/>
      <c r="H58" s="264"/>
      <c r="I58" s="264"/>
      <c r="J58" s="264"/>
      <c r="K58" s="264"/>
      <c r="L58" s="265"/>
    </row>
    <row r="59" spans="1:58" ht="26" hidden="1" x14ac:dyDescent="0.25">
      <c r="B59" s="459" t="s">
        <v>399</v>
      </c>
      <c r="C59" s="459" t="s">
        <v>44</v>
      </c>
      <c r="D59" s="263" t="s">
        <v>400</v>
      </c>
      <c r="E59" s="264"/>
      <c r="F59" s="264"/>
      <c r="G59" s="264"/>
      <c r="H59" s="264"/>
      <c r="I59" s="264"/>
      <c r="J59" s="189" t="s">
        <v>401</v>
      </c>
      <c r="K59" s="189" t="s">
        <v>402</v>
      </c>
      <c r="L59" s="189" t="s">
        <v>403</v>
      </c>
    </row>
    <row r="60" spans="1:58" ht="25" hidden="1" x14ac:dyDescent="0.25">
      <c r="A60" s="4"/>
      <c r="B60" s="460">
        <v>0</v>
      </c>
      <c r="C60" s="461">
        <v>43861</v>
      </c>
      <c r="D60" s="462" t="s">
        <v>404</v>
      </c>
      <c r="E60" s="463"/>
      <c r="F60" s="463"/>
      <c r="G60" s="463"/>
      <c r="H60" s="463"/>
      <c r="I60" s="464"/>
      <c r="J60" s="187" t="s">
        <v>405</v>
      </c>
      <c r="K60" s="187" t="s">
        <v>406</v>
      </c>
      <c r="L60" s="187" t="s">
        <v>406</v>
      </c>
    </row>
    <row r="61" spans="1:58" ht="30" hidden="1" customHeight="1" x14ac:dyDescent="0.25">
      <c r="B61" s="460">
        <v>1</v>
      </c>
      <c r="C61" s="461">
        <v>43916</v>
      </c>
      <c r="D61" s="462" t="s">
        <v>407</v>
      </c>
      <c r="E61" s="463"/>
      <c r="F61" s="463"/>
      <c r="G61" s="463"/>
      <c r="H61" s="463"/>
      <c r="I61" s="464"/>
      <c r="J61" s="187" t="s">
        <v>405</v>
      </c>
      <c r="K61" s="187" t="s">
        <v>406</v>
      </c>
      <c r="L61" s="187" t="s">
        <v>406</v>
      </c>
    </row>
    <row r="62" spans="1:58" ht="29.25" hidden="1" customHeight="1" x14ac:dyDescent="0.25">
      <c r="B62" s="460">
        <v>1</v>
      </c>
      <c r="C62" s="461">
        <v>43951</v>
      </c>
      <c r="D62" s="462" t="s">
        <v>408</v>
      </c>
      <c r="E62" s="463"/>
      <c r="F62" s="463"/>
      <c r="G62" s="463"/>
      <c r="H62" s="463"/>
      <c r="I62" s="464"/>
      <c r="J62" s="187" t="s">
        <v>405</v>
      </c>
      <c r="K62" s="187" t="s">
        <v>406</v>
      </c>
      <c r="L62" s="187" t="s">
        <v>406</v>
      </c>
    </row>
    <row r="63" spans="1:58" ht="112" hidden="1" customHeight="1" x14ac:dyDescent="0.25">
      <c r="B63" s="460">
        <v>2</v>
      </c>
      <c r="C63" s="461">
        <v>43951</v>
      </c>
      <c r="D63" s="418" t="s">
        <v>409</v>
      </c>
      <c r="E63" s="418"/>
      <c r="F63" s="418"/>
      <c r="G63" s="418"/>
      <c r="H63" s="418"/>
      <c r="I63" s="418"/>
      <c r="J63" s="187" t="s">
        <v>405</v>
      </c>
      <c r="K63" s="187" t="s">
        <v>406</v>
      </c>
      <c r="L63" s="187" t="s">
        <v>406</v>
      </c>
    </row>
    <row r="64" spans="1:58" ht="40" hidden="1" customHeight="1" x14ac:dyDescent="0.25">
      <c r="B64" s="460">
        <v>3</v>
      </c>
      <c r="C64" s="461">
        <v>44073</v>
      </c>
      <c r="D64" s="418" t="s">
        <v>410</v>
      </c>
      <c r="E64" s="418"/>
      <c r="F64" s="418"/>
      <c r="G64" s="418"/>
      <c r="H64" s="418"/>
      <c r="I64" s="418"/>
      <c r="J64" s="187" t="s">
        <v>405</v>
      </c>
      <c r="K64" s="187" t="s">
        <v>406</v>
      </c>
      <c r="L64" s="187" t="s">
        <v>406</v>
      </c>
    </row>
    <row r="65" spans="2:38" ht="25" hidden="1" x14ac:dyDescent="0.25">
      <c r="B65" s="460">
        <v>4</v>
      </c>
      <c r="C65" s="461">
        <v>44196</v>
      </c>
      <c r="D65" s="418" t="s">
        <v>411</v>
      </c>
      <c r="E65" s="418"/>
      <c r="F65" s="418"/>
      <c r="G65" s="418"/>
      <c r="H65" s="418"/>
      <c r="I65" s="418"/>
      <c r="J65" s="187" t="s">
        <v>405</v>
      </c>
      <c r="K65" s="187" t="s">
        <v>406</v>
      </c>
      <c r="L65" s="187" t="s">
        <v>406</v>
      </c>
    </row>
    <row r="66" spans="2:38" ht="25" hidden="1" x14ac:dyDescent="0.25">
      <c r="B66" s="460">
        <v>5</v>
      </c>
      <c r="C66" s="461">
        <v>44316</v>
      </c>
      <c r="D66" s="462" t="s">
        <v>412</v>
      </c>
      <c r="E66" s="463"/>
      <c r="F66" s="463"/>
      <c r="G66" s="463"/>
      <c r="H66" s="463"/>
      <c r="I66" s="464"/>
      <c r="J66" s="187" t="s">
        <v>405</v>
      </c>
      <c r="K66" s="187" t="s">
        <v>406</v>
      </c>
      <c r="L66" s="187" t="s">
        <v>406</v>
      </c>
    </row>
    <row r="67" spans="2:38" ht="25" hidden="1" x14ac:dyDescent="0.25">
      <c r="B67" s="460">
        <v>6</v>
      </c>
      <c r="C67" s="461">
        <v>44439</v>
      </c>
      <c r="D67" s="462" t="s">
        <v>413</v>
      </c>
      <c r="E67" s="463"/>
      <c r="F67" s="463"/>
      <c r="G67" s="463"/>
      <c r="H67" s="463"/>
      <c r="I67" s="464"/>
      <c r="J67" s="187" t="s">
        <v>405</v>
      </c>
      <c r="K67" s="187" t="s">
        <v>406</v>
      </c>
      <c r="L67" s="187" t="s">
        <v>406</v>
      </c>
    </row>
    <row r="68" spans="2:38" ht="116.5" hidden="1" customHeight="1" x14ac:dyDescent="0.25">
      <c r="B68" s="113">
        <v>7</v>
      </c>
      <c r="C68" s="465">
        <v>44524</v>
      </c>
      <c r="D68" s="261" t="s">
        <v>414</v>
      </c>
      <c r="E68" s="261"/>
      <c r="F68" s="261"/>
      <c r="G68" s="261"/>
      <c r="H68" s="261"/>
      <c r="I68" s="261"/>
      <c r="J68" s="187" t="s">
        <v>405</v>
      </c>
      <c r="K68" s="187" t="s">
        <v>406</v>
      </c>
      <c r="L68" s="187" t="s">
        <v>406</v>
      </c>
      <c r="AC68" s="183"/>
    </row>
    <row r="69" spans="2:38" ht="34" hidden="1" customHeight="1" x14ac:dyDescent="0.25">
      <c r="B69" s="113">
        <v>8</v>
      </c>
      <c r="C69" s="465">
        <v>44554</v>
      </c>
      <c r="D69" s="261" t="s">
        <v>415</v>
      </c>
      <c r="E69" s="261"/>
      <c r="F69" s="261"/>
      <c r="G69" s="261"/>
      <c r="H69" s="261"/>
      <c r="I69" s="261"/>
      <c r="J69" s="187" t="s">
        <v>405</v>
      </c>
      <c r="K69" s="187" t="s">
        <v>406</v>
      </c>
      <c r="L69" s="187" t="s">
        <v>406</v>
      </c>
      <c r="AC69" s="183"/>
    </row>
    <row r="70" spans="2:38" ht="50.25" hidden="1" customHeight="1" x14ac:dyDescent="0.25">
      <c r="B70" s="113">
        <v>9</v>
      </c>
      <c r="C70" s="465">
        <v>44561</v>
      </c>
      <c r="D70" s="261" t="s">
        <v>416</v>
      </c>
      <c r="E70" s="261"/>
      <c r="F70" s="261"/>
      <c r="G70" s="261"/>
      <c r="H70" s="261"/>
      <c r="I70" s="261"/>
      <c r="J70" s="187" t="s">
        <v>405</v>
      </c>
      <c r="K70" s="187" t="s">
        <v>406</v>
      </c>
      <c r="L70" s="187" t="s">
        <v>406</v>
      </c>
    </row>
    <row r="71" spans="2:38" ht="47.25" hidden="1" customHeight="1" x14ac:dyDescent="0.25">
      <c r="B71" s="113">
        <v>10</v>
      </c>
      <c r="C71" s="465">
        <v>44681</v>
      </c>
      <c r="D71" s="261" t="s">
        <v>417</v>
      </c>
      <c r="E71" s="261"/>
      <c r="F71" s="261"/>
      <c r="G71" s="261"/>
      <c r="H71" s="261"/>
      <c r="I71" s="261"/>
      <c r="J71" s="187" t="s">
        <v>405</v>
      </c>
      <c r="K71" s="187" t="s">
        <v>406</v>
      </c>
      <c r="L71" s="187" t="s">
        <v>406</v>
      </c>
    </row>
    <row r="72" spans="2:38" ht="105" hidden="1" customHeight="1" x14ac:dyDescent="0.25">
      <c r="B72" s="113">
        <v>11</v>
      </c>
      <c r="C72" s="465">
        <v>44804</v>
      </c>
      <c r="D72" s="261" t="s">
        <v>418</v>
      </c>
      <c r="E72" s="261"/>
      <c r="F72" s="261"/>
      <c r="G72" s="261"/>
      <c r="H72" s="261"/>
      <c r="I72" s="261"/>
      <c r="J72" s="187" t="s">
        <v>405</v>
      </c>
      <c r="K72" s="187" t="s">
        <v>406</v>
      </c>
      <c r="L72" s="187" t="s">
        <v>406</v>
      </c>
    </row>
    <row r="73" spans="2:38" ht="46" hidden="1" customHeight="1" x14ac:dyDescent="0.25">
      <c r="B73" s="113">
        <v>12</v>
      </c>
      <c r="C73" s="465">
        <v>44926</v>
      </c>
      <c r="D73" s="261" t="s">
        <v>419</v>
      </c>
      <c r="E73" s="261"/>
      <c r="F73" s="261"/>
      <c r="G73" s="261"/>
      <c r="H73" s="261"/>
      <c r="I73" s="261"/>
      <c r="J73" s="187" t="s">
        <v>405</v>
      </c>
      <c r="K73" s="187" t="s">
        <v>406</v>
      </c>
      <c r="L73" s="187" t="s">
        <v>406</v>
      </c>
    </row>
    <row r="74" spans="2:38" ht="105" hidden="1" customHeight="1" x14ac:dyDescent="0.25">
      <c r="B74" s="32">
        <v>13</v>
      </c>
      <c r="C74" s="175">
        <v>45626</v>
      </c>
      <c r="D74" s="274" t="s">
        <v>420</v>
      </c>
      <c r="E74" s="466"/>
      <c r="F74" s="466"/>
      <c r="G74" s="466"/>
      <c r="H74" s="466"/>
      <c r="I74" s="467"/>
      <c r="J74" s="187" t="s">
        <v>421</v>
      </c>
      <c r="K74" s="187" t="s">
        <v>422</v>
      </c>
      <c r="L74" s="187" t="s">
        <v>423</v>
      </c>
    </row>
    <row r="75" spans="2:38" s="36" customFormat="1" ht="42" hidden="1" customHeight="1" x14ac:dyDescent="0.35">
      <c r="B75" s="32">
        <v>14</v>
      </c>
      <c r="C75" s="175">
        <v>45656</v>
      </c>
      <c r="D75" s="274" t="s">
        <v>424</v>
      </c>
      <c r="E75" s="466"/>
      <c r="F75" s="466"/>
      <c r="G75" s="466"/>
      <c r="H75" s="466"/>
      <c r="I75" s="467"/>
      <c r="J75" s="187" t="s">
        <v>421</v>
      </c>
      <c r="K75" s="187" t="s">
        <v>422</v>
      </c>
      <c r="L75" s="187" t="s">
        <v>425</v>
      </c>
      <c r="M75" s="468"/>
      <c r="N75" s="4"/>
      <c r="O75" s="469"/>
      <c r="Q75" s="4"/>
      <c r="W75" s="468"/>
      <c r="Y75" s="468"/>
      <c r="AB75" s="4"/>
      <c r="AD75" s="4"/>
      <c r="AF75" s="4"/>
      <c r="AL75" s="4"/>
    </row>
    <row r="76" spans="2:38" ht="158.15" hidden="1" customHeight="1" x14ac:dyDescent="0.25">
      <c r="B76" s="32">
        <v>15</v>
      </c>
      <c r="C76" s="175">
        <v>45838</v>
      </c>
      <c r="D76" s="274" t="s">
        <v>426</v>
      </c>
      <c r="E76" s="466"/>
      <c r="F76" s="466"/>
      <c r="G76" s="466"/>
      <c r="H76" s="466"/>
      <c r="I76" s="467"/>
      <c r="J76" s="187" t="s">
        <v>421</v>
      </c>
      <c r="K76" s="187" t="s">
        <v>427</v>
      </c>
      <c r="L76" s="187" t="s">
        <v>428</v>
      </c>
    </row>
  </sheetData>
  <mergeCells count="778">
    <mergeCell ref="A3:C5"/>
    <mergeCell ref="E1:BE1"/>
    <mergeCell ref="AD27:AD28"/>
    <mergeCell ref="BF52:BF54"/>
    <mergeCell ref="AU55:AU56"/>
    <mergeCell ref="AV55:AV56"/>
    <mergeCell ref="AW55:AW56"/>
    <mergeCell ref="AX55:AX56"/>
    <mergeCell ref="AY55:AY56"/>
    <mergeCell ref="AZ55:AZ56"/>
    <mergeCell ref="BA55:BA56"/>
    <mergeCell ref="BB55:BB56"/>
    <mergeCell ref="BC55:BC56"/>
    <mergeCell ref="BD55:BD56"/>
    <mergeCell ref="BE55:BE56"/>
    <mergeCell ref="BF55:BF56"/>
    <mergeCell ref="AU52:AU54"/>
    <mergeCell ref="AW52:AW54"/>
    <mergeCell ref="AX52:AX54"/>
    <mergeCell ref="AY52:AY54"/>
    <mergeCell ref="AZ52:AZ54"/>
    <mergeCell ref="BA52:BA54"/>
    <mergeCell ref="AV52:AV54"/>
    <mergeCell ref="BC46:BC47"/>
    <mergeCell ref="AD29:AD30"/>
    <mergeCell ref="AD38:AD40"/>
    <mergeCell ref="BB52:BB54"/>
    <mergeCell ref="BC52:BC54"/>
    <mergeCell ref="AH46:AH47"/>
    <mergeCell ref="AI46:AI47"/>
    <mergeCell ref="AJ46:AJ47"/>
    <mergeCell ref="AK46:AK47"/>
    <mergeCell ref="AL46:AL47"/>
    <mergeCell ref="AM46:AM47"/>
    <mergeCell ref="AM44:AM45"/>
    <mergeCell ref="BF48:BF50"/>
    <mergeCell ref="AW46:AW47"/>
    <mergeCell ref="AX46:AX47"/>
    <mergeCell ref="AY46:AY47"/>
    <mergeCell ref="AZ46:AZ47"/>
    <mergeCell ref="BA46:BA47"/>
    <mergeCell ref="BB46:BB47"/>
    <mergeCell ref="BE46:BE47"/>
    <mergeCell ref="AD42:AD43"/>
    <mergeCell ref="AD44:AD45"/>
    <mergeCell ref="AD46:AD47"/>
    <mergeCell ref="BD46:BD47"/>
    <mergeCell ref="BB44:BB45"/>
    <mergeCell ref="BC44:BC45"/>
    <mergeCell ref="BD44:BD45"/>
    <mergeCell ref="BB42:BB43"/>
    <mergeCell ref="BC42:BC43"/>
    <mergeCell ref="BD42:BD43"/>
    <mergeCell ref="AY42:AY43"/>
    <mergeCell ref="AZ42:AZ43"/>
    <mergeCell ref="BA42:BA43"/>
    <mergeCell ref="AG44:AG45"/>
    <mergeCell ref="AN44:AN45"/>
    <mergeCell ref="AO44:AO45"/>
    <mergeCell ref="AP44:AP45"/>
    <mergeCell ref="AQ44:AQ45"/>
    <mergeCell ref="AR44:AR45"/>
    <mergeCell ref="AS44:AS45"/>
    <mergeCell ref="AT44:AT45"/>
    <mergeCell ref="AU44:AU45"/>
    <mergeCell ref="AV44:AV45"/>
    <mergeCell ref="AN46:AN47"/>
    <mergeCell ref="AO46:AO47"/>
    <mergeCell ref="AP46:AP47"/>
    <mergeCell ref="AQ46:AQ47"/>
    <mergeCell ref="AR46:AR47"/>
    <mergeCell ref="AS46:AS47"/>
    <mergeCell ref="AT46:AT47"/>
    <mergeCell ref="AU46:AU47"/>
    <mergeCell ref="AV46:AV47"/>
    <mergeCell ref="AR42:AR43"/>
    <mergeCell ref="AS42:AS43"/>
    <mergeCell ref="AU42:AU43"/>
    <mergeCell ref="AV42:AV43"/>
    <mergeCell ref="AW42:AW43"/>
    <mergeCell ref="AX42:AX43"/>
    <mergeCell ref="BF42:BF43"/>
    <mergeCell ref="BF44:BF45"/>
    <mergeCell ref="BE52:BE54"/>
    <mergeCell ref="BD52:BD54"/>
    <mergeCell ref="BE42:BE43"/>
    <mergeCell ref="AW44:AW45"/>
    <mergeCell ref="BF46:BF47"/>
    <mergeCell ref="AU48:AU50"/>
    <mergeCell ref="AV48:AV50"/>
    <mergeCell ref="AW48:AW50"/>
    <mergeCell ref="AX48:AX50"/>
    <mergeCell ref="AY48:AY50"/>
    <mergeCell ref="AZ48:AZ50"/>
    <mergeCell ref="BA48:BA50"/>
    <mergeCell ref="BB48:BB50"/>
    <mergeCell ref="BC48:BC50"/>
    <mergeCell ref="BD48:BD50"/>
    <mergeCell ref="BE48:BE50"/>
    <mergeCell ref="BE44:BE45"/>
    <mergeCell ref="BD36:BD41"/>
    <mergeCell ref="BE36:BE41"/>
    <mergeCell ref="BF36:BF41"/>
    <mergeCell ref="AU34:AU35"/>
    <mergeCell ref="AV34:AV35"/>
    <mergeCell ref="AW34:AW35"/>
    <mergeCell ref="AX34:AX35"/>
    <mergeCell ref="AY34:AY35"/>
    <mergeCell ref="AZ34:AZ35"/>
    <mergeCell ref="BA34:BA35"/>
    <mergeCell ref="AU36:AU41"/>
    <mergeCell ref="AV36:AV41"/>
    <mergeCell ref="AW36:AW41"/>
    <mergeCell ref="AX36:AX41"/>
    <mergeCell ref="AY36:AY41"/>
    <mergeCell ref="AZ36:AZ41"/>
    <mergeCell ref="BA36:BA41"/>
    <mergeCell ref="AX44:AX45"/>
    <mergeCell ref="AY44:AY45"/>
    <mergeCell ref="AZ44:AZ45"/>
    <mergeCell ref="BA44:BA45"/>
    <mergeCell ref="AR36:AR41"/>
    <mergeCell ref="AS36:AS41"/>
    <mergeCell ref="AT36:AT41"/>
    <mergeCell ref="BE29:BE31"/>
    <mergeCell ref="BF29:BF31"/>
    <mergeCell ref="BB32:BB33"/>
    <mergeCell ref="BC32:BC33"/>
    <mergeCell ref="BD32:BD33"/>
    <mergeCell ref="BE32:BE33"/>
    <mergeCell ref="BF32:BF33"/>
    <mergeCell ref="BB34:BB35"/>
    <mergeCell ref="BC34:BC35"/>
    <mergeCell ref="BD34:BD35"/>
    <mergeCell ref="BE34:BE35"/>
    <mergeCell ref="BF34:BF35"/>
    <mergeCell ref="AU32:AU33"/>
    <mergeCell ref="AV32:AV33"/>
    <mergeCell ref="AW32:AW33"/>
    <mergeCell ref="AX32:AX33"/>
    <mergeCell ref="AY32:AY33"/>
    <mergeCell ref="AZ32:AZ33"/>
    <mergeCell ref="BA32:BA33"/>
    <mergeCell ref="BB36:BB41"/>
    <mergeCell ref="BC36:BC41"/>
    <mergeCell ref="BC29:BC31"/>
    <mergeCell ref="BD29:BD31"/>
    <mergeCell ref="AW29:AW31"/>
    <mergeCell ref="AX29:AX31"/>
    <mergeCell ref="AY29:AY31"/>
    <mergeCell ref="AZ29:AZ31"/>
    <mergeCell ref="BA29:BA31"/>
    <mergeCell ref="BB29:BB31"/>
    <mergeCell ref="AN29:AN31"/>
    <mergeCell ref="AO29:AO31"/>
    <mergeCell ref="AP29:AP31"/>
    <mergeCell ref="AQ29:AQ31"/>
    <mergeCell ref="AR29:AR31"/>
    <mergeCell ref="AS29:AS31"/>
    <mergeCell ref="AT29:AT31"/>
    <mergeCell ref="AU29:AU31"/>
    <mergeCell ref="AV29:AV31"/>
    <mergeCell ref="BC20:BC25"/>
    <mergeCell ref="BD20:BD25"/>
    <mergeCell ref="BE20:BE25"/>
    <mergeCell ref="BF20:BF25"/>
    <mergeCell ref="AU26:AU28"/>
    <mergeCell ref="AV26:AV28"/>
    <mergeCell ref="AW26:AW28"/>
    <mergeCell ref="AX26:AX28"/>
    <mergeCell ref="AY26:AY28"/>
    <mergeCell ref="AZ26:AZ28"/>
    <mergeCell ref="BA26:BA28"/>
    <mergeCell ref="BB26:BB28"/>
    <mergeCell ref="BC26:BC28"/>
    <mergeCell ref="BD26:BD28"/>
    <mergeCell ref="BE26:BE28"/>
    <mergeCell ref="BF26:BF28"/>
    <mergeCell ref="AW20:AW25"/>
    <mergeCell ref="AX20:AX25"/>
    <mergeCell ref="AY20:AY25"/>
    <mergeCell ref="AZ20:AZ25"/>
    <mergeCell ref="BA20:BA25"/>
    <mergeCell ref="BB20:BB25"/>
    <mergeCell ref="AN20:AN25"/>
    <mergeCell ref="AO20:AO25"/>
    <mergeCell ref="AP20:AP25"/>
    <mergeCell ref="AQ20:AQ25"/>
    <mergeCell ref="AR20:AR25"/>
    <mergeCell ref="AS20:AS25"/>
    <mergeCell ref="AT20:AT25"/>
    <mergeCell ref="AU20:AU25"/>
    <mergeCell ref="AV20:AV25"/>
    <mergeCell ref="BF14:BF16"/>
    <mergeCell ref="AN17:AN19"/>
    <mergeCell ref="AO17:AO19"/>
    <mergeCell ref="AP17:AP19"/>
    <mergeCell ref="AQ17:AQ19"/>
    <mergeCell ref="AR17:AR19"/>
    <mergeCell ref="AS17:AS19"/>
    <mergeCell ref="AT17:AT19"/>
    <mergeCell ref="AU17:AU19"/>
    <mergeCell ref="AV17:AV19"/>
    <mergeCell ref="AW17:AW19"/>
    <mergeCell ref="AX17:AX19"/>
    <mergeCell ref="AY17:AY19"/>
    <mergeCell ref="AZ17:AZ19"/>
    <mergeCell ref="BA17:BA19"/>
    <mergeCell ref="BB17:BB19"/>
    <mergeCell ref="BC17:BC19"/>
    <mergeCell ref="BD17:BD19"/>
    <mergeCell ref="BE17:BE19"/>
    <mergeCell ref="BF17:BF19"/>
    <mergeCell ref="AW14:AW16"/>
    <mergeCell ref="AX14:AX16"/>
    <mergeCell ref="AY14:AY16"/>
    <mergeCell ref="AZ14:AZ16"/>
    <mergeCell ref="BA14:BA16"/>
    <mergeCell ref="BB14:BB16"/>
    <mergeCell ref="BC14:BC16"/>
    <mergeCell ref="BD14:BD16"/>
    <mergeCell ref="BE14:BE16"/>
    <mergeCell ref="AN14:AN16"/>
    <mergeCell ref="AO14:AO16"/>
    <mergeCell ref="AP14:AP16"/>
    <mergeCell ref="AQ14:AQ16"/>
    <mergeCell ref="AR14:AR16"/>
    <mergeCell ref="AS14:AS16"/>
    <mergeCell ref="AT14:AT16"/>
    <mergeCell ref="AU14:AU16"/>
    <mergeCell ref="AV14:AV16"/>
    <mergeCell ref="AN11:BE11"/>
    <mergeCell ref="BF11:BF13"/>
    <mergeCell ref="AN12:AN13"/>
    <mergeCell ref="AO12:AO13"/>
    <mergeCell ref="AP12:AR12"/>
    <mergeCell ref="AS12:AU12"/>
    <mergeCell ref="AV12:AX12"/>
    <mergeCell ref="AY12:BA12"/>
    <mergeCell ref="BB12:BD12"/>
    <mergeCell ref="BE12:BE13"/>
    <mergeCell ref="J55:J56"/>
    <mergeCell ref="K55:K56"/>
    <mergeCell ref="L55:L56"/>
    <mergeCell ref="M55:M56"/>
    <mergeCell ref="N55:N56"/>
    <mergeCell ref="O55:O56"/>
    <mergeCell ref="D74:I74"/>
    <mergeCell ref="G7:H7"/>
    <mergeCell ref="D68:I68"/>
    <mergeCell ref="D69:I69"/>
    <mergeCell ref="D70:I70"/>
    <mergeCell ref="D71:I71"/>
    <mergeCell ref="D72:I72"/>
    <mergeCell ref="D73:I73"/>
    <mergeCell ref="D62:I62"/>
    <mergeCell ref="D63:I63"/>
    <mergeCell ref="D64:I64"/>
    <mergeCell ref="D65:I65"/>
    <mergeCell ref="D66:I66"/>
    <mergeCell ref="D67:I67"/>
    <mergeCell ref="B58:L58"/>
    <mergeCell ref="D59:I59"/>
    <mergeCell ref="D60:I60"/>
    <mergeCell ref="D61:I61"/>
    <mergeCell ref="AL55:AL56"/>
    <mergeCell ref="AM55:AM56"/>
    <mergeCell ref="P55:P56"/>
    <mergeCell ref="Q55:Q56"/>
    <mergeCell ref="AH55:AH56"/>
    <mergeCell ref="AI55:AI56"/>
    <mergeCell ref="AJ55:AJ56"/>
    <mergeCell ref="AK55:AK56"/>
    <mergeCell ref="Q52:Q54"/>
    <mergeCell ref="AK52:AK54"/>
    <mergeCell ref="AL52:AL54"/>
    <mergeCell ref="AM52:AM54"/>
    <mergeCell ref="AG52:AG53"/>
    <mergeCell ref="AH52:AH54"/>
    <mergeCell ref="AI52:AI54"/>
    <mergeCell ref="AJ52:AJ54"/>
    <mergeCell ref="AD52:AD53"/>
    <mergeCell ref="A55:A56"/>
    <mergeCell ref="B55:B56"/>
    <mergeCell ref="C55:C56"/>
    <mergeCell ref="D55:D56"/>
    <mergeCell ref="E55:E56"/>
    <mergeCell ref="H55:H56"/>
    <mergeCell ref="I55:I56"/>
    <mergeCell ref="AE52:AE53"/>
    <mergeCell ref="AF52:AF53"/>
    <mergeCell ref="X52:X53"/>
    <mergeCell ref="Y52:Y53"/>
    <mergeCell ref="Z52:Z53"/>
    <mergeCell ref="AA52:AA53"/>
    <mergeCell ref="AB52:AB53"/>
    <mergeCell ref="AC52:AC53"/>
    <mergeCell ref="R52:R53"/>
    <mergeCell ref="A52:A54"/>
    <mergeCell ref="B52:B54"/>
    <mergeCell ref="C52:C54"/>
    <mergeCell ref="D52:D54"/>
    <mergeCell ref="E52:E54"/>
    <mergeCell ref="H52:H54"/>
    <mergeCell ref="I52:I54"/>
    <mergeCell ref="J52:J54"/>
    <mergeCell ref="K52:K54"/>
    <mergeCell ref="AT48:AT50"/>
    <mergeCell ref="AN48:AN50"/>
    <mergeCell ref="AO48:AO50"/>
    <mergeCell ref="AP48:AP50"/>
    <mergeCell ref="AQ48:AQ50"/>
    <mergeCell ref="AR48:AR50"/>
    <mergeCell ref="AS48:AS50"/>
    <mergeCell ref="AH48:AH50"/>
    <mergeCell ref="AI48:AI50"/>
    <mergeCell ref="AJ48:AJ50"/>
    <mergeCell ref="AK48:AK50"/>
    <mergeCell ref="AL48:AL50"/>
    <mergeCell ref="AM48:AM50"/>
    <mergeCell ref="M48:M50"/>
    <mergeCell ref="N48:N50"/>
    <mergeCell ref="O48:O50"/>
    <mergeCell ref="P48:P50"/>
    <mergeCell ref="Q48:Q50"/>
    <mergeCell ref="L48:L50"/>
    <mergeCell ref="S52:S53"/>
    <mergeCell ref="P52:P54"/>
    <mergeCell ref="A48:A50"/>
    <mergeCell ref="B48:B50"/>
    <mergeCell ref="C48:C50"/>
    <mergeCell ref="D48:D50"/>
    <mergeCell ref="E48:E50"/>
    <mergeCell ref="H48:H50"/>
    <mergeCell ref="I48:I50"/>
    <mergeCell ref="J48:J50"/>
    <mergeCell ref="K48:K50"/>
    <mergeCell ref="AA46:AA47"/>
    <mergeCell ref="AB46:AB47"/>
    <mergeCell ref="AC46:AC47"/>
    <mergeCell ref="AE46:AE47"/>
    <mergeCell ref="AF46:AF47"/>
    <mergeCell ref="AG46:AG47"/>
    <mergeCell ref="U46:U47"/>
    <mergeCell ref="V46:V47"/>
    <mergeCell ref="W46:W47"/>
    <mergeCell ref="X46:X47"/>
    <mergeCell ref="Y46:Y47"/>
    <mergeCell ref="Z46:Z47"/>
    <mergeCell ref="O46:O47"/>
    <mergeCell ref="P46:P47"/>
    <mergeCell ref="Q46:Q47"/>
    <mergeCell ref="R46:R47"/>
    <mergeCell ref="S46:S47"/>
    <mergeCell ref="T46:T47"/>
    <mergeCell ref="M46:M47"/>
    <mergeCell ref="N46:N47"/>
    <mergeCell ref="A46:A47"/>
    <mergeCell ref="B46:B47"/>
    <mergeCell ref="C46:C47"/>
    <mergeCell ref="D46:D47"/>
    <mergeCell ref="E46:E47"/>
    <mergeCell ref="F46:F47"/>
    <mergeCell ref="G46:G47"/>
    <mergeCell ref="H46:H47"/>
    <mergeCell ref="I46:I47"/>
    <mergeCell ref="J46:J47"/>
    <mergeCell ref="K46:K47"/>
    <mergeCell ref="L46:L47"/>
    <mergeCell ref="AH44:AH45"/>
    <mergeCell ref="AI44:AI45"/>
    <mergeCell ref="AJ44:AJ45"/>
    <mergeCell ref="AK44:AK45"/>
    <mergeCell ref="AL44:AL45"/>
    <mergeCell ref="Z44:Z45"/>
    <mergeCell ref="AA44:AA45"/>
    <mergeCell ref="AB44:AB45"/>
    <mergeCell ref="AC44:AC45"/>
    <mergeCell ref="AE44:AE45"/>
    <mergeCell ref="AF44:AF45"/>
    <mergeCell ref="H44:H45"/>
    <mergeCell ref="I44:I45"/>
    <mergeCell ref="J44:J45"/>
    <mergeCell ref="K44:K45"/>
    <mergeCell ref="L44:L45"/>
    <mergeCell ref="M44:M45"/>
    <mergeCell ref="AT42:AT43"/>
    <mergeCell ref="A44:A45"/>
    <mergeCell ref="B44:B45"/>
    <mergeCell ref="C44:C45"/>
    <mergeCell ref="D44:D45"/>
    <mergeCell ref="E44:E45"/>
    <mergeCell ref="F44:F45"/>
    <mergeCell ref="G44:G45"/>
    <mergeCell ref="AL42:AL43"/>
    <mergeCell ref="AM42:AM43"/>
    <mergeCell ref="AN42:AN43"/>
    <mergeCell ref="AO42:AO43"/>
    <mergeCell ref="AP42:AP43"/>
    <mergeCell ref="AQ42:AQ43"/>
    <mergeCell ref="AF42:AF43"/>
    <mergeCell ref="AG42:AG43"/>
    <mergeCell ref="AH42:AH43"/>
    <mergeCell ref="AI42:AI43"/>
    <mergeCell ref="AC42:AC43"/>
    <mergeCell ref="AJ42:AJ43"/>
    <mergeCell ref="AK42:AK43"/>
    <mergeCell ref="Y42:Y43"/>
    <mergeCell ref="Z42:Z43"/>
    <mergeCell ref="N44:N45"/>
    <mergeCell ref="O44:O45"/>
    <mergeCell ref="AE42:AE43"/>
    <mergeCell ref="S42:S43"/>
    <mergeCell ref="T42:T43"/>
    <mergeCell ref="U42:U43"/>
    <mergeCell ref="V42:V43"/>
    <mergeCell ref="W42:W43"/>
    <mergeCell ref="X42:X43"/>
    <mergeCell ref="T44:T45"/>
    <mergeCell ref="U44:U45"/>
    <mergeCell ref="V44:V45"/>
    <mergeCell ref="W44:W45"/>
    <mergeCell ref="X44:X45"/>
    <mergeCell ref="Y44:Y45"/>
    <mergeCell ref="P44:P45"/>
    <mergeCell ref="Q44:Q45"/>
    <mergeCell ref="R44:R45"/>
    <mergeCell ref="S44:S45"/>
    <mergeCell ref="R42:R43"/>
    <mergeCell ref="G42:G43"/>
    <mergeCell ref="H42:H43"/>
    <mergeCell ref="I42:I43"/>
    <mergeCell ref="J42:J43"/>
    <mergeCell ref="K42:K43"/>
    <mergeCell ref="L42:L43"/>
    <mergeCell ref="AA42:AA43"/>
    <mergeCell ref="AB42:AB43"/>
    <mergeCell ref="A42:A43"/>
    <mergeCell ref="B42:B43"/>
    <mergeCell ref="C42:C43"/>
    <mergeCell ref="D42:D43"/>
    <mergeCell ref="E42:E43"/>
    <mergeCell ref="F42:F43"/>
    <mergeCell ref="O36:O41"/>
    <mergeCell ref="P36:P41"/>
    <mergeCell ref="Q36:Q41"/>
    <mergeCell ref="I36:I41"/>
    <mergeCell ref="J36:J41"/>
    <mergeCell ref="K36:K41"/>
    <mergeCell ref="L36:L41"/>
    <mergeCell ref="M36:M41"/>
    <mergeCell ref="N36:N41"/>
    <mergeCell ref="M42:M43"/>
    <mergeCell ref="N42:N43"/>
    <mergeCell ref="O42:O43"/>
    <mergeCell ref="P42:P43"/>
    <mergeCell ref="Q42:Q43"/>
    <mergeCell ref="R38:R40"/>
    <mergeCell ref="S38:S40"/>
    <mergeCell ref="T38:T40"/>
    <mergeCell ref="U38:U40"/>
    <mergeCell ref="V38:V40"/>
    <mergeCell ref="W38:W40"/>
    <mergeCell ref="X38:X40"/>
    <mergeCell ref="AK36:AK41"/>
    <mergeCell ref="AL36:AL41"/>
    <mergeCell ref="AE38:AE40"/>
    <mergeCell ref="AF38:AF40"/>
    <mergeCell ref="AG38:AG40"/>
    <mergeCell ref="AM36:AM41"/>
    <mergeCell ref="AN36:AN41"/>
    <mergeCell ref="AP36:AP41"/>
    <mergeCell ref="AQ36:AQ41"/>
    <mergeCell ref="AH36:AH41"/>
    <mergeCell ref="AI36:AI41"/>
    <mergeCell ref="AJ36:AJ41"/>
    <mergeCell ref="Y38:Y40"/>
    <mergeCell ref="Z38:Z40"/>
    <mergeCell ref="AA38:AA40"/>
    <mergeCell ref="AB38:AB40"/>
    <mergeCell ref="AC38:AC40"/>
    <mergeCell ref="AO36:AO41"/>
    <mergeCell ref="AQ34:AQ35"/>
    <mergeCell ref="AR34:AR35"/>
    <mergeCell ref="AS34:AS35"/>
    <mergeCell ref="AT34:AT35"/>
    <mergeCell ref="A36:A41"/>
    <mergeCell ref="B36:B41"/>
    <mergeCell ref="C36:C41"/>
    <mergeCell ref="D36:D41"/>
    <mergeCell ref="E36:E41"/>
    <mergeCell ref="H36:H41"/>
    <mergeCell ref="AK34:AK35"/>
    <mergeCell ref="AL34:AL35"/>
    <mergeCell ref="AM34:AM35"/>
    <mergeCell ref="AN34:AN35"/>
    <mergeCell ref="AO34:AO35"/>
    <mergeCell ref="AP34:AP35"/>
    <mergeCell ref="O34:O35"/>
    <mergeCell ref="P34:P35"/>
    <mergeCell ref="Q34:Q35"/>
    <mergeCell ref="AH34:AH35"/>
    <mergeCell ref="AI34:AI35"/>
    <mergeCell ref="AJ34:AJ35"/>
    <mergeCell ref="I34:I35"/>
    <mergeCell ref="J34:J35"/>
    <mergeCell ref="L34:L35"/>
    <mergeCell ref="M34:M35"/>
    <mergeCell ref="N34:N35"/>
    <mergeCell ref="A34:A35"/>
    <mergeCell ref="B34:B35"/>
    <mergeCell ref="C34:C35"/>
    <mergeCell ref="D34:D35"/>
    <mergeCell ref="E34:E35"/>
    <mergeCell ref="H34:H35"/>
    <mergeCell ref="K34:K35"/>
    <mergeCell ref="AQ32:AQ33"/>
    <mergeCell ref="AR32:AR33"/>
    <mergeCell ref="AS32:AS33"/>
    <mergeCell ref="AT32:AT33"/>
    <mergeCell ref="AI32:AI33"/>
    <mergeCell ref="AJ32:AJ33"/>
    <mergeCell ref="AK32:AK33"/>
    <mergeCell ref="AL32:AL33"/>
    <mergeCell ref="AM32:AM33"/>
    <mergeCell ref="AN32:AN33"/>
    <mergeCell ref="AO32:AO33"/>
    <mergeCell ref="AP32:AP33"/>
    <mergeCell ref="M32:M33"/>
    <mergeCell ref="N32:N33"/>
    <mergeCell ref="O32:O33"/>
    <mergeCell ref="P32:P33"/>
    <mergeCell ref="Q32:Q33"/>
    <mergeCell ref="AH32:AH33"/>
    <mergeCell ref="G32:G33"/>
    <mergeCell ref="H32:H33"/>
    <mergeCell ref="I32:I33"/>
    <mergeCell ref="J32:J33"/>
    <mergeCell ref="K32:K33"/>
    <mergeCell ref="L32:L33"/>
    <mergeCell ref="A32:A33"/>
    <mergeCell ref="B32:B33"/>
    <mergeCell ref="C32:C33"/>
    <mergeCell ref="D32:D33"/>
    <mergeCell ref="E32:E33"/>
    <mergeCell ref="F32:F33"/>
    <mergeCell ref="AM29:AM31"/>
    <mergeCell ref="AG29:AG30"/>
    <mergeCell ref="AH29:AH31"/>
    <mergeCell ref="AI29:AI31"/>
    <mergeCell ref="AJ29:AJ31"/>
    <mergeCell ref="AK29:AK31"/>
    <mergeCell ref="AL29:AL31"/>
    <mergeCell ref="Z29:Z30"/>
    <mergeCell ref="AA29:AA30"/>
    <mergeCell ref="AB29:AB30"/>
    <mergeCell ref="AC29:AC30"/>
    <mergeCell ref="M29:M31"/>
    <mergeCell ref="AE29:AE30"/>
    <mergeCell ref="AF29:AF30"/>
    <mergeCell ref="T29:T30"/>
    <mergeCell ref="U29:U30"/>
    <mergeCell ref="V29:V30"/>
    <mergeCell ref="W29:W30"/>
    <mergeCell ref="X29:X30"/>
    <mergeCell ref="Y29:Y30"/>
    <mergeCell ref="N29:N31"/>
    <mergeCell ref="O29:O31"/>
    <mergeCell ref="P29:P31"/>
    <mergeCell ref="Q29:Q31"/>
    <mergeCell ref="R29:R30"/>
    <mergeCell ref="S29:S30"/>
    <mergeCell ref="A29:A31"/>
    <mergeCell ref="B29:B31"/>
    <mergeCell ref="C29:C31"/>
    <mergeCell ref="D29:D31"/>
    <mergeCell ref="E29:E31"/>
    <mergeCell ref="H29:H31"/>
    <mergeCell ref="I29:I31"/>
    <mergeCell ref="J29:J31"/>
    <mergeCell ref="K29:K31"/>
    <mergeCell ref="L29:L31"/>
    <mergeCell ref="M26:M28"/>
    <mergeCell ref="N26:N28"/>
    <mergeCell ref="O26:O28"/>
    <mergeCell ref="P26:P28"/>
    <mergeCell ref="Q26:Q28"/>
    <mergeCell ref="A26:A28"/>
    <mergeCell ref="B26:B28"/>
    <mergeCell ref="C26:C28"/>
    <mergeCell ref="D26:D28"/>
    <mergeCell ref="E26:E28"/>
    <mergeCell ref="F26:F28"/>
    <mergeCell ref="G26:G28"/>
    <mergeCell ref="H26:H28"/>
    <mergeCell ref="AO26:AO28"/>
    <mergeCell ref="AP26:AP28"/>
    <mergeCell ref="AQ26:AQ28"/>
    <mergeCell ref="AR26:AR28"/>
    <mergeCell ref="AS26:AS28"/>
    <mergeCell ref="AT26:AT28"/>
    <mergeCell ref="AI26:AI28"/>
    <mergeCell ref="AJ26:AJ28"/>
    <mergeCell ref="AK26:AK28"/>
    <mergeCell ref="AL26:AL28"/>
    <mergeCell ref="AM26:AM28"/>
    <mergeCell ref="AN26:AN28"/>
    <mergeCell ref="H20:H25"/>
    <mergeCell ref="I20:I25"/>
    <mergeCell ref="J20:J25"/>
    <mergeCell ref="K20:K25"/>
    <mergeCell ref="L20:L25"/>
    <mergeCell ref="M20:M25"/>
    <mergeCell ref="AH26:AH28"/>
    <mergeCell ref="R27:R28"/>
    <mergeCell ref="S27:S28"/>
    <mergeCell ref="T27:T28"/>
    <mergeCell ref="U27:U28"/>
    <mergeCell ref="I26:I28"/>
    <mergeCell ref="J26:J28"/>
    <mergeCell ref="K26:K28"/>
    <mergeCell ref="L26:L28"/>
    <mergeCell ref="AB27:AB28"/>
    <mergeCell ref="AC27:AC28"/>
    <mergeCell ref="AG27:AG28"/>
    <mergeCell ref="X27:X28"/>
    <mergeCell ref="Y27:Y28"/>
    <mergeCell ref="Z27:Z28"/>
    <mergeCell ref="AA27:AA28"/>
    <mergeCell ref="V27:V28"/>
    <mergeCell ref="W27:W28"/>
    <mergeCell ref="AJ20:AJ25"/>
    <mergeCell ref="AK20:AK25"/>
    <mergeCell ref="AL20:AL25"/>
    <mergeCell ref="AM20:AM25"/>
    <mergeCell ref="N20:N25"/>
    <mergeCell ref="O20:O25"/>
    <mergeCell ref="P20:P25"/>
    <mergeCell ref="Q20:Q25"/>
    <mergeCell ref="AH20:AH25"/>
    <mergeCell ref="AI20:AI25"/>
    <mergeCell ref="A20:A25"/>
    <mergeCell ref="B20:B25"/>
    <mergeCell ref="C20:C25"/>
    <mergeCell ref="D20:D25"/>
    <mergeCell ref="E20:E25"/>
    <mergeCell ref="F20:F22"/>
    <mergeCell ref="G20:G22"/>
    <mergeCell ref="F23:F25"/>
    <mergeCell ref="G23:G25"/>
    <mergeCell ref="AM17:AM19"/>
    <mergeCell ref="N17:N19"/>
    <mergeCell ref="O17:O19"/>
    <mergeCell ref="P17:P19"/>
    <mergeCell ref="Q17:Q19"/>
    <mergeCell ref="AA17:AA18"/>
    <mergeCell ref="AH17:AH19"/>
    <mergeCell ref="AI17:AI19"/>
    <mergeCell ref="AJ17:AJ19"/>
    <mergeCell ref="J17:J19"/>
    <mergeCell ref="A17:A19"/>
    <mergeCell ref="B17:B19"/>
    <mergeCell ref="C17:C19"/>
    <mergeCell ref="D17:D19"/>
    <mergeCell ref="E17:E19"/>
    <mergeCell ref="K17:K19"/>
    <mergeCell ref="L17:L19"/>
    <mergeCell ref="M17:M19"/>
    <mergeCell ref="Z15:Z16"/>
    <mergeCell ref="AA15:AA16"/>
    <mergeCell ref="AB15:AB16"/>
    <mergeCell ref="AC15:AC16"/>
    <mergeCell ref="AE15:AE16"/>
    <mergeCell ref="AF15:AF16"/>
    <mergeCell ref="AG15:AG16"/>
    <mergeCell ref="AD15:AD16"/>
    <mergeCell ref="A14:A16"/>
    <mergeCell ref="B14:B16"/>
    <mergeCell ref="C14:C16"/>
    <mergeCell ref="D14:D16"/>
    <mergeCell ref="E14:E16"/>
    <mergeCell ref="R15:R16"/>
    <mergeCell ref="S15:S16"/>
    <mergeCell ref="T15:T16"/>
    <mergeCell ref="U15:U16"/>
    <mergeCell ref="H14:H16"/>
    <mergeCell ref="O14:O16"/>
    <mergeCell ref="P14:P16"/>
    <mergeCell ref="Q14:Q16"/>
    <mergeCell ref="I14:I16"/>
    <mergeCell ref="J14:J16"/>
    <mergeCell ref="K14:K16"/>
    <mergeCell ref="A1:D1"/>
    <mergeCell ref="P12:P13"/>
    <mergeCell ref="Q12:Q13"/>
    <mergeCell ref="R12:R13"/>
    <mergeCell ref="S12:T12"/>
    <mergeCell ref="L11:Q11"/>
    <mergeCell ref="R11:AE11"/>
    <mergeCell ref="U12:U13"/>
    <mergeCell ref="V13:W13"/>
    <mergeCell ref="X13:Y13"/>
    <mergeCell ref="V12:W12"/>
    <mergeCell ref="X12:Y12"/>
    <mergeCell ref="Z12:AA12"/>
    <mergeCell ref="AE12:AE13"/>
    <mergeCell ref="N12:N13"/>
    <mergeCell ref="AB12:AD12"/>
    <mergeCell ref="I12:I13"/>
    <mergeCell ref="J12:J13"/>
    <mergeCell ref="K12:K13"/>
    <mergeCell ref="L12:L13"/>
    <mergeCell ref="M12:M13"/>
    <mergeCell ref="A12:B12"/>
    <mergeCell ref="G3:H3"/>
    <mergeCell ref="I3:K3"/>
    <mergeCell ref="G4:H4"/>
    <mergeCell ref="I4:P4"/>
    <mergeCell ref="M52:M54"/>
    <mergeCell ref="N52:N54"/>
    <mergeCell ref="O52:O54"/>
    <mergeCell ref="C12:C13"/>
    <mergeCell ref="D12:D13"/>
    <mergeCell ref="E12:E13"/>
    <mergeCell ref="F12:F13"/>
    <mergeCell ref="G12:G13"/>
    <mergeCell ref="H12:H13"/>
    <mergeCell ref="G9:H9"/>
    <mergeCell ref="A11:K11"/>
    <mergeCell ref="L14:L16"/>
    <mergeCell ref="M14:M16"/>
    <mergeCell ref="N14:N16"/>
    <mergeCell ref="H17:H19"/>
    <mergeCell ref="I17:I19"/>
    <mergeCell ref="V9:AJ9"/>
    <mergeCell ref="AL11:AL13"/>
    <mergeCell ref="AM11:AM13"/>
    <mergeCell ref="AK17:AK19"/>
    <mergeCell ref="AL17:AL19"/>
    <mergeCell ref="O12:O13"/>
    <mergeCell ref="AF11:AK11"/>
    <mergeCell ref="AG12:AG13"/>
    <mergeCell ref="AH12:AH13"/>
    <mergeCell ref="AI12:AI13"/>
    <mergeCell ref="AJ12:AJ13"/>
    <mergeCell ref="AK12:AK13"/>
    <mergeCell ref="AF12:AF13"/>
    <mergeCell ref="V15:V16"/>
    <mergeCell ref="W15:W16"/>
    <mergeCell ref="AK14:AK16"/>
    <mergeCell ref="AL14:AL16"/>
    <mergeCell ref="AM14:AM16"/>
    <mergeCell ref="AH14:AH16"/>
    <mergeCell ref="AI14:AI16"/>
    <mergeCell ref="AJ14:AJ16"/>
    <mergeCell ref="X15:X16"/>
    <mergeCell ref="Y15:Y16"/>
    <mergeCell ref="D76:I76"/>
    <mergeCell ref="D75:I75"/>
    <mergeCell ref="AR52:AR54"/>
    <mergeCell ref="AS52:AS54"/>
    <mergeCell ref="AT52:AT54"/>
    <mergeCell ref="AN55:AN56"/>
    <mergeCell ref="AO55:AO56"/>
    <mergeCell ref="AP55:AP56"/>
    <mergeCell ref="AQ55:AQ56"/>
    <mergeCell ref="AR55:AR56"/>
    <mergeCell ref="AS55:AS56"/>
    <mergeCell ref="AT55:AT56"/>
    <mergeCell ref="AN52:AN54"/>
    <mergeCell ref="AO52:AO54"/>
    <mergeCell ref="AP52:AP54"/>
    <mergeCell ref="AQ52:AQ54"/>
    <mergeCell ref="T52:T53"/>
    <mergeCell ref="U52:U53"/>
    <mergeCell ref="V52:V53"/>
    <mergeCell ref="W52:W53"/>
    <mergeCell ref="L52:L54"/>
  </mergeCells>
  <conditionalFormatting sqref="I17 I52">
    <cfRule type="cellIs" dxfId="1986" priority="132" operator="equal">
      <formula>#REF!</formula>
    </cfRule>
  </conditionalFormatting>
  <conditionalFormatting sqref="I34">
    <cfRule type="cellIs" dxfId="1985" priority="126" operator="equal">
      <formula>#REF!</formula>
    </cfRule>
  </conditionalFormatting>
  <conditionalFormatting sqref="I36">
    <cfRule type="cellIs" dxfId="1984" priority="125" operator="equal">
      <formula>#REF!</formula>
    </cfRule>
  </conditionalFormatting>
  <conditionalFormatting sqref="I42">
    <cfRule type="cellIs" dxfId="1983" priority="130" operator="equal">
      <formula>#REF!</formula>
    </cfRule>
  </conditionalFormatting>
  <conditionalFormatting sqref="I44">
    <cfRule type="cellIs" dxfId="1982" priority="121" operator="equal">
      <formula>#REF!</formula>
    </cfRule>
  </conditionalFormatting>
  <conditionalFormatting sqref="I46">
    <cfRule type="cellIs" dxfId="1981" priority="129" operator="equal">
      <formula>#REF!</formula>
    </cfRule>
  </conditionalFormatting>
  <conditionalFormatting sqref="I55">
    <cfRule type="cellIs" dxfId="1980" priority="124" operator="equal">
      <formula>#REF!</formula>
    </cfRule>
  </conditionalFormatting>
  <conditionalFormatting sqref="L14 L17 L32 L34 L36">
    <cfRule type="cellIs" dxfId="1979" priority="846" operator="equal">
      <formula>"ALTA"</formula>
    </cfRule>
    <cfRule type="cellIs" dxfId="1978" priority="847" operator="equal">
      <formula>"MUY ALTA"</formula>
    </cfRule>
    <cfRule type="cellIs" dxfId="1977" priority="848" operator="equal">
      <formula>"MEDIA"</formula>
    </cfRule>
    <cfRule type="cellIs" dxfId="1976" priority="849" operator="equal">
      <formula>"BAJA"</formula>
    </cfRule>
    <cfRule type="cellIs" dxfId="1975" priority="850" operator="equal">
      <formula>"MUY BAJA"</formula>
    </cfRule>
  </conditionalFormatting>
  <conditionalFormatting sqref="L20">
    <cfRule type="cellIs" dxfId="1974" priority="516" operator="equal">
      <formula>"ALTA"</formula>
    </cfRule>
    <cfRule type="cellIs" dxfId="1973" priority="517" operator="equal">
      <formula>"MUY ALTA"</formula>
    </cfRule>
    <cfRule type="cellIs" dxfId="1972" priority="518" operator="equal">
      <formula>"MEDIA"</formula>
    </cfRule>
    <cfRule type="cellIs" dxfId="1971" priority="519" operator="equal">
      <formula>"BAJA"</formula>
    </cfRule>
    <cfRule type="cellIs" dxfId="1970" priority="520" operator="equal">
      <formula>"MUY BAJA"</formula>
    </cfRule>
  </conditionalFormatting>
  <conditionalFormatting sqref="L26">
    <cfRule type="cellIs" dxfId="1969" priority="436" operator="equal">
      <formula>"ALTA"</formula>
    </cfRule>
    <cfRule type="cellIs" dxfId="1968" priority="437" operator="equal">
      <formula>"MUY ALTA"</formula>
    </cfRule>
    <cfRule type="cellIs" dxfId="1967" priority="438" operator="equal">
      <formula>"MEDIA"</formula>
    </cfRule>
    <cfRule type="cellIs" dxfId="1966" priority="439" operator="equal">
      <formula>"BAJA"</formula>
    </cfRule>
    <cfRule type="cellIs" dxfId="1965" priority="440" operator="equal">
      <formula>"MUY BAJA"</formula>
    </cfRule>
  </conditionalFormatting>
  <conditionalFormatting sqref="L29">
    <cfRule type="cellIs" dxfId="1964" priority="681" operator="equal">
      <formula>"ALTA"</formula>
    </cfRule>
    <cfRule type="cellIs" dxfId="1963" priority="682" operator="equal">
      <formula>"MUY ALTA"</formula>
    </cfRule>
    <cfRule type="cellIs" dxfId="1962" priority="683" operator="equal">
      <formula>"MEDIA"</formula>
    </cfRule>
    <cfRule type="cellIs" dxfId="1961" priority="684" operator="equal">
      <formula>"BAJA"</formula>
    </cfRule>
    <cfRule type="cellIs" dxfId="1960" priority="685" operator="equal">
      <formula>"MUY BAJA"</formula>
    </cfRule>
  </conditionalFormatting>
  <conditionalFormatting sqref="L42 L44 L46">
    <cfRule type="cellIs" dxfId="1959" priority="186" operator="equal">
      <formula>"ALTA"</formula>
    </cfRule>
    <cfRule type="cellIs" dxfId="1958" priority="187" operator="equal">
      <formula>"MUY ALTA"</formula>
    </cfRule>
    <cfRule type="cellIs" dxfId="1957" priority="188" operator="equal">
      <formula>"MEDIA"</formula>
    </cfRule>
    <cfRule type="cellIs" dxfId="1956" priority="189" operator="equal">
      <formula>"BAJA"</formula>
    </cfRule>
    <cfRule type="cellIs" dxfId="1955" priority="190" operator="equal">
      <formula>"MUY BAJA"</formula>
    </cfRule>
  </conditionalFormatting>
  <conditionalFormatting sqref="L48">
    <cfRule type="cellIs" dxfId="1954" priority="271" operator="equal">
      <formula>"ALTA"</formula>
    </cfRule>
    <cfRule type="cellIs" dxfId="1953" priority="272" operator="equal">
      <formula>"MUY ALTA"</formula>
    </cfRule>
    <cfRule type="cellIs" dxfId="1952" priority="273" operator="equal">
      <formula>"MEDIA"</formula>
    </cfRule>
    <cfRule type="cellIs" dxfId="1951" priority="274" operator="equal">
      <formula>"BAJA"</formula>
    </cfRule>
    <cfRule type="cellIs" dxfId="1950" priority="275" operator="equal">
      <formula>"MUY BAJA"</formula>
    </cfRule>
  </conditionalFormatting>
  <conditionalFormatting sqref="L51:L52">
    <cfRule type="cellIs" dxfId="1949" priority="351" operator="equal">
      <formula>"ALTA"</formula>
    </cfRule>
    <cfRule type="cellIs" dxfId="1948" priority="352" operator="equal">
      <formula>"MUY ALTA"</formula>
    </cfRule>
    <cfRule type="cellIs" dxfId="1947" priority="353" operator="equal">
      <formula>"MEDIA"</formula>
    </cfRule>
    <cfRule type="cellIs" dxfId="1946" priority="354" operator="equal">
      <formula>"BAJA"</formula>
    </cfRule>
    <cfRule type="cellIs" dxfId="1945" priority="355" operator="equal">
      <formula>"MUY BAJA"</formula>
    </cfRule>
  </conditionalFormatting>
  <conditionalFormatting sqref="L55">
    <cfRule type="cellIs" dxfId="1944" priority="761" operator="equal">
      <formula>"ALTA"</formula>
    </cfRule>
    <cfRule type="cellIs" dxfId="1943" priority="762" operator="equal">
      <formula>"MUY ALTA"</formula>
    </cfRule>
    <cfRule type="cellIs" dxfId="1942" priority="763" operator="equal">
      <formula>"MEDIA"</formula>
    </cfRule>
    <cfRule type="cellIs" dxfId="1941" priority="764" operator="equal">
      <formula>"BAJA"</formula>
    </cfRule>
    <cfRule type="cellIs" dxfId="1940" priority="765" operator="equal">
      <formula>"MUY BAJA"</formula>
    </cfRule>
  </conditionalFormatting>
  <conditionalFormatting sqref="N14 N17 N32 N34 N36">
    <cfRule type="cellIs" dxfId="1939" priority="838" operator="equal">
      <formula>"CATASTRÓFICO (RC-F)"</formula>
    </cfRule>
    <cfRule type="cellIs" dxfId="1938" priority="839" operator="equal">
      <formula>"MAYOR (RC-F)"</formula>
    </cfRule>
    <cfRule type="cellIs" dxfId="1937" priority="840" operator="equal">
      <formula>"MODERADO (RC-F)"</formula>
    </cfRule>
    <cfRule type="cellIs" dxfId="1936" priority="841" operator="equal">
      <formula>"CATASTRÓFICO"</formula>
    </cfRule>
    <cfRule type="cellIs" dxfId="1935" priority="842" operator="equal">
      <formula>"MAYOR"</formula>
    </cfRule>
    <cfRule type="cellIs" dxfId="1934" priority="843" operator="equal">
      <formula>"MODERADO"</formula>
    </cfRule>
    <cfRule type="cellIs" dxfId="1933" priority="844" operator="equal">
      <formula>"MENOR"</formula>
    </cfRule>
    <cfRule type="cellIs" dxfId="1932" priority="845" operator="equal">
      <formula>"LEVE"</formula>
    </cfRule>
    <cfRule type="cellIs" dxfId="1931" priority="852" operator="equal">
      <formula>#REF!</formula>
    </cfRule>
  </conditionalFormatting>
  <conditionalFormatting sqref="N20">
    <cfRule type="cellIs" dxfId="1930" priority="508" operator="equal">
      <formula>"CATASTRÓFICO (RC-F)"</formula>
    </cfRule>
    <cfRule type="cellIs" dxfId="1929" priority="509" operator="equal">
      <formula>"MAYOR (RC-F)"</formula>
    </cfRule>
    <cfRule type="cellIs" dxfId="1928" priority="510" operator="equal">
      <formula>"MODERADO (RC-F)"</formula>
    </cfRule>
    <cfRule type="cellIs" dxfId="1927" priority="511" operator="equal">
      <formula>"CATASTRÓFICO"</formula>
    </cfRule>
    <cfRule type="cellIs" dxfId="1926" priority="512" operator="equal">
      <formula>"MAYOR"</formula>
    </cfRule>
    <cfRule type="cellIs" dxfId="1925" priority="513" operator="equal">
      <formula>"MODERADO"</formula>
    </cfRule>
    <cfRule type="cellIs" dxfId="1924" priority="514" operator="equal">
      <formula>"MENOR"</formula>
    </cfRule>
    <cfRule type="cellIs" dxfId="1923" priority="515" operator="equal">
      <formula>"LEVE"</formula>
    </cfRule>
    <cfRule type="cellIs" dxfId="1922" priority="522" operator="equal">
      <formula>#REF!</formula>
    </cfRule>
  </conditionalFormatting>
  <conditionalFormatting sqref="N26">
    <cfRule type="cellIs" dxfId="1921" priority="428" operator="equal">
      <formula>"CATASTRÓFICO (RC-F)"</formula>
    </cfRule>
    <cfRule type="cellIs" dxfId="1920" priority="429" operator="equal">
      <formula>"MAYOR (RC-F)"</formula>
    </cfRule>
    <cfRule type="cellIs" dxfId="1919" priority="430" operator="equal">
      <formula>"MODERADO (RC-F)"</formula>
    </cfRule>
    <cfRule type="cellIs" dxfId="1918" priority="431" operator="equal">
      <formula>"CATASTRÓFICO"</formula>
    </cfRule>
    <cfRule type="cellIs" dxfId="1917" priority="432" operator="equal">
      <formula>"MAYOR"</formula>
    </cfRule>
    <cfRule type="cellIs" dxfId="1916" priority="433" operator="equal">
      <formula>"MODERADO"</formula>
    </cfRule>
    <cfRule type="cellIs" dxfId="1915" priority="434" operator="equal">
      <formula>"MENOR"</formula>
    </cfRule>
    <cfRule type="cellIs" dxfId="1914" priority="435" operator="equal">
      <formula>"LEVE"</formula>
    </cfRule>
    <cfRule type="cellIs" dxfId="1913" priority="442" operator="equal">
      <formula>#REF!</formula>
    </cfRule>
  </conditionalFormatting>
  <conditionalFormatting sqref="N29">
    <cfRule type="cellIs" dxfId="1912" priority="673" operator="equal">
      <formula>"CATASTRÓFICO (RC-F)"</formula>
    </cfRule>
    <cfRule type="cellIs" dxfId="1911" priority="674" operator="equal">
      <formula>"MAYOR (RC-F)"</formula>
    </cfRule>
    <cfRule type="cellIs" dxfId="1910" priority="675" operator="equal">
      <formula>"MODERADO (RC-F)"</formula>
    </cfRule>
    <cfRule type="cellIs" dxfId="1909" priority="676" operator="equal">
      <formula>"CATASTRÓFICO"</formula>
    </cfRule>
    <cfRule type="cellIs" dxfId="1908" priority="677" operator="equal">
      <formula>"MAYOR"</formula>
    </cfRule>
    <cfRule type="cellIs" dxfId="1907" priority="678" operator="equal">
      <formula>"MODERADO"</formula>
    </cfRule>
    <cfRule type="cellIs" dxfId="1906" priority="679" operator="equal">
      <formula>"MENOR"</formula>
    </cfRule>
    <cfRule type="cellIs" dxfId="1905" priority="680" operator="equal">
      <formula>"LEVE"</formula>
    </cfRule>
    <cfRule type="cellIs" dxfId="1904" priority="687" operator="equal">
      <formula>#REF!</formula>
    </cfRule>
  </conditionalFormatting>
  <conditionalFormatting sqref="N42 N44 N46">
    <cfRule type="cellIs" dxfId="1903" priority="178" operator="equal">
      <formula>"CATASTRÓFICO (RC-F)"</formula>
    </cfRule>
    <cfRule type="cellIs" dxfId="1902" priority="179" operator="equal">
      <formula>"MAYOR (RC-F)"</formula>
    </cfRule>
    <cfRule type="cellIs" dxfId="1901" priority="180" operator="equal">
      <formula>"MODERADO (RC-F)"</formula>
    </cfRule>
    <cfRule type="cellIs" dxfId="1900" priority="181" operator="equal">
      <formula>"CATASTRÓFICO"</formula>
    </cfRule>
    <cfRule type="cellIs" dxfId="1899" priority="182" operator="equal">
      <formula>"MAYOR"</formula>
    </cfRule>
    <cfRule type="cellIs" dxfId="1898" priority="183" operator="equal">
      <formula>"MODERADO"</formula>
    </cfRule>
    <cfRule type="cellIs" dxfId="1897" priority="184" operator="equal">
      <formula>"MENOR"</formula>
    </cfRule>
    <cfRule type="cellIs" dxfId="1896" priority="185" operator="equal">
      <formula>"LEVE"</formula>
    </cfRule>
    <cfRule type="cellIs" dxfId="1895" priority="192" operator="equal">
      <formula>#REF!</formula>
    </cfRule>
  </conditionalFormatting>
  <conditionalFormatting sqref="N48">
    <cfRule type="cellIs" dxfId="1894" priority="263" operator="equal">
      <formula>"CATASTRÓFICO (RC-F)"</formula>
    </cfRule>
    <cfRule type="cellIs" dxfId="1893" priority="264" operator="equal">
      <formula>"MAYOR (RC-F)"</formula>
    </cfRule>
    <cfRule type="cellIs" dxfId="1892" priority="265" operator="equal">
      <formula>"MODERADO (RC-F)"</formula>
    </cfRule>
    <cfRule type="cellIs" dxfId="1891" priority="266" operator="equal">
      <formula>"CATASTRÓFICO"</formula>
    </cfRule>
    <cfRule type="cellIs" dxfId="1890" priority="267" operator="equal">
      <formula>"MAYOR"</formula>
    </cfRule>
    <cfRule type="cellIs" dxfId="1889" priority="268" operator="equal">
      <formula>"MODERADO"</formula>
    </cfRule>
    <cfRule type="cellIs" dxfId="1888" priority="269" operator="equal">
      <formula>"MENOR"</formula>
    </cfRule>
    <cfRule type="cellIs" dxfId="1887" priority="270" operator="equal">
      <formula>"LEVE"</formula>
    </cfRule>
    <cfRule type="cellIs" dxfId="1886" priority="277" operator="equal">
      <formula>#REF!</formula>
    </cfRule>
  </conditionalFormatting>
  <conditionalFormatting sqref="N51:N52">
    <cfRule type="cellIs" dxfId="1885" priority="343" operator="equal">
      <formula>"CATASTRÓFICO (RC-F)"</formula>
    </cfRule>
    <cfRule type="cellIs" dxfId="1884" priority="344" operator="equal">
      <formula>"MAYOR (RC-F)"</formula>
    </cfRule>
    <cfRule type="cellIs" dxfId="1883" priority="345" operator="equal">
      <formula>"MODERADO (RC-F)"</formula>
    </cfRule>
    <cfRule type="cellIs" dxfId="1882" priority="346" operator="equal">
      <formula>"CATASTRÓFICO"</formula>
    </cfRule>
    <cfRule type="cellIs" dxfId="1881" priority="347" operator="equal">
      <formula>"MAYOR"</formula>
    </cfRule>
    <cfRule type="cellIs" dxfId="1880" priority="348" operator="equal">
      <formula>"MODERADO"</formula>
    </cfRule>
    <cfRule type="cellIs" dxfId="1879" priority="349" operator="equal">
      <formula>"MENOR"</formula>
    </cfRule>
    <cfRule type="cellIs" dxfId="1878" priority="350" operator="equal">
      <formula>"LEVE"</formula>
    </cfRule>
    <cfRule type="cellIs" dxfId="1877" priority="357" operator="equal">
      <formula>#REF!</formula>
    </cfRule>
  </conditionalFormatting>
  <conditionalFormatting sqref="N55">
    <cfRule type="cellIs" dxfId="1876" priority="753" operator="equal">
      <formula>"CATASTRÓFICO (RC-F)"</formula>
    </cfRule>
    <cfRule type="cellIs" dxfId="1875" priority="754" operator="equal">
      <formula>"MAYOR (RC-F)"</formula>
    </cfRule>
    <cfRule type="cellIs" dxfId="1874" priority="755" operator="equal">
      <formula>"MODERADO (RC-F)"</formula>
    </cfRule>
    <cfRule type="cellIs" dxfId="1873" priority="756" operator="equal">
      <formula>"CATASTRÓFICO"</formula>
    </cfRule>
    <cfRule type="cellIs" dxfId="1872" priority="757" operator="equal">
      <formula>"MAYOR"</formula>
    </cfRule>
    <cfRule type="cellIs" dxfId="1871" priority="758" operator="equal">
      <formula>"MODERADO"</formula>
    </cfRule>
    <cfRule type="cellIs" dxfId="1870" priority="759" operator="equal">
      <formula>"MENOR"</formula>
    </cfRule>
    <cfRule type="cellIs" dxfId="1869" priority="760" operator="equal">
      <formula>"LEVE"</formula>
    </cfRule>
    <cfRule type="cellIs" dxfId="1868" priority="767" operator="equal">
      <formula>#REF!</formula>
    </cfRule>
  </conditionalFormatting>
  <conditionalFormatting sqref="Q14 Q17 Q32 Q34 Q36">
    <cfRule type="cellIs" dxfId="1867" priority="851" operator="equal">
      <formula>#REF!</formula>
    </cfRule>
    <cfRule type="cellIs" dxfId="1866" priority="853" operator="equal">
      <formula>#REF!</formula>
    </cfRule>
    <cfRule type="cellIs" dxfId="1865" priority="856" operator="equal">
      <formula>#REF!</formula>
    </cfRule>
    <cfRule type="cellIs" dxfId="1864" priority="857" operator="equal">
      <formula>#REF!</formula>
    </cfRule>
    <cfRule type="cellIs" dxfId="1863" priority="858" operator="equal">
      <formula>#REF!</formula>
    </cfRule>
    <cfRule type="cellIs" dxfId="1862" priority="859" operator="equal">
      <formula>#REF!</formula>
    </cfRule>
    <cfRule type="cellIs" dxfId="1861" priority="860" operator="equal">
      <formula>#REF!</formula>
    </cfRule>
    <cfRule type="cellIs" dxfId="1860" priority="861" operator="equal">
      <formula>#REF!</formula>
    </cfRule>
    <cfRule type="cellIs" dxfId="1859" priority="862" operator="equal">
      <formula>#REF!</formula>
    </cfRule>
    <cfRule type="cellIs" dxfId="1858" priority="863" operator="equal">
      <formula>#REF!</formula>
    </cfRule>
    <cfRule type="cellIs" dxfId="1857" priority="864" operator="equal">
      <formula>#REF!</formula>
    </cfRule>
    <cfRule type="cellIs" dxfId="1856" priority="865" operator="equal">
      <formula>#REF!</formula>
    </cfRule>
    <cfRule type="cellIs" dxfId="1855" priority="866" operator="equal">
      <formula>#REF!</formula>
    </cfRule>
    <cfRule type="cellIs" dxfId="1854" priority="867" operator="equal">
      <formula>#REF!</formula>
    </cfRule>
    <cfRule type="cellIs" dxfId="1853" priority="868" operator="equal">
      <formula>#REF!</formula>
    </cfRule>
    <cfRule type="cellIs" dxfId="1852" priority="869" operator="equal">
      <formula>#REF!</formula>
    </cfRule>
    <cfRule type="cellIs" dxfId="1851" priority="870" operator="equal">
      <formula>#REF!</formula>
    </cfRule>
    <cfRule type="cellIs" dxfId="1850" priority="871" operator="equal">
      <formula>#REF!</formula>
    </cfRule>
    <cfRule type="cellIs" dxfId="1849" priority="872" operator="equal">
      <formula>#REF!</formula>
    </cfRule>
    <cfRule type="cellIs" dxfId="1848" priority="873" operator="equal">
      <formula>#REF!</formula>
    </cfRule>
    <cfRule type="cellIs" dxfId="1847" priority="874" operator="equal">
      <formula>#REF!</formula>
    </cfRule>
    <cfRule type="cellIs" dxfId="1846" priority="875" operator="equal">
      <formula>#REF!</formula>
    </cfRule>
    <cfRule type="cellIs" dxfId="1845" priority="876" operator="equal">
      <formula>#REF!</formula>
    </cfRule>
    <cfRule type="cellIs" dxfId="1844" priority="877" operator="equal">
      <formula>#REF!</formula>
    </cfRule>
    <cfRule type="cellIs" dxfId="1843" priority="878" operator="equal">
      <formula>#REF!</formula>
    </cfRule>
    <cfRule type="cellIs" dxfId="1842" priority="879" operator="equal">
      <formula>#REF!</formula>
    </cfRule>
  </conditionalFormatting>
  <conditionalFormatting sqref="Q20">
    <cfRule type="cellIs" dxfId="1841" priority="521" operator="equal">
      <formula>#REF!</formula>
    </cfRule>
    <cfRule type="cellIs" dxfId="1840" priority="523" operator="equal">
      <formula>#REF!</formula>
    </cfRule>
    <cfRule type="cellIs" dxfId="1839" priority="524" operator="equal">
      <formula>#REF!</formula>
    </cfRule>
    <cfRule type="cellIs" dxfId="1838" priority="525" operator="equal">
      <formula>#REF!</formula>
    </cfRule>
    <cfRule type="cellIs" dxfId="1837" priority="526" operator="equal">
      <formula>#REF!</formula>
    </cfRule>
    <cfRule type="cellIs" dxfId="1836" priority="527" operator="equal">
      <formula>#REF!</formula>
    </cfRule>
    <cfRule type="cellIs" dxfId="1835" priority="528" operator="equal">
      <formula>#REF!</formula>
    </cfRule>
    <cfRule type="cellIs" dxfId="1834" priority="529" operator="equal">
      <formula>#REF!</formula>
    </cfRule>
    <cfRule type="cellIs" dxfId="1833" priority="530" operator="equal">
      <formula>#REF!</formula>
    </cfRule>
    <cfRule type="cellIs" dxfId="1832" priority="531" operator="equal">
      <formula>#REF!</formula>
    </cfRule>
    <cfRule type="cellIs" dxfId="1831" priority="532" operator="equal">
      <formula>#REF!</formula>
    </cfRule>
    <cfRule type="cellIs" dxfId="1830" priority="533" operator="equal">
      <formula>#REF!</formula>
    </cfRule>
    <cfRule type="cellIs" dxfId="1829" priority="534" operator="equal">
      <formula>#REF!</formula>
    </cfRule>
    <cfRule type="cellIs" dxfId="1828" priority="535" operator="equal">
      <formula>#REF!</formula>
    </cfRule>
    <cfRule type="cellIs" dxfId="1827" priority="536" operator="equal">
      <formula>#REF!</formula>
    </cfRule>
    <cfRule type="cellIs" dxfId="1826" priority="537" operator="equal">
      <formula>#REF!</formula>
    </cfRule>
    <cfRule type="cellIs" dxfId="1825" priority="538" operator="equal">
      <formula>#REF!</formula>
    </cfRule>
    <cfRule type="cellIs" dxfId="1824" priority="539" operator="equal">
      <formula>#REF!</formula>
    </cfRule>
    <cfRule type="cellIs" dxfId="1823" priority="540" operator="equal">
      <formula>#REF!</formula>
    </cfRule>
    <cfRule type="cellIs" dxfId="1822" priority="541" operator="equal">
      <formula>#REF!</formula>
    </cfRule>
    <cfRule type="cellIs" dxfId="1821" priority="542" operator="equal">
      <formula>#REF!</formula>
    </cfRule>
    <cfRule type="cellIs" dxfId="1820" priority="543" operator="equal">
      <formula>#REF!</formula>
    </cfRule>
    <cfRule type="cellIs" dxfId="1819" priority="544" operator="equal">
      <formula>#REF!</formula>
    </cfRule>
    <cfRule type="cellIs" dxfId="1818" priority="545" operator="equal">
      <formula>#REF!</formula>
    </cfRule>
    <cfRule type="cellIs" dxfId="1817" priority="546" operator="equal">
      <formula>#REF!</formula>
    </cfRule>
    <cfRule type="cellIs" dxfId="1816" priority="547" operator="equal">
      <formula>#REF!</formula>
    </cfRule>
  </conditionalFormatting>
  <conditionalFormatting sqref="Q26">
    <cfRule type="cellIs" dxfId="1815" priority="441" operator="equal">
      <formula>#REF!</formula>
    </cfRule>
    <cfRule type="cellIs" dxfId="1814" priority="443" operator="equal">
      <formula>#REF!</formula>
    </cfRule>
    <cfRule type="cellIs" dxfId="1813" priority="444" operator="equal">
      <formula>#REF!</formula>
    </cfRule>
    <cfRule type="cellIs" dxfId="1812" priority="445" operator="equal">
      <formula>#REF!</formula>
    </cfRule>
    <cfRule type="cellIs" dxfId="1811" priority="446" operator="equal">
      <formula>#REF!</formula>
    </cfRule>
    <cfRule type="cellIs" dxfId="1810" priority="447" operator="equal">
      <formula>#REF!</formula>
    </cfRule>
    <cfRule type="cellIs" dxfId="1809" priority="448" operator="equal">
      <formula>#REF!</formula>
    </cfRule>
    <cfRule type="cellIs" dxfId="1808" priority="449" operator="equal">
      <formula>#REF!</formula>
    </cfRule>
    <cfRule type="cellIs" dxfId="1807" priority="450" operator="equal">
      <formula>#REF!</formula>
    </cfRule>
    <cfRule type="cellIs" dxfId="1806" priority="451" operator="equal">
      <formula>#REF!</formula>
    </cfRule>
    <cfRule type="cellIs" dxfId="1805" priority="452" operator="equal">
      <formula>#REF!</formula>
    </cfRule>
    <cfRule type="cellIs" dxfId="1804" priority="453" operator="equal">
      <formula>#REF!</formula>
    </cfRule>
    <cfRule type="cellIs" dxfId="1803" priority="454" operator="equal">
      <formula>#REF!</formula>
    </cfRule>
    <cfRule type="cellIs" dxfId="1802" priority="455" operator="equal">
      <formula>#REF!</formula>
    </cfRule>
    <cfRule type="cellIs" dxfId="1801" priority="456" operator="equal">
      <formula>#REF!</formula>
    </cfRule>
    <cfRule type="cellIs" dxfId="1800" priority="457" operator="equal">
      <formula>#REF!</formula>
    </cfRule>
    <cfRule type="cellIs" dxfId="1799" priority="458" operator="equal">
      <formula>#REF!</formula>
    </cfRule>
    <cfRule type="cellIs" dxfId="1798" priority="459" operator="equal">
      <formula>#REF!</formula>
    </cfRule>
    <cfRule type="cellIs" dxfId="1797" priority="460" operator="equal">
      <formula>#REF!</formula>
    </cfRule>
    <cfRule type="cellIs" dxfId="1796" priority="461" operator="equal">
      <formula>#REF!</formula>
    </cfRule>
    <cfRule type="cellIs" dxfId="1795" priority="462" operator="equal">
      <formula>#REF!</formula>
    </cfRule>
    <cfRule type="cellIs" dxfId="1794" priority="463" operator="equal">
      <formula>#REF!</formula>
    </cfRule>
    <cfRule type="cellIs" dxfId="1793" priority="464" operator="equal">
      <formula>#REF!</formula>
    </cfRule>
    <cfRule type="cellIs" dxfId="1792" priority="465" operator="equal">
      <formula>#REF!</formula>
    </cfRule>
    <cfRule type="cellIs" dxfId="1791" priority="466" operator="equal">
      <formula>#REF!</formula>
    </cfRule>
    <cfRule type="cellIs" dxfId="1790" priority="467" operator="equal">
      <formula>#REF!</formula>
    </cfRule>
  </conditionalFormatting>
  <conditionalFormatting sqref="Q29">
    <cfRule type="cellIs" dxfId="1789" priority="88" operator="equal">
      <formula>"EXTREMO (RC/F)"</formula>
    </cfRule>
    <cfRule type="cellIs" dxfId="1788" priority="89" operator="equal">
      <formula>"ALTO (RC/F)"</formula>
    </cfRule>
    <cfRule type="cellIs" dxfId="1787" priority="90" operator="equal">
      <formula>"MODERADO (RC/F)"</formula>
    </cfRule>
    <cfRule type="cellIs" dxfId="1786" priority="91" operator="equal">
      <formula>"EXTREMO"</formula>
    </cfRule>
    <cfRule type="cellIs" dxfId="1785" priority="92" operator="equal">
      <formula>"ALTO"</formula>
    </cfRule>
    <cfRule type="cellIs" dxfId="1784" priority="93" operator="equal">
      <formula>"MODERADO"</formula>
    </cfRule>
    <cfRule type="cellIs" dxfId="1783" priority="94" operator="equal">
      <formula>"BAJO"</formula>
    </cfRule>
    <cfRule type="cellIs" dxfId="1782" priority="95" operator="equal">
      <formula>#REF!</formula>
    </cfRule>
    <cfRule type="cellIs" dxfId="1781" priority="96" operator="equal">
      <formula>#REF!</formula>
    </cfRule>
    <cfRule type="cellIs" dxfId="1780" priority="97" operator="equal">
      <formula>#REF!</formula>
    </cfRule>
    <cfRule type="cellIs" dxfId="1779" priority="98" operator="equal">
      <formula>#REF!</formula>
    </cfRule>
    <cfRule type="cellIs" dxfId="1778" priority="99" operator="equal">
      <formula>#REF!</formula>
    </cfRule>
    <cfRule type="cellIs" dxfId="1777" priority="100" operator="equal">
      <formula>#REF!</formula>
    </cfRule>
    <cfRule type="cellIs" dxfId="1776" priority="101" operator="equal">
      <formula>#REF!</formula>
    </cfRule>
    <cfRule type="cellIs" dxfId="1775" priority="102" operator="equal">
      <formula>#REF!</formula>
    </cfRule>
    <cfRule type="cellIs" dxfId="1774" priority="103" operator="equal">
      <formula>#REF!</formula>
    </cfRule>
    <cfRule type="cellIs" dxfId="1773" priority="104" operator="equal">
      <formula>#REF!</formula>
    </cfRule>
    <cfRule type="cellIs" dxfId="1772" priority="105" operator="equal">
      <formula>#REF!</formula>
    </cfRule>
    <cfRule type="cellIs" dxfId="1771" priority="106" operator="equal">
      <formula>#REF!</formula>
    </cfRule>
    <cfRule type="cellIs" dxfId="1770" priority="107" operator="equal">
      <formula>#REF!</formula>
    </cfRule>
    <cfRule type="cellIs" dxfId="1769" priority="108" operator="equal">
      <formula>#REF!</formula>
    </cfRule>
    <cfRule type="cellIs" dxfId="1768" priority="109" operator="equal">
      <formula>#REF!</formula>
    </cfRule>
    <cfRule type="cellIs" dxfId="1767" priority="110" operator="equal">
      <formula>#REF!</formula>
    </cfRule>
    <cfRule type="cellIs" dxfId="1766" priority="111" operator="equal">
      <formula>#REF!</formula>
    </cfRule>
    <cfRule type="cellIs" dxfId="1765" priority="112" operator="equal">
      <formula>#REF!</formula>
    </cfRule>
    <cfRule type="cellIs" dxfId="1764" priority="113" operator="equal">
      <formula>#REF!</formula>
    </cfRule>
    <cfRule type="cellIs" dxfId="1763" priority="114" operator="equal">
      <formula>#REF!</formula>
    </cfRule>
    <cfRule type="cellIs" dxfId="1762" priority="115" operator="equal">
      <formula>#REF!</formula>
    </cfRule>
    <cfRule type="cellIs" dxfId="1761" priority="116" operator="equal">
      <formula>#REF!</formula>
    </cfRule>
    <cfRule type="cellIs" dxfId="1760" priority="117" operator="equal">
      <formula>#REF!</formula>
    </cfRule>
    <cfRule type="cellIs" dxfId="1759" priority="118" operator="equal">
      <formula>#REF!</formula>
    </cfRule>
    <cfRule type="cellIs" dxfId="1758" priority="119" operator="equal">
      <formula>#REF!</formula>
    </cfRule>
    <cfRule type="cellIs" dxfId="1757" priority="120" operator="equal">
      <formula>#REF!</formula>
    </cfRule>
  </conditionalFormatting>
  <conditionalFormatting sqref="Q42 Q44 Q46">
    <cfRule type="cellIs" dxfId="1756" priority="191" operator="equal">
      <formula>#REF!</formula>
    </cfRule>
    <cfRule type="cellIs" dxfId="1755" priority="193" operator="equal">
      <formula>#REF!</formula>
    </cfRule>
    <cfRule type="cellIs" dxfId="1754" priority="194" operator="equal">
      <formula>#REF!</formula>
    </cfRule>
    <cfRule type="cellIs" dxfId="1753" priority="195" operator="equal">
      <formula>#REF!</formula>
    </cfRule>
    <cfRule type="cellIs" dxfId="1752" priority="196" operator="equal">
      <formula>#REF!</formula>
    </cfRule>
    <cfRule type="cellIs" dxfId="1751" priority="197" operator="equal">
      <formula>#REF!</formula>
    </cfRule>
    <cfRule type="cellIs" dxfId="1750" priority="198" operator="equal">
      <formula>#REF!</formula>
    </cfRule>
    <cfRule type="cellIs" dxfId="1749" priority="199" operator="equal">
      <formula>#REF!</formula>
    </cfRule>
    <cfRule type="cellIs" dxfId="1748" priority="200" operator="equal">
      <formula>#REF!</formula>
    </cfRule>
    <cfRule type="cellIs" dxfId="1747" priority="201" operator="equal">
      <formula>#REF!</formula>
    </cfRule>
    <cfRule type="cellIs" dxfId="1746" priority="202" operator="equal">
      <formula>#REF!</formula>
    </cfRule>
    <cfRule type="cellIs" dxfId="1745" priority="203" operator="equal">
      <formula>#REF!</formula>
    </cfRule>
    <cfRule type="cellIs" dxfId="1744" priority="204" operator="equal">
      <formula>#REF!</formula>
    </cfRule>
    <cfRule type="cellIs" dxfId="1743" priority="205" operator="equal">
      <formula>#REF!</formula>
    </cfRule>
    <cfRule type="cellIs" dxfId="1742" priority="206" operator="equal">
      <formula>#REF!</formula>
    </cfRule>
    <cfRule type="cellIs" dxfId="1741" priority="207" operator="equal">
      <formula>#REF!</formula>
    </cfRule>
    <cfRule type="cellIs" dxfId="1740" priority="208" operator="equal">
      <formula>#REF!</formula>
    </cfRule>
    <cfRule type="cellIs" dxfId="1739" priority="209" operator="equal">
      <formula>#REF!</formula>
    </cfRule>
    <cfRule type="cellIs" dxfId="1738" priority="210" operator="equal">
      <formula>#REF!</formula>
    </cfRule>
    <cfRule type="cellIs" dxfId="1737" priority="211" operator="equal">
      <formula>#REF!</formula>
    </cfRule>
    <cfRule type="cellIs" dxfId="1736" priority="212" operator="equal">
      <formula>#REF!</formula>
    </cfRule>
    <cfRule type="cellIs" dxfId="1735" priority="213" operator="equal">
      <formula>#REF!</formula>
    </cfRule>
    <cfRule type="cellIs" dxfId="1734" priority="214" operator="equal">
      <formula>#REF!</formula>
    </cfRule>
    <cfRule type="cellIs" dxfId="1733" priority="215" operator="equal">
      <formula>#REF!</formula>
    </cfRule>
    <cfRule type="cellIs" dxfId="1732" priority="216" operator="equal">
      <formula>#REF!</formula>
    </cfRule>
    <cfRule type="cellIs" dxfId="1731" priority="217" operator="equal">
      <formula>#REF!</formula>
    </cfRule>
  </conditionalFormatting>
  <conditionalFormatting sqref="Q48">
    <cfRule type="cellIs" dxfId="1730" priority="276" operator="equal">
      <formula>#REF!</formula>
    </cfRule>
    <cfRule type="cellIs" dxfId="1729" priority="278" operator="equal">
      <formula>#REF!</formula>
    </cfRule>
    <cfRule type="cellIs" dxfId="1728" priority="279" operator="equal">
      <formula>#REF!</formula>
    </cfRule>
    <cfRule type="cellIs" dxfId="1727" priority="280" operator="equal">
      <formula>#REF!</formula>
    </cfRule>
    <cfRule type="cellIs" dxfId="1726" priority="281" operator="equal">
      <formula>#REF!</formula>
    </cfRule>
    <cfRule type="cellIs" dxfId="1725" priority="282" operator="equal">
      <formula>#REF!</formula>
    </cfRule>
    <cfRule type="cellIs" dxfId="1724" priority="283" operator="equal">
      <formula>#REF!</formula>
    </cfRule>
    <cfRule type="cellIs" dxfId="1723" priority="284" operator="equal">
      <formula>#REF!</formula>
    </cfRule>
    <cfRule type="cellIs" dxfId="1722" priority="285" operator="equal">
      <formula>#REF!</formula>
    </cfRule>
    <cfRule type="cellIs" dxfId="1721" priority="286" operator="equal">
      <formula>#REF!</formula>
    </cfRule>
    <cfRule type="cellIs" dxfId="1720" priority="287" operator="equal">
      <formula>#REF!</formula>
    </cfRule>
    <cfRule type="cellIs" dxfId="1719" priority="288" operator="equal">
      <formula>#REF!</formula>
    </cfRule>
    <cfRule type="cellIs" dxfId="1718" priority="289" operator="equal">
      <formula>#REF!</formula>
    </cfRule>
    <cfRule type="cellIs" dxfId="1717" priority="290" operator="equal">
      <formula>#REF!</formula>
    </cfRule>
    <cfRule type="cellIs" dxfId="1716" priority="291" operator="equal">
      <formula>#REF!</formula>
    </cfRule>
    <cfRule type="cellIs" dxfId="1715" priority="292" operator="equal">
      <formula>#REF!</formula>
    </cfRule>
    <cfRule type="cellIs" dxfId="1714" priority="293" operator="equal">
      <formula>#REF!</formula>
    </cfRule>
    <cfRule type="cellIs" dxfId="1713" priority="294" operator="equal">
      <formula>#REF!</formula>
    </cfRule>
    <cfRule type="cellIs" dxfId="1712" priority="295" operator="equal">
      <formula>#REF!</formula>
    </cfRule>
    <cfRule type="cellIs" dxfId="1711" priority="296" operator="equal">
      <formula>#REF!</formula>
    </cfRule>
    <cfRule type="cellIs" dxfId="1710" priority="297" operator="equal">
      <formula>#REF!</formula>
    </cfRule>
    <cfRule type="cellIs" dxfId="1709" priority="298" operator="equal">
      <formula>#REF!</formula>
    </cfRule>
    <cfRule type="cellIs" dxfId="1708" priority="299" operator="equal">
      <formula>#REF!</formula>
    </cfRule>
    <cfRule type="cellIs" dxfId="1707" priority="300" operator="equal">
      <formula>#REF!</formula>
    </cfRule>
    <cfRule type="cellIs" dxfId="1706" priority="301" operator="equal">
      <formula>#REF!</formula>
    </cfRule>
    <cfRule type="cellIs" dxfId="1705" priority="302" operator="equal">
      <formula>#REF!</formula>
    </cfRule>
  </conditionalFormatting>
  <conditionalFormatting sqref="Q51:Q52">
    <cfRule type="cellIs" dxfId="1704" priority="356" operator="equal">
      <formula>#REF!</formula>
    </cfRule>
    <cfRule type="cellIs" dxfId="1703" priority="358" operator="equal">
      <formula>#REF!</formula>
    </cfRule>
    <cfRule type="cellIs" dxfId="1702" priority="359" operator="equal">
      <formula>#REF!</formula>
    </cfRule>
    <cfRule type="cellIs" dxfId="1701" priority="360" operator="equal">
      <formula>#REF!</formula>
    </cfRule>
    <cfRule type="cellIs" dxfId="1700" priority="361" operator="equal">
      <formula>#REF!</formula>
    </cfRule>
    <cfRule type="cellIs" dxfId="1699" priority="362" operator="equal">
      <formula>#REF!</formula>
    </cfRule>
    <cfRule type="cellIs" dxfId="1698" priority="363" operator="equal">
      <formula>#REF!</formula>
    </cfRule>
    <cfRule type="cellIs" dxfId="1697" priority="364" operator="equal">
      <formula>#REF!</formula>
    </cfRule>
    <cfRule type="cellIs" dxfId="1696" priority="365" operator="equal">
      <formula>#REF!</formula>
    </cfRule>
    <cfRule type="cellIs" dxfId="1695" priority="366" operator="equal">
      <formula>#REF!</formula>
    </cfRule>
    <cfRule type="cellIs" dxfId="1694" priority="367" operator="equal">
      <formula>#REF!</formula>
    </cfRule>
    <cfRule type="cellIs" dxfId="1693" priority="368" operator="equal">
      <formula>#REF!</formula>
    </cfRule>
    <cfRule type="cellIs" dxfId="1692" priority="369" operator="equal">
      <formula>#REF!</formula>
    </cfRule>
    <cfRule type="cellIs" dxfId="1691" priority="370" operator="equal">
      <formula>#REF!</formula>
    </cfRule>
    <cfRule type="cellIs" dxfId="1690" priority="371" operator="equal">
      <formula>#REF!</formula>
    </cfRule>
    <cfRule type="cellIs" dxfId="1689" priority="372" operator="equal">
      <formula>#REF!</formula>
    </cfRule>
    <cfRule type="cellIs" dxfId="1688" priority="373" operator="equal">
      <formula>#REF!</formula>
    </cfRule>
    <cfRule type="cellIs" dxfId="1687" priority="374" operator="equal">
      <formula>#REF!</formula>
    </cfRule>
    <cfRule type="cellIs" dxfId="1686" priority="375" operator="equal">
      <formula>#REF!</formula>
    </cfRule>
    <cfRule type="cellIs" dxfId="1685" priority="376" operator="equal">
      <formula>#REF!</formula>
    </cfRule>
    <cfRule type="cellIs" dxfId="1684" priority="377" operator="equal">
      <formula>#REF!</formula>
    </cfRule>
    <cfRule type="cellIs" dxfId="1683" priority="378" operator="equal">
      <formula>#REF!</formula>
    </cfRule>
    <cfRule type="cellIs" dxfId="1682" priority="379" operator="equal">
      <formula>#REF!</formula>
    </cfRule>
    <cfRule type="cellIs" dxfId="1681" priority="380" operator="equal">
      <formula>#REF!</formula>
    </cfRule>
    <cfRule type="cellIs" dxfId="1680" priority="381" operator="equal">
      <formula>#REF!</formula>
    </cfRule>
    <cfRule type="cellIs" dxfId="1679" priority="382" operator="equal">
      <formula>#REF!</formula>
    </cfRule>
  </conditionalFormatting>
  <conditionalFormatting sqref="Q55">
    <cfRule type="cellIs" dxfId="1678" priority="766" operator="equal">
      <formula>#REF!</formula>
    </cfRule>
    <cfRule type="cellIs" dxfId="1677" priority="768" operator="equal">
      <formula>#REF!</formula>
    </cfRule>
    <cfRule type="cellIs" dxfId="1676" priority="769" operator="equal">
      <formula>#REF!</formula>
    </cfRule>
    <cfRule type="cellIs" dxfId="1675" priority="770" operator="equal">
      <formula>#REF!</formula>
    </cfRule>
    <cfRule type="cellIs" dxfId="1674" priority="771" operator="equal">
      <formula>#REF!</formula>
    </cfRule>
    <cfRule type="cellIs" dxfId="1673" priority="772" operator="equal">
      <formula>#REF!</formula>
    </cfRule>
    <cfRule type="cellIs" dxfId="1672" priority="773" operator="equal">
      <formula>#REF!</formula>
    </cfRule>
    <cfRule type="cellIs" dxfId="1671" priority="774" operator="equal">
      <formula>#REF!</formula>
    </cfRule>
    <cfRule type="cellIs" dxfId="1670" priority="775" operator="equal">
      <formula>#REF!</formula>
    </cfRule>
    <cfRule type="cellIs" dxfId="1669" priority="776" operator="equal">
      <formula>#REF!</formula>
    </cfRule>
    <cfRule type="cellIs" dxfId="1668" priority="777" operator="equal">
      <formula>#REF!</formula>
    </cfRule>
    <cfRule type="cellIs" dxfId="1667" priority="778" operator="equal">
      <formula>#REF!</formula>
    </cfRule>
    <cfRule type="cellIs" dxfId="1666" priority="779" operator="equal">
      <formula>#REF!</formula>
    </cfRule>
    <cfRule type="cellIs" dxfId="1665" priority="780" operator="equal">
      <formula>#REF!</formula>
    </cfRule>
    <cfRule type="cellIs" dxfId="1664" priority="781" operator="equal">
      <formula>#REF!</formula>
    </cfRule>
    <cfRule type="cellIs" dxfId="1663" priority="782" operator="equal">
      <formula>#REF!</formula>
    </cfRule>
    <cfRule type="cellIs" dxfId="1662" priority="783" operator="equal">
      <formula>#REF!</formula>
    </cfRule>
    <cfRule type="cellIs" dxfId="1661" priority="784" operator="equal">
      <formula>#REF!</formula>
    </cfRule>
    <cfRule type="cellIs" dxfId="1660" priority="785" operator="equal">
      <formula>#REF!</formula>
    </cfRule>
    <cfRule type="cellIs" dxfId="1659" priority="786" operator="equal">
      <formula>#REF!</formula>
    </cfRule>
    <cfRule type="cellIs" dxfId="1658" priority="787" operator="equal">
      <formula>#REF!</formula>
    </cfRule>
    <cfRule type="cellIs" dxfId="1657" priority="788" operator="equal">
      <formula>#REF!</formula>
    </cfRule>
    <cfRule type="cellIs" dxfId="1656" priority="789" operator="equal">
      <formula>#REF!</formula>
    </cfRule>
    <cfRule type="cellIs" dxfId="1655" priority="790" operator="equal">
      <formula>#REF!</formula>
    </cfRule>
    <cfRule type="cellIs" dxfId="1654" priority="791" operator="equal">
      <formula>#REF!</formula>
    </cfRule>
    <cfRule type="cellIs" dxfId="1653" priority="792" operator="equal">
      <formula>#REF!</formula>
    </cfRule>
  </conditionalFormatting>
  <conditionalFormatting sqref="AF14:AF15 AF17:AF29 AF31:AF38 AF48:AF52">
    <cfRule type="cellIs" dxfId="1652" priority="826" operator="equal">
      <formula>"MUY ALTA"</formula>
    </cfRule>
    <cfRule type="cellIs" dxfId="1651" priority="827" operator="equal">
      <formula>"ALTA"</formula>
    </cfRule>
    <cfRule type="cellIs" dxfId="1650" priority="828" operator="equal">
      <formula>"MEDIA"</formula>
    </cfRule>
    <cfRule type="cellIs" dxfId="1649" priority="829" operator="equal">
      <formula>"BAJA"</formula>
    </cfRule>
    <cfRule type="cellIs" dxfId="1648" priority="830" operator="equal">
      <formula>"MUY BAJA"</formula>
    </cfRule>
  </conditionalFormatting>
  <conditionalFormatting sqref="AF41:AF42 AF44 AF46">
    <cfRule type="cellIs" dxfId="1647" priority="166" operator="equal">
      <formula>"MUY ALTA"</formula>
    </cfRule>
    <cfRule type="cellIs" dxfId="1646" priority="167" operator="equal">
      <formula>"ALTA"</formula>
    </cfRule>
    <cfRule type="cellIs" dxfId="1645" priority="168" operator="equal">
      <formula>"MEDIA"</formula>
    </cfRule>
    <cfRule type="cellIs" dxfId="1644" priority="169" operator="equal">
      <formula>"BAJA"</formula>
    </cfRule>
    <cfRule type="cellIs" dxfId="1643" priority="170" operator="equal">
      <formula>"MUY BAJA"</formula>
    </cfRule>
  </conditionalFormatting>
  <conditionalFormatting sqref="AF54:AF56">
    <cfRule type="cellIs" dxfId="1642" priority="34" operator="equal">
      <formula>"MUY ALTA"</formula>
    </cfRule>
    <cfRule type="cellIs" dxfId="1641" priority="35" operator="equal">
      <formula>"ALTA"</formula>
    </cfRule>
    <cfRule type="cellIs" dxfId="1640" priority="36" operator="equal">
      <formula>"MEDIA"</formula>
    </cfRule>
    <cfRule type="cellIs" dxfId="1639" priority="37" operator="equal">
      <formula>"BAJA"</formula>
    </cfRule>
    <cfRule type="cellIs" dxfId="1638" priority="38" operator="equal">
      <formula>"MUY BAJA"</formula>
    </cfRule>
  </conditionalFormatting>
  <conditionalFormatting sqref="AH14 AH17 AH32 AH34 AH36">
    <cfRule type="cellIs" dxfId="1637" priority="821" operator="equal">
      <formula>"CATASTROFICO"</formula>
    </cfRule>
    <cfRule type="cellIs" dxfId="1636" priority="822" operator="equal">
      <formula>"MAYOR"</formula>
    </cfRule>
    <cfRule type="cellIs" dxfId="1635" priority="823" operator="equal">
      <formula>"MODERADO"</formula>
    </cfRule>
    <cfRule type="cellIs" dxfId="1634" priority="824" operator="equal">
      <formula>"MENOR"</formula>
    </cfRule>
    <cfRule type="cellIs" dxfId="1633" priority="825" operator="equal">
      <formula>"LEVE"</formula>
    </cfRule>
  </conditionalFormatting>
  <conditionalFormatting sqref="AH20">
    <cfRule type="cellIs" dxfId="1632" priority="496" operator="equal">
      <formula>"CATASTROFICO"</formula>
    </cfRule>
    <cfRule type="cellIs" dxfId="1631" priority="497" operator="equal">
      <formula>"MAYOR"</formula>
    </cfRule>
    <cfRule type="cellIs" dxfId="1630" priority="498" operator="equal">
      <formula>"MODERADO"</formula>
    </cfRule>
    <cfRule type="cellIs" dxfId="1629" priority="499" operator="equal">
      <formula>"MENOR"</formula>
    </cfRule>
    <cfRule type="cellIs" dxfId="1628" priority="500" operator="equal">
      <formula>"LEVE"</formula>
    </cfRule>
  </conditionalFormatting>
  <conditionalFormatting sqref="AH26">
    <cfRule type="cellIs" dxfId="1627" priority="411" operator="equal">
      <formula>"CATASTROFICO"</formula>
    </cfRule>
    <cfRule type="cellIs" dxfId="1626" priority="412" operator="equal">
      <formula>"MAYOR"</formula>
    </cfRule>
    <cfRule type="cellIs" dxfId="1625" priority="413" operator="equal">
      <formula>"MODERADO"</formula>
    </cfRule>
    <cfRule type="cellIs" dxfId="1624" priority="414" operator="equal">
      <formula>"MENOR"</formula>
    </cfRule>
    <cfRule type="cellIs" dxfId="1623" priority="415" operator="equal">
      <formula>"LEVE"</formula>
    </cfRule>
  </conditionalFormatting>
  <conditionalFormatting sqref="AH29">
    <cfRule type="cellIs" dxfId="1622" priority="661" operator="equal">
      <formula>"CATASTROFICO"</formula>
    </cfRule>
    <cfRule type="cellIs" dxfId="1621" priority="662" operator="equal">
      <formula>"MAYOR"</formula>
    </cfRule>
    <cfRule type="cellIs" dxfId="1620" priority="663" operator="equal">
      <formula>"MODERADO"</formula>
    </cfRule>
    <cfRule type="cellIs" dxfId="1619" priority="664" operator="equal">
      <formula>"MENOR"</formula>
    </cfRule>
    <cfRule type="cellIs" dxfId="1618" priority="665" operator="equal">
      <formula>"LEVE"</formula>
    </cfRule>
  </conditionalFormatting>
  <conditionalFormatting sqref="AH42 AH44 AH46">
    <cfRule type="cellIs" dxfId="1617" priority="161" operator="equal">
      <formula>"CATASTROFICO"</formula>
    </cfRule>
    <cfRule type="cellIs" dxfId="1616" priority="162" operator="equal">
      <formula>"MAYOR"</formula>
    </cfRule>
    <cfRule type="cellIs" dxfId="1615" priority="163" operator="equal">
      <formula>"MODERADO"</formula>
    </cfRule>
    <cfRule type="cellIs" dxfId="1614" priority="164" operator="equal">
      <formula>"MENOR"</formula>
    </cfRule>
    <cfRule type="cellIs" dxfId="1613" priority="165" operator="equal">
      <formula>"LEVE"</formula>
    </cfRule>
  </conditionalFormatting>
  <conditionalFormatting sqref="AH48">
    <cfRule type="cellIs" dxfId="1612" priority="246" operator="equal">
      <formula>"CATASTROFICO"</formula>
    </cfRule>
    <cfRule type="cellIs" dxfId="1611" priority="247" operator="equal">
      <formula>"MAYOR"</formula>
    </cfRule>
    <cfRule type="cellIs" dxfId="1610" priority="248" operator="equal">
      <formula>"MODERADO"</formula>
    </cfRule>
    <cfRule type="cellIs" dxfId="1609" priority="249" operator="equal">
      <formula>"MENOR"</formula>
    </cfRule>
    <cfRule type="cellIs" dxfId="1608" priority="250" operator="equal">
      <formula>"LEVE"</formula>
    </cfRule>
  </conditionalFormatting>
  <conditionalFormatting sqref="AH51:AH52">
    <cfRule type="cellIs" dxfId="1607" priority="331" operator="equal">
      <formula>"CATASTROFICO"</formula>
    </cfRule>
    <cfRule type="cellIs" dxfId="1606" priority="332" operator="equal">
      <formula>"MAYOR"</formula>
    </cfRule>
    <cfRule type="cellIs" dxfId="1605" priority="333" operator="equal">
      <formula>"MODERADO"</formula>
    </cfRule>
    <cfRule type="cellIs" dxfId="1604" priority="334" operator="equal">
      <formula>"MENOR"</formula>
    </cfRule>
    <cfRule type="cellIs" dxfId="1603" priority="335" operator="equal">
      <formula>"LEVE"</formula>
    </cfRule>
  </conditionalFormatting>
  <conditionalFormatting sqref="AH55">
    <cfRule type="cellIs" dxfId="1602" priority="741" operator="equal">
      <formula>"CATASTROFICO"</formula>
    </cfRule>
    <cfRule type="cellIs" dxfId="1601" priority="742" operator="equal">
      <formula>"MAYOR"</formula>
    </cfRule>
    <cfRule type="cellIs" dxfId="1600" priority="743" operator="equal">
      <formula>"MODERADO"</formula>
    </cfRule>
    <cfRule type="cellIs" dxfId="1599" priority="744" operator="equal">
      <formula>"MENOR"</formula>
    </cfRule>
    <cfRule type="cellIs" dxfId="1598" priority="745" operator="equal">
      <formula>"LEVE"</formula>
    </cfRule>
  </conditionalFormatting>
  <conditionalFormatting sqref="AJ14 AJ17 AJ32 AJ34 AJ36 Q14 Q17 Q32 Q34 Q36">
    <cfRule type="cellIs" dxfId="1597" priority="831" operator="equal">
      <formula>"EXTREMO (RC/F)"</formula>
    </cfRule>
    <cfRule type="cellIs" dxfId="1596" priority="832" operator="equal">
      <formula>"ALTO (RC/F)"</formula>
    </cfRule>
    <cfRule type="cellIs" dxfId="1595" priority="833" operator="equal">
      <formula>"MODERADO (RC/F)"</formula>
    </cfRule>
    <cfRule type="cellIs" dxfId="1594" priority="834" operator="equal">
      <formula>"EXTREMO"</formula>
    </cfRule>
    <cfRule type="cellIs" dxfId="1593" priority="835" operator="equal">
      <formula>"ALTO"</formula>
    </cfRule>
    <cfRule type="cellIs" dxfId="1592" priority="836" operator="equal">
      <formula>"MODERADO"</formula>
    </cfRule>
    <cfRule type="cellIs" dxfId="1591" priority="837" operator="equal">
      <formula>"BAJO"</formula>
    </cfRule>
  </conditionalFormatting>
  <conditionalFormatting sqref="AJ14 AJ17 AJ32 AJ34 AJ36">
    <cfRule type="cellIs" dxfId="1590" priority="793" operator="equal">
      <formula>#REF!</formula>
    </cfRule>
    <cfRule type="cellIs" dxfId="1589" priority="794" operator="equal">
      <formula>#REF!</formula>
    </cfRule>
    <cfRule type="cellIs" dxfId="1588" priority="797" operator="equal">
      <formula>#REF!</formula>
    </cfRule>
    <cfRule type="cellIs" dxfId="1587" priority="798" operator="equal">
      <formula>#REF!</formula>
    </cfRule>
    <cfRule type="cellIs" dxfId="1586" priority="799" operator="equal">
      <formula>#REF!</formula>
    </cfRule>
    <cfRule type="cellIs" dxfId="1585" priority="800" operator="equal">
      <formula>#REF!</formula>
    </cfRule>
    <cfRule type="cellIs" dxfId="1584" priority="801" operator="equal">
      <formula>#REF!</formula>
    </cfRule>
    <cfRule type="cellIs" dxfId="1583" priority="802" operator="equal">
      <formula>#REF!</formula>
    </cfRule>
    <cfRule type="cellIs" dxfId="1582" priority="803" operator="equal">
      <formula>#REF!</formula>
    </cfRule>
    <cfRule type="cellIs" dxfId="1581" priority="804" operator="equal">
      <formula>#REF!</formula>
    </cfRule>
    <cfRule type="cellIs" dxfId="1580" priority="805" operator="equal">
      <formula>#REF!</formula>
    </cfRule>
    <cfRule type="cellIs" dxfId="1579" priority="806" operator="equal">
      <formula>#REF!</formula>
    </cfRule>
    <cfRule type="cellIs" dxfId="1578" priority="807" operator="equal">
      <formula>#REF!</formula>
    </cfRule>
    <cfRule type="cellIs" dxfId="1577" priority="808" operator="equal">
      <formula>#REF!</formula>
    </cfRule>
    <cfRule type="cellIs" dxfId="1576" priority="809" operator="equal">
      <formula>#REF!</formula>
    </cfRule>
    <cfRule type="cellIs" dxfId="1575" priority="810" operator="equal">
      <formula>#REF!</formula>
    </cfRule>
    <cfRule type="cellIs" dxfId="1574" priority="811" operator="equal">
      <formula>#REF!</formula>
    </cfRule>
    <cfRule type="cellIs" dxfId="1573" priority="812" operator="equal">
      <formula>#REF!</formula>
    </cfRule>
    <cfRule type="cellIs" dxfId="1572" priority="813" operator="equal">
      <formula>#REF!</formula>
    </cfRule>
    <cfRule type="cellIs" dxfId="1571" priority="814" operator="equal">
      <formula>#REF!</formula>
    </cfRule>
    <cfRule type="cellIs" dxfId="1570" priority="815" operator="equal">
      <formula>#REF!</formula>
    </cfRule>
    <cfRule type="cellIs" dxfId="1569" priority="816" operator="equal">
      <formula>#REF!</formula>
    </cfRule>
    <cfRule type="cellIs" dxfId="1568" priority="817" operator="equal">
      <formula>#REF!</formula>
    </cfRule>
    <cfRule type="cellIs" dxfId="1567" priority="818" operator="equal">
      <formula>#REF!</formula>
    </cfRule>
    <cfRule type="cellIs" dxfId="1566" priority="819" operator="equal">
      <formula>#REF!</formula>
    </cfRule>
    <cfRule type="cellIs" dxfId="1565" priority="820" operator="equal">
      <formula>#REF!</formula>
    </cfRule>
  </conditionalFormatting>
  <conditionalFormatting sqref="AJ20 Q20">
    <cfRule type="cellIs" dxfId="1564" priority="501" operator="equal">
      <formula>"EXTREMO (RC/F)"</formula>
    </cfRule>
    <cfRule type="cellIs" dxfId="1563" priority="502" operator="equal">
      <formula>"ALTO (RC/F)"</formula>
    </cfRule>
    <cfRule type="cellIs" dxfId="1562" priority="503" operator="equal">
      <formula>"MODERADO (RC/F)"</formula>
    </cfRule>
    <cfRule type="cellIs" dxfId="1561" priority="504" operator="equal">
      <formula>"EXTREMO"</formula>
    </cfRule>
    <cfRule type="cellIs" dxfId="1560" priority="505" operator="equal">
      <formula>"ALTO"</formula>
    </cfRule>
    <cfRule type="cellIs" dxfId="1559" priority="506" operator="equal">
      <formula>"MODERADO"</formula>
    </cfRule>
    <cfRule type="cellIs" dxfId="1558" priority="507" operator="equal">
      <formula>"BAJO"</formula>
    </cfRule>
  </conditionalFormatting>
  <conditionalFormatting sqref="AJ20">
    <cfRule type="cellIs" dxfId="1557" priority="468" operator="equal">
      <formula>#REF!</formula>
    </cfRule>
    <cfRule type="cellIs" dxfId="1556" priority="469" operator="equal">
      <formula>#REF!</formula>
    </cfRule>
    <cfRule type="cellIs" dxfId="1555" priority="472" operator="equal">
      <formula>#REF!</formula>
    </cfRule>
    <cfRule type="cellIs" dxfId="1554" priority="473" operator="equal">
      <formula>#REF!</formula>
    </cfRule>
    <cfRule type="cellIs" dxfId="1553" priority="474" operator="equal">
      <formula>#REF!</formula>
    </cfRule>
    <cfRule type="cellIs" dxfId="1552" priority="475" operator="equal">
      <formula>#REF!</formula>
    </cfRule>
    <cfRule type="cellIs" dxfId="1551" priority="476" operator="equal">
      <formula>#REF!</formula>
    </cfRule>
    <cfRule type="cellIs" dxfId="1550" priority="477" operator="equal">
      <formula>#REF!</formula>
    </cfRule>
    <cfRule type="cellIs" dxfId="1549" priority="478" operator="equal">
      <formula>#REF!</formula>
    </cfRule>
    <cfRule type="cellIs" dxfId="1548" priority="479" operator="equal">
      <formula>#REF!</formula>
    </cfRule>
    <cfRule type="cellIs" dxfId="1547" priority="480" operator="equal">
      <formula>#REF!</formula>
    </cfRule>
    <cfRule type="cellIs" dxfId="1546" priority="481" operator="equal">
      <formula>#REF!</formula>
    </cfRule>
    <cfRule type="cellIs" dxfId="1545" priority="482" operator="equal">
      <formula>#REF!</formula>
    </cfRule>
    <cfRule type="cellIs" dxfId="1544" priority="483" operator="equal">
      <formula>#REF!</formula>
    </cfRule>
    <cfRule type="cellIs" dxfId="1543" priority="484" operator="equal">
      <formula>#REF!</formula>
    </cfRule>
    <cfRule type="cellIs" dxfId="1542" priority="485" operator="equal">
      <formula>#REF!</formula>
    </cfRule>
    <cfRule type="cellIs" dxfId="1541" priority="486" operator="equal">
      <formula>#REF!</formula>
    </cfRule>
    <cfRule type="cellIs" dxfId="1540" priority="487" operator="equal">
      <formula>#REF!</formula>
    </cfRule>
    <cfRule type="cellIs" dxfId="1539" priority="488" operator="equal">
      <formula>#REF!</formula>
    </cfRule>
    <cfRule type="cellIs" dxfId="1538" priority="489" operator="equal">
      <formula>#REF!</formula>
    </cfRule>
    <cfRule type="cellIs" dxfId="1537" priority="490" operator="equal">
      <formula>#REF!</formula>
    </cfRule>
    <cfRule type="cellIs" dxfId="1536" priority="491" operator="equal">
      <formula>#REF!</formula>
    </cfRule>
    <cfRule type="cellIs" dxfId="1535" priority="492" operator="equal">
      <formula>#REF!</formula>
    </cfRule>
    <cfRule type="cellIs" dxfId="1534" priority="493" operator="equal">
      <formula>#REF!</formula>
    </cfRule>
    <cfRule type="cellIs" dxfId="1533" priority="494" operator="equal">
      <formula>#REF!</formula>
    </cfRule>
    <cfRule type="cellIs" dxfId="1532" priority="495" operator="equal">
      <formula>#REF!</formula>
    </cfRule>
  </conditionalFormatting>
  <conditionalFormatting sqref="AJ26 Q26">
    <cfRule type="cellIs" dxfId="1531" priority="421" operator="equal">
      <formula>"EXTREMO (RC/F)"</formula>
    </cfRule>
    <cfRule type="cellIs" dxfId="1530" priority="422" operator="equal">
      <formula>"ALTO (RC/F)"</formula>
    </cfRule>
    <cfRule type="cellIs" dxfId="1529" priority="423" operator="equal">
      <formula>"MODERADO (RC/F)"</formula>
    </cfRule>
    <cfRule type="cellIs" dxfId="1528" priority="424" operator="equal">
      <formula>"EXTREMO"</formula>
    </cfRule>
    <cfRule type="cellIs" dxfId="1527" priority="425" operator="equal">
      <formula>"ALTO"</formula>
    </cfRule>
    <cfRule type="cellIs" dxfId="1526" priority="426" operator="equal">
      <formula>"MODERADO"</formula>
    </cfRule>
    <cfRule type="cellIs" dxfId="1525" priority="427" operator="equal">
      <formula>"BAJO"</formula>
    </cfRule>
  </conditionalFormatting>
  <conditionalFormatting sqref="AJ26">
    <cfRule type="cellIs" dxfId="1524" priority="383" operator="equal">
      <formula>#REF!</formula>
    </cfRule>
    <cfRule type="cellIs" dxfId="1523" priority="384" operator="equal">
      <formula>#REF!</formula>
    </cfRule>
    <cfRule type="cellIs" dxfId="1522" priority="387" operator="equal">
      <formula>#REF!</formula>
    </cfRule>
    <cfRule type="cellIs" dxfId="1521" priority="388" operator="equal">
      <formula>#REF!</formula>
    </cfRule>
    <cfRule type="cellIs" dxfId="1520" priority="389" operator="equal">
      <formula>#REF!</formula>
    </cfRule>
    <cfRule type="cellIs" dxfId="1519" priority="390" operator="equal">
      <formula>#REF!</formula>
    </cfRule>
    <cfRule type="cellIs" dxfId="1518" priority="391" operator="equal">
      <formula>#REF!</formula>
    </cfRule>
    <cfRule type="cellIs" dxfId="1517" priority="392" operator="equal">
      <formula>#REF!</formula>
    </cfRule>
    <cfRule type="cellIs" dxfId="1516" priority="393" operator="equal">
      <formula>#REF!</formula>
    </cfRule>
    <cfRule type="cellIs" dxfId="1515" priority="394" operator="equal">
      <formula>#REF!</formula>
    </cfRule>
    <cfRule type="cellIs" dxfId="1514" priority="395" operator="equal">
      <formula>#REF!</formula>
    </cfRule>
    <cfRule type="cellIs" dxfId="1513" priority="396" operator="equal">
      <formula>#REF!</formula>
    </cfRule>
    <cfRule type="cellIs" dxfId="1512" priority="397" operator="equal">
      <formula>#REF!</formula>
    </cfRule>
    <cfRule type="cellIs" dxfId="1511" priority="398" operator="equal">
      <formula>#REF!</formula>
    </cfRule>
    <cfRule type="cellIs" dxfId="1510" priority="399" operator="equal">
      <formula>#REF!</formula>
    </cfRule>
    <cfRule type="cellIs" dxfId="1509" priority="400" operator="equal">
      <formula>#REF!</formula>
    </cfRule>
    <cfRule type="cellIs" dxfId="1508" priority="401" operator="equal">
      <formula>#REF!</formula>
    </cfRule>
    <cfRule type="cellIs" dxfId="1507" priority="402" operator="equal">
      <formula>#REF!</formula>
    </cfRule>
    <cfRule type="cellIs" dxfId="1506" priority="403" operator="equal">
      <formula>#REF!</formula>
    </cfRule>
    <cfRule type="cellIs" dxfId="1505" priority="404" operator="equal">
      <formula>#REF!</formula>
    </cfRule>
    <cfRule type="cellIs" dxfId="1504" priority="405" operator="equal">
      <formula>#REF!</formula>
    </cfRule>
    <cfRule type="cellIs" dxfId="1503" priority="406" operator="equal">
      <formula>#REF!</formula>
    </cfRule>
    <cfRule type="cellIs" dxfId="1502" priority="407" operator="equal">
      <formula>#REF!</formula>
    </cfRule>
    <cfRule type="cellIs" dxfId="1501" priority="408" operator="equal">
      <formula>#REF!</formula>
    </cfRule>
    <cfRule type="cellIs" dxfId="1500" priority="409" operator="equal">
      <formula>#REF!</formula>
    </cfRule>
    <cfRule type="cellIs" dxfId="1499" priority="410" operator="equal">
      <formula>#REF!</formula>
    </cfRule>
  </conditionalFormatting>
  <conditionalFormatting sqref="AJ29">
    <cfRule type="cellIs" dxfId="1498" priority="633" operator="equal">
      <formula>#REF!</formula>
    </cfRule>
    <cfRule type="cellIs" dxfId="1497" priority="634" operator="equal">
      <formula>#REF!</formula>
    </cfRule>
    <cfRule type="cellIs" dxfId="1496" priority="637" operator="equal">
      <formula>#REF!</formula>
    </cfRule>
    <cfRule type="cellIs" dxfId="1495" priority="638" operator="equal">
      <formula>#REF!</formula>
    </cfRule>
    <cfRule type="cellIs" dxfId="1494" priority="639" operator="equal">
      <formula>#REF!</formula>
    </cfRule>
    <cfRule type="cellIs" dxfId="1493" priority="640" operator="equal">
      <formula>#REF!</formula>
    </cfRule>
    <cfRule type="cellIs" dxfId="1492" priority="641" operator="equal">
      <formula>#REF!</formula>
    </cfRule>
    <cfRule type="cellIs" dxfId="1491" priority="642" operator="equal">
      <formula>#REF!</formula>
    </cfRule>
    <cfRule type="cellIs" dxfId="1490" priority="643" operator="equal">
      <formula>#REF!</formula>
    </cfRule>
    <cfRule type="cellIs" dxfId="1489" priority="644" operator="equal">
      <formula>#REF!</formula>
    </cfRule>
    <cfRule type="cellIs" dxfId="1488" priority="645" operator="equal">
      <formula>#REF!</formula>
    </cfRule>
    <cfRule type="cellIs" dxfId="1487" priority="646" operator="equal">
      <formula>#REF!</formula>
    </cfRule>
    <cfRule type="cellIs" dxfId="1486" priority="647" operator="equal">
      <formula>#REF!</formula>
    </cfRule>
    <cfRule type="cellIs" dxfId="1485" priority="648" operator="equal">
      <formula>#REF!</formula>
    </cfRule>
    <cfRule type="cellIs" dxfId="1484" priority="649" operator="equal">
      <formula>#REF!</formula>
    </cfRule>
    <cfRule type="cellIs" dxfId="1483" priority="650" operator="equal">
      <formula>#REF!</formula>
    </cfRule>
    <cfRule type="cellIs" dxfId="1482" priority="651" operator="equal">
      <formula>#REF!</formula>
    </cfRule>
    <cfRule type="cellIs" dxfId="1481" priority="652" operator="equal">
      <formula>#REF!</formula>
    </cfRule>
    <cfRule type="cellIs" dxfId="1480" priority="653" operator="equal">
      <formula>#REF!</formula>
    </cfRule>
    <cfRule type="cellIs" dxfId="1479" priority="654" operator="equal">
      <formula>#REF!</formula>
    </cfRule>
    <cfRule type="cellIs" dxfId="1478" priority="655" operator="equal">
      <formula>#REF!</formula>
    </cfRule>
    <cfRule type="cellIs" dxfId="1477" priority="656" operator="equal">
      <formula>#REF!</formula>
    </cfRule>
    <cfRule type="cellIs" dxfId="1476" priority="657" operator="equal">
      <formula>#REF!</formula>
    </cfRule>
    <cfRule type="cellIs" dxfId="1475" priority="658" operator="equal">
      <formula>#REF!</formula>
    </cfRule>
    <cfRule type="cellIs" dxfId="1474" priority="659" operator="equal">
      <formula>#REF!</formula>
    </cfRule>
    <cfRule type="cellIs" dxfId="1473" priority="660" operator="equal">
      <formula>#REF!</formula>
    </cfRule>
    <cfRule type="cellIs" dxfId="1472" priority="666" operator="equal">
      <formula>"EXTREMO (RC/F)"</formula>
    </cfRule>
    <cfRule type="cellIs" dxfId="1471" priority="667" operator="equal">
      <formula>"ALTO (RC/F)"</formula>
    </cfRule>
    <cfRule type="cellIs" dxfId="1470" priority="668" operator="equal">
      <formula>"MODERADO (RC/F)"</formula>
    </cfRule>
    <cfRule type="cellIs" dxfId="1469" priority="669" operator="equal">
      <formula>"EXTREMO"</formula>
    </cfRule>
    <cfRule type="cellIs" dxfId="1468" priority="670" operator="equal">
      <formula>"ALTO"</formula>
    </cfRule>
    <cfRule type="cellIs" dxfId="1467" priority="671" operator="equal">
      <formula>"MODERADO"</formula>
    </cfRule>
    <cfRule type="cellIs" dxfId="1466" priority="672" operator="equal">
      <formula>"BAJO"</formula>
    </cfRule>
  </conditionalFormatting>
  <conditionalFormatting sqref="AJ42 AJ44 AJ46 Q42 Q44 Q46">
    <cfRule type="cellIs" dxfId="1465" priority="171" operator="equal">
      <formula>"EXTREMO (RC/F)"</formula>
    </cfRule>
    <cfRule type="cellIs" dxfId="1464" priority="172" operator="equal">
      <formula>"ALTO (RC/F)"</formula>
    </cfRule>
    <cfRule type="cellIs" dxfId="1463" priority="173" operator="equal">
      <formula>"MODERADO (RC/F)"</formula>
    </cfRule>
    <cfRule type="cellIs" dxfId="1462" priority="174" operator="equal">
      <formula>"EXTREMO"</formula>
    </cfRule>
    <cfRule type="cellIs" dxfId="1461" priority="175" operator="equal">
      <formula>"ALTO"</formula>
    </cfRule>
    <cfRule type="cellIs" dxfId="1460" priority="176" operator="equal">
      <formula>"MODERADO"</formula>
    </cfRule>
    <cfRule type="cellIs" dxfId="1459" priority="177" operator="equal">
      <formula>"BAJO"</formula>
    </cfRule>
  </conditionalFormatting>
  <conditionalFormatting sqref="AJ42 AJ44 AJ46">
    <cfRule type="cellIs" dxfId="1458" priority="133" operator="equal">
      <formula>#REF!</formula>
    </cfRule>
    <cfRule type="cellIs" dxfId="1457" priority="134" operator="equal">
      <formula>#REF!</formula>
    </cfRule>
    <cfRule type="cellIs" dxfId="1456" priority="137" operator="equal">
      <formula>#REF!</formula>
    </cfRule>
    <cfRule type="cellIs" dxfId="1455" priority="138" operator="equal">
      <formula>#REF!</formula>
    </cfRule>
    <cfRule type="cellIs" dxfId="1454" priority="139" operator="equal">
      <formula>#REF!</formula>
    </cfRule>
    <cfRule type="cellIs" dxfId="1453" priority="140" operator="equal">
      <formula>#REF!</formula>
    </cfRule>
    <cfRule type="cellIs" dxfId="1452" priority="141" operator="equal">
      <formula>#REF!</formula>
    </cfRule>
    <cfRule type="cellIs" dxfId="1451" priority="142" operator="equal">
      <formula>#REF!</formula>
    </cfRule>
    <cfRule type="cellIs" dxfId="1450" priority="143" operator="equal">
      <formula>#REF!</formula>
    </cfRule>
    <cfRule type="cellIs" dxfId="1449" priority="144" operator="equal">
      <formula>#REF!</formula>
    </cfRule>
    <cfRule type="cellIs" dxfId="1448" priority="145" operator="equal">
      <formula>#REF!</formula>
    </cfRule>
    <cfRule type="cellIs" dxfId="1447" priority="146" operator="equal">
      <formula>#REF!</formula>
    </cfRule>
    <cfRule type="cellIs" dxfId="1446" priority="147" operator="equal">
      <formula>#REF!</formula>
    </cfRule>
    <cfRule type="cellIs" dxfId="1445" priority="148" operator="equal">
      <formula>#REF!</formula>
    </cfRule>
    <cfRule type="cellIs" dxfId="1444" priority="149" operator="equal">
      <formula>#REF!</formula>
    </cfRule>
    <cfRule type="cellIs" dxfId="1443" priority="150" operator="equal">
      <formula>#REF!</formula>
    </cfRule>
    <cfRule type="cellIs" dxfId="1442" priority="151" operator="equal">
      <formula>#REF!</formula>
    </cfRule>
    <cfRule type="cellIs" dxfId="1441" priority="152" operator="equal">
      <formula>#REF!</formula>
    </cfRule>
    <cfRule type="cellIs" dxfId="1440" priority="153" operator="equal">
      <formula>#REF!</formula>
    </cfRule>
    <cfRule type="cellIs" dxfId="1439" priority="154" operator="equal">
      <formula>#REF!</formula>
    </cfRule>
    <cfRule type="cellIs" dxfId="1438" priority="155" operator="equal">
      <formula>#REF!</formula>
    </cfRule>
    <cfRule type="cellIs" dxfId="1437" priority="156" operator="equal">
      <formula>#REF!</formula>
    </cfRule>
    <cfRule type="cellIs" dxfId="1436" priority="157" operator="equal">
      <formula>#REF!</formula>
    </cfRule>
    <cfRule type="cellIs" dxfId="1435" priority="158" operator="equal">
      <formula>#REF!</formula>
    </cfRule>
    <cfRule type="cellIs" dxfId="1434" priority="159" operator="equal">
      <formula>#REF!</formula>
    </cfRule>
    <cfRule type="cellIs" dxfId="1433" priority="160" operator="equal">
      <formula>#REF!</formula>
    </cfRule>
  </conditionalFormatting>
  <conditionalFormatting sqref="AJ48 Q48">
    <cfRule type="cellIs" dxfId="1432" priority="256" operator="equal">
      <formula>"EXTREMO (RC/F)"</formula>
    </cfRule>
    <cfRule type="cellIs" dxfId="1431" priority="257" operator="equal">
      <formula>"ALTO (RC/F)"</formula>
    </cfRule>
    <cfRule type="cellIs" dxfId="1430" priority="258" operator="equal">
      <formula>"MODERADO (RC/F)"</formula>
    </cfRule>
    <cfRule type="cellIs" dxfId="1429" priority="259" operator="equal">
      <formula>"EXTREMO"</formula>
    </cfRule>
    <cfRule type="cellIs" dxfId="1428" priority="260" operator="equal">
      <formula>"ALTO"</formula>
    </cfRule>
    <cfRule type="cellIs" dxfId="1427" priority="261" operator="equal">
      <formula>"MODERADO"</formula>
    </cfRule>
    <cfRule type="cellIs" dxfId="1426" priority="262" operator="equal">
      <formula>"BAJO"</formula>
    </cfRule>
  </conditionalFormatting>
  <conditionalFormatting sqref="AJ48">
    <cfRule type="cellIs" dxfId="1425" priority="218" operator="equal">
      <formula>#REF!</formula>
    </cfRule>
    <cfRule type="cellIs" dxfId="1424" priority="219" operator="equal">
      <formula>#REF!</formula>
    </cfRule>
    <cfRule type="cellIs" dxfId="1423" priority="222" operator="equal">
      <formula>#REF!</formula>
    </cfRule>
    <cfRule type="cellIs" dxfId="1422" priority="223" operator="equal">
      <formula>#REF!</formula>
    </cfRule>
    <cfRule type="cellIs" dxfId="1421" priority="224" operator="equal">
      <formula>#REF!</formula>
    </cfRule>
    <cfRule type="cellIs" dxfId="1420" priority="225" operator="equal">
      <formula>#REF!</formula>
    </cfRule>
    <cfRule type="cellIs" dxfId="1419" priority="226" operator="equal">
      <formula>#REF!</formula>
    </cfRule>
    <cfRule type="cellIs" dxfId="1418" priority="227" operator="equal">
      <formula>#REF!</formula>
    </cfRule>
    <cfRule type="cellIs" dxfId="1417" priority="228" operator="equal">
      <formula>#REF!</formula>
    </cfRule>
    <cfRule type="cellIs" dxfId="1416" priority="229" operator="equal">
      <formula>#REF!</formula>
    </cfRule>
    <cfRule type="cellIs" dxfId="1415" priority="230" operator="equal">
      <formula>#REF!</formula>
    </cfRule>
    <cfRule type="cellIs" dxfId="1414" priority="231" operator="equal">
      <formula>#REF!</formula>
    </cfRule>
    <cfRule type="cellIs" dxfId="1413" priority="232" operator="equal">
      <formula>#REF!</formula>
    </cfRule>
    <cfRule type="cellIs" dxfId="1412" priority="233" operator="equal">
      <formula>#REF!</formula>
    </cfRule>
    <cfRule type="cellIs" dxfId="1411" priority="234" operator="equal">
      <formula>#REF!</formula>
    </cfRule>
    <cfRule type="cellIs" dxfId="1410" priority="235" operator="equal">
      <formula>#REF!</formula>
    </cfRule>
    <cfRule type="cellIs" dxfId="1409" priority="236" operator="equal">
      <formula>#REF!</formula>
    </cfRule>
    <cfRule type="cellIs" dxfId="1408" priority="237" operator="equal">
      <formula>#REF!</formula>
    </cfRule>
    <cfRule type="cellIs" dxfId="1407" priority="238" operator="equal">
      <formula>#REF!</formula>
    </cfRule>
    <cfRule type="cellIs" dxfId="1406" priority="239" operator="equal">
      <formula>#REF!</formula>
    </cfRule>
    <cfRule type="cellIs" dxfId="1405" priority="240" operator="equal">
      <formula>#REF!</formula>
    </cfRule>
    <cfRule type="cellIs" dxfId="1404" priority="241" operator="equal">
      <formula>#REF!</formula>
    </cfRule>
    <cfRule type="cellIs" dxfId="1403" priority="242" operator="equal">
      <formula>#REF!</formula>
    </cfRule>
    <cfRule type="cellIs" dxfId="1402" priority="243" operator="equal">
      <formula>#REF!</formula>
    </cfRule>
    <cfRule type="cellIs" dxfId="1401" priority="244" operator="equal">
      <formula>#REF!</formula>
    </cfRule>
    <cfRule type="cellIs" dxfId="1400" priority="245" operator="equal">
      <formula>#REF!</formula>
    </cfRule>
  </conditionalFormatting>
  <conditionalFormatting sqref="AJ51:AJ52 Q51:Q52">
    <cfRule type="cellIs" dxfId="1399" priority="336" operator="equal">
      <formula>"EXTREMO (RC/F)"</formula>
    </cfRule>
    <cfRule type="cellIs" dxfId="1398" priority="337" operator="equal">
      <formula>"ALTO (RC/F)"</formula>
    </cfRule>
    <cfRule type="cellIs" dxfId="1397" priority="338" operator="equal">
      <formula>"MODERADO (RC/F)"</formula>
    </cfRule>
    <cfRule type="cellIs" dxfId="1396" priority="339" operator="equal">
      <formula>"EXTREMO"</formula>
    </cfRule>
    <cfRule type="cellIs" dxfId="1395" priority="340" operator="equal">
      <formula>"ALTO"</formula>
    </cfRule>
    <cfRule type="cellIs" dxfId="1394" priority="341" operator="equal">
      <formula>"MODERADO"</formula>
    </cfRule>
    <cfRule type="cellIs" dxfId="1393" priority="342" operator="equal">
      <formula>"BAJO"</formula>
    </cfRule>
  </conditionalFormatting>
  <conditionalFormatting sqref="AJ51:AJ52">
    <cfRule type="cellIs" dxfId="1392" priority="303" operator="equal">
      <formula>#REF!</formula>
    </cfRule>
    <cfRule type="cellIs" dxfId="1391" priority="304" operator="equal">
      <formula>#REF!</formula>
    </cfRule>
    <cfRule type="cellIs" dxfId="1390" priority="307" operator="equal">
      <formula>#REF!</formula>
    </cfRule>
    <cfRule type="cellIs" dxfId="1389" priority="308" operator="equal">
      <formula>#REF!</formula>
    </cfRule>
    <cfRule type="cellIs" dxfId="1388" priority="309" operator="equal">
      <formula>#REF!</formula>
    </cfRule>
    <cfRule type="cellIs" dxfId="1387" priority="310" operator="equal">
      <formula>#REF!</formula>
    </cfRule>
    <cfRule type="cellIs" dxfId="1386" priority="311" operator="equal">
      <formula>#REF!</formula>
    </cfRule>
    <cfRule type="cellIs" dxfId="1385" priority="312" operator="equal">
      <formula>#REF!</formula>
    </cfRule>
    <cfRule type="cellIs" dxfId="1384" priority="313" operator="equal">
      <formula>#REF!</formula>
    </cfRule>
    <cfRule type="cellIs" dxfId="1383" priority="314" operator="equal">
      <formula>#REF!</formula>
    </cfRule>
    <cfRule type="cellIs" dxfId="1382" priority="315" operator="equal">
      <formula>#REF!</formula>
    </cfRule>
    <cfRule type="cellIs" dxfId="1381" priority="316" operator="equal">
      <formula>#REF!</formula>
    </cfRule>
    <cfRule type="cellIs" dxfId="1380" priority="317" operator="equal">
      <formula>#REF!</formula>
    </cfRule>
    <cfRule type="cellIs" dxfId="1379" priority="318" operator="equal">
      <formula>#REF!</formula>
    </cfRule>
    <cfRule type="cellIs" dxfId="1378" priority="319" operator="equal">
      <formula>#REF!</formula>
    </cfRule>
    <cfRule type="cellIs" dxfId="1377" priority="320" operator="equal">
      <formula>#REF!</formula>
    </cfRule>
    <cfRule type="cellIs" dxfId="1376" priority="321" operator="equal">
      <formula>#REF!</formula>
    </cfRule>
    <cfRule type="cellIs" dxfId="1375" priority="322" operator="equal">
      <formula>#REF!</formula>
    </cfRule>
    <cfRule type="cellIs" dxfId="1374" priority="323" operator="equal">
      <formula>#REF!</formula>
    </cfRule>
    <cfRule type="cellIs" dxfId="1373" priority="324" operator="equal">
      <formula>#REF!</formula>
    </cfRule>
    <cfRule type="cellIs" dxfId="1372" priority="325" operator="equal">
      <formula>#REF!</formula>
    </cfRule>
    <cfRule type="cellIs" dxfId="1371" priority="326" operator="equal">
      <formula>#REF!</formula>
    </cfRule>
    <cfRule type="cellIs" dxfId="1370" priority="327" operator="equal">
      <formula>#REF!</formula>
    </cfRule>
    <cfRule type="cellIs" dxfId="1369" priority="328" operator="equal">
      <formula>#REF!</formula>
    </cfRule>
    <cfRule type="cellIs" dxfId="1368" priority="329" operator="equal">
      <formula>#REF!</formula>
    </cfRule>
    <cfRule type="cellIs" dxfId="1367" priority="330" operator="equal">
      <formula>#REF!</formula>
    </cfRule>
  </conditionalFormatting>
  <conditionalFormatting sqref="AJ55 Q55">
    <cfRule type="cellIs" dxfId="1366" priority="746" operator="equal">
      <formula>"EXTREMO (RC/F)"</formula>
    </cfRule>
    <cfRule type="cellIs" dxfId="1365" priority="747" operator="equal">
      <formula>"ALTO (RC/F)"</formula>
    </cfRule>
    <cfRule type="cellIs" dxfId="1364" priority="748" operator="equal">
      <formula>"MODERADO (RC/F)"</formula>
    </cfRule>
    <cfRule type="cellIs" dxfId="1363" priority="749" operator="equal">
      <formula>"EXTREMO"</formula>
    </cfRule>
    <cfRule type="cellIs" dxfId="1362" priority="750" operator="equal">
      <formula>"ALTO"</formula>
    </cfRule>
    <cfRule type="cellIs" dxfId="1361" priority="751" operator="equal">
      <formula>"MODERADO"</formula>
    </cfRule>
    <cfRule type="cellIs" dxfId="1360" priority="752" operator="equal">
      <formula>"BAJO"</formula>
    </cfRule>
  </conditionalFormatting>
  <conditionalFormatting sqref="AJ55">
    <cfRule type="cellIs" dxfId="1359" priority="713" operator="equal">
      <formula>#REF!</formula>
    </cfRule>
    <cfRule type="cellIs" dxfId="1358" priority="714" operator="equal">
      <formula>#REF!</formula>
    </cfRule>
    <cfRule type="cellIs" dxfId="1357" priority="717" operator="equal">
      <formula>#REF!</formula>
    </cfRule>
    <cfRule type="cellIs" dxfId="1356" priority="718" operator="equal">
      <formula>#REF!</formula>
    </cfRule>
    <cfRule type="cellIs" dxfId="1355" priority="719" operator="equal">
      <formula>#REF!</formula>
    </cfRule>
    <cfRule type="cellIs" dxfId="1354" priority="720" operator="equal">
      <formula>#REF!</formula>
    </cfRule>
    <cfRule type="cellIs" dxfId="1353" priority="721" operator="equal">
      <formula>#REF!</formula>
    </cfRule>
    <cfRule type="cellIs" dxfId="1352" priority="722" operator="equal">
      <formula>#REF!</formula>
    </cfRule>
    <cfRule type="cellIs" dxfId="1351" priority="723" operator="equal">
      <formula>#REF!</formula>
    </cfRule>
    <cfRule type="cellIs" dxfId="1350" priority="724" operator="equal">
      <formula>#REF!</formula>
    </cfRule>
    <cfRule type="cellIs" dxfId="1349" priority="725" operator="equal">
      <formula>#REF!</formula>
    </cfRule>
    <cfRule type="cellIs" dxfId="1348" priority="726" operator="equal">
      <formula>#REF!</formula>
    </cfRule>
    <cfRule type="cellIs" dxfId="1347" priority="727" operator="equal">
      <formula>#REF!</formula>
    </cfRule>
    <cfRule type="cellIs" dxfId="1346" priority="728" operator="equal">
      <formula>#REF!</formula>
    </cfRule>
    <cfRule type="cellIs" dxfId="1345" priority="729" operator="equal">
      <formula>#REF!</formula>
    </cfRule>
    <cfRule type="cellIs" dxfId="1344" priority="730" operator="equal">
      <formula>#REF!</formula>
    </cfRule>
    <cfRule type="cellIs" dxfId="1343" priority="731" operator="equal">
      <formula>#REF!</formula>
    </cfRule>
    <cfRule type="cellIs" dxfId="1342" priority="732" operator="equal">
      <formula>#REF!</formula>
    </cfRule>
    <cfRule type="cellIs" dxfId="1341" priority="733" operator="equal">
      <formula>#REF!</formula>
    </cfRule>
    <cfRule type="cellIs" dxfId="1340" priority="734" operator="equal">
      <formula>#REF!</formula>
    </cfRule>
    <cfRule type="cellIs" dxfId="1339" priority="735" operator="equal">
      <formula>#REF!</formula>
    </cfRule>
    <cfRule type="cellIs" dxfId="1338" priority="736" operator="equal">
      <formula>#REF!</formula>
    </cfRule>
    <cfRule type="cellIs" dxfId="1337" priority="737" operator="equal">
      <formula>#REF!</formula>
    </cfRule>
    <cfRule type="cellIs" dxfId="1336" priority="738" operator="equal">
      <formula>#REF!</formula>
    </cfRule>
    <cfRule type="cellIs" dxfId="1335" priority="739" operator="equal">
      <formula>#REF!</formula>
    </cfRule>
    <cfRule type="cellIs" dxfId="1334" priority="740" operator="equal">
      <formula>#REF!</formula>
    </cfRule>
  </conditionalFormatting>
  <hyperlinks>
    <hyperlink ref="AD14" r:id="rId1" xr:uid="{21C69D9C-38B6-424D-8F98-CF1A49570B48}"/>
    <hyperlink ref="AD15" r:id="rId2" xr:uid="{98E71999-D23D-4AF1-ADAE-ADBA18D58831}"/>
    <hyperlink ref="AD17" r:id="rId3" xr:uid="{23886DB7-36DA-4789-A2CE-1BB30DEEBB9A}"/>
    <hyperlink ref="AD18" r:id="rId4" xr:uid="{083621A5-DA84-48EA-BA05-3F3CEBF2B796}"/>
    <hyperlink ref="AD19" r:id="rId5" xr:uid="{A77250EB-73ED-4E45-B214-FB29F6A632DA}"/>
    <hyperlink ref="AD20" r:id="rId6" xr:uid="{6EA69D30-9377-45E2-9FDC-9AD0A9F4534A}"/>
    <hyperlink ref="AD21" r:id="rId7" xr:uid="{F9C216FE-437D-48C1-A9DB-812B775A8AA7}"/>
    <hyperlink ref="AD22" r:id="rId8" xr:uid="{AC1B5821-3326-48AF-9697-97E47A87A9AA}"/>
    <hyperlink ref="AD23" r:id="rId9" xr:uid="{3549F41B-EB0E-4E98-97AE-A0FCC88A6AEB}"/>
    <hyperlink ref="AD24" r:id="rId10" xr:uid="{D05C0D69-B8C3-4920-BC3E-DA84B3EA1505}"/>
    <hyperlink ref="AD25" r:id="rId11" xr:uid="{5E576296-C4AB-4971-97E8-5C35095FB8D9}"/>
    <hyperlink ref="AD26" r:id="rId12" xr:uid="{C98391D5-66E9-49DC-92D8-D43588EE923E}"/>
    <hyperlink ref="AD27" r:id="rId13" xr:uid="{B4BB3484-BAB3-4462-BD88-0ED8A1C8CC6C}"/>
    <hyperlink ref="AD29" r:id="rId14" xr:uid="{38100C2B-BC62-48C1-B376-FBD35BCB6222}"/>
    <hyperlink ref="AD31" r:id="rId15" xr:uid="{7B49ADF1-59BE-45A3-B2E2-8C83B6D7D9E9}"/>
    <hyperlink ref="AD32" r:id="rId16" xr:uid="{0609CD2B-A49E-4D4C-B462-D85167037A9E}"/>
    <hyperlink ref="AD33" r:id="rId17" xr:uid="{20F1F073-3AC0-47F8-81FE-EEB42DA0A6F0}"/>
    <hyperlink ref="AD35" r:id="rId18" xr:uid="{9FE1A572-399E-4DDD-872B-73CDFE66898D}"/>
    <hyperlink ref="AD34" r:id="rId19" xr:uid="{7288FDC4-78C4-4F8A-9511-330A0057A540}"/>
    <hyperlink ref="AD42" r:id="rId20" xr:uid="{BD5A79EB-C960-4675-8B6D-65A7F9A3D1D2}"/>
    <hyperlink ref="AD36" r:id="rId21" xr:uid="{5991A3AF-54E3-40DA-9FAF-232D6C276C29}"/>
    <hyperlink ref="AD37" r:id="rId22" xr:uid="{20FF0547-3EC0-4694-899B-5D6323D62F5F}"/>
    <hyperlink ref="AD38" r:id="rId23" xr:uid="{76E4F137-2363-4EC4-9FC3-FDDBE7CDDD6C}"/>
    <hyperlink ref="AD41" r:id="rId24" xr:uid="{2475442E-2033-4EEF-BE40-3456343092A1}"/>
    <hyperlink ref="AD44" r:id="rId25" xr:uid="{C9E67849-CDF3-4D52-89C9-51757DF7496E}"/>
    <hyperlink ref="AD46" r:id="rId26" xr:uid="{A2B33237-77B7-451E-ADE4-4552FF4168A7}"/>
    <hyperlink ref="AD51" r:id="rId27" xr:uid="{9D16B2E9-68CB-4EE1-A3CC-8820AFB1E6AA}"/>
    <hyperlink ref="AD52" r:id="rId28" xr:uid="{61895C9D-1BA2-4566-A71E-EDEA38CFD412}"/>
    <hyperlink ref="AD54" r:id="rId29" xr:uid="{3E28F4BA-0671-496F-BC73-5A76A10A1479}"/>
    <hyperlink ref="AD55" r:id="rId30" xr:uid="{F24D4ED3-9D54-4F42-8EF7-C9036EA8B1E6}"/>
    <hyperlink ref="AD56" r:id="rId31" xr:uid="{B2180472-AE51-4E49-98EE-1C54B5617050}"/>
  </hyperlinks>
  <pageMargins left="0.7" right="0.7" top="0.75" bottom="0.75" header="0.3" footer="0.3"/>
  <drawing r:id="rId32"/>
  <legacyDrawing r:id="rId3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BP88"/>
  <sheetViews>
    <sheetView showGridLines="0" tabSelected="1" showRuler="0" showWhiteSpace="0" zoomScale="50" zoomScaleNormal="50" zoomScaleSheetLayoutView="20" zoomScalePageLayoutView="10" workbookViewId="0">
      <selection activeCell="BP7" sqref="BP7:BP10"/>
    </sheetView>
  </sheetViews>
  <sheetFormatPr baseColWidth="10" defaultColWidth="11.453125" defaultRowHeight="12.5" x14ac:dyDescent="0.25"/>
  <cols>
    <col min="1" max="1" width="0.36328125" style="3" customWidth="1"/>
    <col min="2" max="2" width="12.1796875" style="3" customWidth="1"/>
    <col min="3" max="3" width="27.08984375" style="183" customWidth="1"/>
    <col min="4" max="4" width="18.54296875" style="3" customWidth="1"/>
    <col min="5" max="5" width="25.1796875" style="183" customWidth="1"/>
    <col min="6" max="6" width="11" style="183" customWidth="1"/>
    <col min="7" max="7" width="15.54296875" style="183" customWidth="1"/>
    <col min="8" max="9" width="31.81640625" style="183" customWidth="1"/>
    <col min="10" max="10" width="15.81640625" style="4" customWidth="1"/>
    <col min="11" max="11" width="31.1796875" style="183" customWidth="1"/>
    <col min="12" max="12" width="27.54296875" style="183" customWidth="1"/>
    <col min="13" max="13" width="16.453125" style="184" hidden="1" customWidth="1"/>
    <col min="14" max="14" width="18.26953125" style="183" customWidth="1"/>
    <col min="15" max="15" width="11.54296875" style="185" hidden="1" customWidth="1"/>
    <col min="16" max="16" width="18.54296875" style="183" customWidth="1"/>
    <col min="17" max="17" width="17.81640625" style="183" customWidth="1"/>
    <col min="18" max="18" width="77.1796875" style="183" customWidth="1"/>
    <col min="19" max="19" width="20.1796875" style="183" hidden="1" customWidth="1"/>
    <col min="20" max="20" width="25.453125" style="183" customWidth="1"/>
    <col min="21" max="21" width="22.7265625" style="183" customWidth="1"/>
    <col min="22" max="22" width="28.81640625" style="183" customWidth="1"/>
    <col min="23" max="24" width="36.7265625" style="183" customWidth="1"/>
    <col min="25" max="25" width="19.81640625" style="183" customWidth="1"/>
    <col min="26" max="26" width="9.453125" style="183" hidden="1" customWidth="1"/>
    <col min="27" max="27" width="27.54296875" style="183" customWidth="1"/>
    <col min="28" max="28" width="9.453125" style="183" hidden="1" customWidth="1"/>
    <col min="29" max="29" width="34.7265625" style="183" customWidth="1"/>
    <col min="30" max="30" width="12.453125" style="183" hidden="1" customWidth="1"/>
    <col min="31" max="31" width="33.453125" style="183" customWidth="1"/>
    <col min="32" max="32" width="10.453125" style="183" hidden="1" customWidth="1"/>
    <col min="33" max="33" width="31.1796875" style="183" customWidth="1"/>
    <col min="34" max="34" width="10.81640625" style="183" hidden="1" customWidth="1"/>
    <col min="35" max="35" width="40.81640625" style="183" customWidth="1"/>
    <col min="36" max="36" width="9.453125" style="183" hidden="1" customWidth="1"/>
    <col min="37" max="37" width="32" style="183" customWidth="1"/>
    <col min="38" max="38" width="12.453125" style="183" hidden="1" customWidth="1"/>
    <col min="39" max="39" width="21.54296875" style="183" customWidth="1"/>
    <col min="40" max="40" width="24.54296875" style="183" customWidth="1"/>
    <col min="41" max="41" width="29.1796875" style="183" customWidth="1"/>
    <col min="42" max="42" width="24.81640625" style="183" customWidth="1"/>
    <col min="43" max="43" width="17.54296875" style="183" customWidth="1"/>
    <col min="44" max="44" width="16.54296875" style="183" customWidth="1"/>
    <col min="45" max="45" width="21.1796875" style="183" customWidth="1"/>
    <col min="46" max="46" width="24.54296875" style="183" customWidth="1"/>
    <col min="47" max="47" width="19.453125" style="183" customWidth="1"/>
    <col min="48" max="48" width="26.54296875" style="183" customWidth="1"/>
    <col min="49" max="49" width="20.81640625" style="183" customWidth="1"/>
    <col min="50" max="50" width="18.54296875" style="3" customWidth="1"/>
    <col min="51" max="51" width="26.54296875" style="3" customWidth="1"/>
    <col min="52" max="52" width="20.81640625" style="3" hidden="1" customWidth="1"/>
    <col min="53" max="53" width="23.1796875" style="3" customWidth="1"/>
    <col min="54" max="54" width="20.54296875" style="3" customWidth="1"/>
    <col min="55" max="56" width="5.54296875" style="3" customWidth="1"/>
    <col min="57" max="57" width="55.1796875" style="3" customWidth="1"/>
    <col min="58" max="59" width="7.81640625" style="3" customWidth="1"/>
    <col min="60" max="60" width="46.90625" style="3" customWidth="1"/>
    <col min="61" max="62" width="8.54296875" style="3" customWidth="1"/>
    <col min="63" max="63" width="43.26953125" style="3" customWidth="1"/>
    <col min="64" max="65" width="9.54296875" style="3" customWidth="1"/>
    <col min="66" max="66" width="48.81640625" style="3" customWidth="1"/>
    <col min="67" max="67" width="72.26953125" style="3" customWidth="1"/>
    <col min="68" max="68" width="63.54296875" style="3" customWidth="1"/>
    <col min="69" max="16384" width="11.453125" style="3"/>
  </cols>
  <sheetData>
    <row r="1" spans="1:68" ht="6" customHeight="1" x14ac:dyDescent="0.25"/>
    <row r="2" spans="1:68" ht="37.5" customHeight="1" x14ac:dyDescent="0.3">
      <c r="A2" s="473"/>
      <c r="B2" s="474"/>
      <c r="C2" s="474"/>
      <c r="D2" s="474"/>
      <c r="E2" s="474" t="s">
        <v>429</v>
      </c>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474"/>
      <c r="BD2" s="474"/>
      <c r="BE2" s="474"/>
      <c r="BF2" s="474"/>
      <c r="BG2" s="474"/>
      <c r="BH2" s="474"/>
      <c r="BI2" s="474"/>
      <c r="BJ2" s="474"/>
      <c r="BK2" s="474"/>
      <c r="BL2" s="474"/>
      <c r="BM2" s="474"/>
      <c r="BN2" s="474"/>
      <c r="BO2" s="474"/>
      <c r="BP2" s="598" t="s">
        <v>1000</v>
      </c>
    </row>
    <row r="3" spans="1:68" ht="40" customHeight="1" x14ac:dyDescent="0.3">
      <c r="A3" s="473"/>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c r="AV3" s="474"/>
      <c r="AW3" s="474"/>
      <c r="AX3" s="474"/>
      <c r="AY3" s="474"/>
      <c r="AZ3" s="474"/>
      <c r="BA3" s="474"/>
      <c r="BB3" s="474"/>
      <c r="BC3" s="474"/>
      <c r="BD3" s="474"/>
      <c r="BE3" s="474"/>
      <c r="BF3" s="474"/>
      <c r="BG3" s="474"/>
      <c r="BH3" s="474"/>
      <c r="BI3" s="474"/>
      <c r="BJ3" s="474"/>
      <c r="BK3" s="474"/>
      <c r="BL3" s="474"/>
      <c r="BM3" s="474"/>
      <c r="BN3" s="474"/>
      <c r="BO3" s="474"/>
      <c r="BP3" s="598"/>
    </row>
    <row r="4" spans="1:68" ht="10.5" customHeight="1" x14ac:dyDescent="0.25">
      <c r="C4" s="7"/>
      <c r="D4" s="11"/>
      <c r="E4" s="11"/>
      <c r="F4" s="11"/>
      <c r="G4" s="11"/>
      <c r="H4" s="11"/>
      <c r="I4" s="11"/>
      <c r="J4" s="72"/>
      <c r="K4" s="8"/>
      <c r="L4" s="6"/>
      <c r="M4" s="56"/>
      <c r="N4" s="6"/>
      <c r="O4" s="58"/>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8"/>
      <c r="AY4" s="8"/>
      <c r="AZ4" s="11"/>
    </row>
    <row r="5" spans="1:68" ht="32" customHeight="1" x14ac:dyDescent="0.25">
      <c r="B5" s="284" t="s">
        <v>12</v>
      </c>
      <c r="C5" s="284"/>
      <c r="D5" s="475">
        <v>45838</v>
      </c>
      <c r="E5" s="476"/>
      <c r="F5" s="9"/>
      <c r="G5" s="9"/>
      <c r="H5" s="176" t="s">
        <v>13</v>
      </c>
      <c r="I5" s="190">
        <v>3</v>
      </c>
      <c r="J5" s="132"/>
      <c r="K5" s="28"/>
      <c r="L5" s="6"/>
      <c r="M5" s="57"/>
      <c r="N5" s="6"/>
      <c r="O5" s="58"/>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283"/>
      <c r="AX5" s="283"/>
      <c r="AY5" s="283"/>
      <c r="AZ5" s="6"/>
    </row>
    <row r="6" spans="1:68" ht="10.5" customHeight="1" x14ac:dyDescent="0.25">
      <c r="C6" s="9"/>
      <c r="D6" s="5"/>
      <c r="E6" s="6"/>
      <c r="F6" s="6"/>
      <c r="G6" s="6"/>
      <c r="H6" s="6"/>
      <c r="I6" s="6"/>
      <c r="J6" s="6"/>
      <c r="K6" s="6"/>
      <c r="L6" s="6"/>
      <c r="M6" s="58"/>
      <c r="N6" s="6"/>
      <c r="O6" s="58"/>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row>
    <row r="7" spans="1:68" ht="49.5" customHeight="1" x14ac:dyDescent="0.25">
      <c r="B7" s="242" t="s">
        <v>14</v>
      </c>
      <c r="C7" s="242"/>
      <c r="D7" s="242"/>
      <c r="E7" s="242"/>
      <c r="F7" s="242"/>
      <c r="G7" s="242"/>
      <c r="H7" s="242"/>
      <c r="I7" s="242"/>
      <c r="J7" s="242"/>
      <c r="K7" s="242"/>
      <c r="L7" s="244" t="s">
        <v>981</v>
      </c>
      <c r="M7" s="244"/>
      <c r="N7" s="244"/>
      <c r="O7" s="244"/>
      <c r="P7" s="244"/>
      <c r="Q7" s="477" t="s">
        <v>430</v>
      </c>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238" t="s">
        <v>982</v>
      </c>
      <c r="AX7" s="238"/>
      <c r="AY7" s="238"/>
      <c r="AZ7" s="238"/>
      <c r="BA7" s="266" t="s">
        <v>431</v>
      </c>
      <c r="BB7" s="267"/>
      <c r="BC7" s="267"/>
      <c r="BD7" s="267"/>
      <c r="BE7" s="267"/>
      <c r="BF7" s="267"/>
      <c r="BG7" s="267"/>
      <c r="BH7" s="267"/>
      <c r="BI7" s="267"/>
      <c r="BJ7" s="267"/>
      <c r="BK7" s="267"/>
      <c r="BL7" s="267"/>
      <c r="BM7" s="267"/>
      <c r="BN7" s="267"/>
      <c r="BO7" s="267"/>
      <c r="BP7" s="597" t="s">
        <v>1001</v>
      </c>
    </row>
    <row r="8" spans="1:68" ht="29.25" customHeight="1" x14ac:dyDescent="0.25">
      <c r="B8" s="241" t="s">
        <v>432</v>
      </c>
      <c r="C8" s="241" t="s">
        <v>433</v>
      </c>
      <c r="D8" s="242" t="s">
        <v>22</v>
      </c>
      <c r="E8" s="242" t="s">
        <v>23</v>
      </c>
      <c r="F8" s="242" t="s">
        <v>434</v>
      </c>
      <c r="G8" s="242" t="s">
        <v>435</v>
      </c>
      <c r="H8" s="242" t="s">
        <v>436</v>
      </c>
      <c r="I8" s="242" t="s">
        <v>437</v>
      </c>
      <c r="J8" s="242" t="s">
        <v>438</v>
      </c>
      <c r="K8" s="242" t="s">
        <v>439</v>
      </c>
      <c r="L8" s="244" t="s">
        <v>30</v>
      </c>
      <c r="M8" s="399" t="s">
        <v>31</v>
      </c>
      <c r="N8" s="244" t="s">
        <v>32</v>
      </c>
      <c r="O8" s="399" t="s">
        <v>33</v>
      </c>
      <c r="P8" s="400" t="s">
        <v>983</v>
      </c>
      <c r="Q8" s="247" t="s">
        <v>440</v>
      </c>
      <c r="R8" s="248"/>
      <c r="S8" s="248"/>
      <c r="T8" s="248"/>
      <c r="U8" s="248"/>
      <c r="V8" s="248"/>
      <c r="W8" s="248"/>
      <c r="X8" s="249"/>
      <c r="Y8" s="478" t="s">
        <v>441</v>
      </c>
      <c r="Z8" s="479"/>
      <c r="AA8" s="479"/>
      <c r="AB8" s="479"/>
      <c r="AC8" s="479"/>
      <c r="AD8" s="479"/>
      <c r="AE8" s="479"/>
      <c r="AF8" s="479"/>
      <c r="AG8" s="479"/>
      <c r="AH8" s="479"/>
      <c r="AI8" s="479"/>
      <c r="AJ8" s="479"/>
      <c r="AK8" s="479"/>
      <c r="AL8" s="479"/>
      <c r="AM8" s="479"/>
      <c r="AN8" s="480"/>
      <c r="AO8" s="478" t="s">
        <v>442</v>
      </c>
      <c r="AP8" s="480"/>
      <c r="AQ8" s="478" t="s">
        <v>443</v>
      </c>
      <c r="AR8" s="479"/>
      <c r="AS8" s="479"/>
      <c r="AT8" s="480"/>
      <c r="AU8" s="478" t="s">
        <v>444</v>
      </c>
      <c r="AV8" s="480"/>
      <c r="AW8" s="238" t="s">
        <v>30</v>
      </c>
      <c r="AX8" s="238" t="s">
        <v>32</v>
      </c>
      <c r="AY8" s="239" t="s">
        <v>43</v>
      </c>
      <c r="AZ8" s="239" t="s">
        <v>984</v>
      </c>
      <c r="BA8" s="269" t="s">
        <v>445</v>
      </c>
      <c r="BB8" s="267" t="s">
        <v>446</v>
      </c>
      <c r="BC8" s="481" t="s">
        <v>46</v>
      </c>
      <c r="BD8" s="482"/>
      <c r="BE8" s="483"/>
      <c r="BF8" s="481" t="s">
        <v>47</v>
      </c>
      <c r="BG8" s="482"/>
      <c r="BH8" s="483"/>
      <c r="BI8" s="481" t="s">
        <v>48</v>
      </c>
      <c r="BJ8" s="482"/>
      <c r="BK8" s="483"/>
      <c r="BL8" s="481" t="s">
        <v>49</v>
      </c>
      <c r="BM8" s="482"/>
      <c r="BN8" s="483"/>
      <c r="BO8" s="267" t="s">
        <v>50</v>
      </c>
      <c r="BP8" s="597"/>
    </row>
    <row r="9" spans="1:68" ht="39" x14ac:dyDescent="0.25">
      <c r="B9" s="241"/>
      <c r="C9" s="241"/>
      <c r="D9" s="242"/>
      <c r="E9" s="242"/>
      <c r="F9" s="242"/>
      <c r="G9" s="242"/>
      <c r="H9" s="242"/>
      <c r="I9" s="242"/>
      <c r="J9" s="242"/>
      <c r="K9" s="242"/>
      <c r="L9" s="244"/>
      <c r="M9" s="399"/>
      <c r="N9" s="244"/>
      <c r="O9" s="399"/>
      <c r="P9" s="400"/>
      <c r="Q9" s="484" t="s">
        <v>447</v>
      </c>
      <c r="R9" s="485" t="s">
        <v>448</v>
      </c>
      <c r="S9" s="484" t="s">
        <v>36</v>
      </c>
      <c r="T9" s="484"/>
      <c r="U9" s="485" t="s">
        <v>449</v>
      </c>
      <c r="V9" s="486" t="s">
        <v>450</v>
      </c>
      <c r="W9" s="487"/>
      <c r="X9" s="488"/>
      <c r="Y9" s="486"/>
      <c r="Z9" s="487"/>
      <c r="AA9" s="487"/>
      <c r="AB9" s="487"/>
      <c r="AC9" s="487"/>
      <c r="AD9" s="487"/>
      <c r="AE9" s="487"/>
      <c r="AF9" s="487"/>
      <c r="AG9" s="487"/>
      <c r="AH9" s="487"/>
      <c r="AI9" s="487"/>
      <c r="AJ9" s="487"/>
      <c r="AK9" s="487"/>
      <c r="AL9" s="487"/>
      <c r="AM9" s="487"/>
      <c r="AN9" s="488"/>
      <c r="AO9" s="486"/>
      <c r="AP9" s="488"/>
      <c r="AQ9" s="486"/>
      <c r="AR9" s="487"/>
      <c r="AS9" s="487"/>
      <c r="AT9" s="488"/>
      <c r="AU9" s="486"/>
      <c r="AV9" s="488"/>
      <c r="AW9" s="238"/>
      <c r="AX9" s="238"/>
      <c r="AY9" s="239"/>
      <c r="AZ9" s="239"/>
      <c r="BA9" s="269"/>
      <c r="BB9" s="267"/>
      <c r="BC9" s="489"/>
      <c r="BD9" s="490"/>
      <c r="BE9" s="491"/>
      <c r="BF9" s="489"/>
      <c r="BG9" s="490"/>
      <c r="BH9" s="491"/>
      <c r="BI9" s="489"/>
      <c r="BJ9" s="490"/>
      <c r="BK9" s="491"/>
      <c r="BL9" s="489"/>
      <c r="BM9" s="490"/>
      <c r="BN9" s="491"/>
      <c r="BO9" s="267"/>
      <c r="BP9" s="597"/>
    </row>
    <row r="10" spans="1:68" s="4" customFormat="1" ht="64" customHeight="1" x14ac:dyDescent="0.35">
      <c r="B10" s="241"/>
      <c r="C10" s="241"/>
      <c r="D10" s="242"/>
      <c r="E10" s="242"/>
      <c r="F10" s="242"/>
      <c r="G10" s="242"/>
      <c r="H10" s="242"/>
      <c r="I10" s="242"/>
      <c r="J10" s="242"/>
      <c r="K10" s="242"/>
      <c r="L10" s="244"/>
      <c r="M10" s="399"/>
      <c r="N10" s="244"/>
      <c r="O10" s="399"/>
      <c r="P10" s="400"/>
      <c r="Q10" s="245"/>
      <c r="R10" s="180" t="s">
        <v>451</v>
      </c>
      <c r="S10" s="180" t="s">
        <v>452</v>
      </c>
      <c r="T10" s="180" t="s">
        <v>453</v>
      </c>
      <c r="U10" s="180" t="s">
        <v>454</v>
      </c>
      <c r="V10" s="492" t="s">
        <v>455</v>
      </c>
      <c r="W10" s="492" t="s">
        <v>456</v>
      </c>
      <c r="X10" s="493" t="s">
        <v>61</v>
      </c>
      <c r="Y10" s="167" t="s">
        <v>457</v>
      </c>
      <c r="Z10" s="167"/>
      <c r="AA10" s="167" t="s">
        <v>458</v>
      </c>
      <c r="AB10" s="167"/>
      <c r="AC10" s="167" t="s">
        <v>459</v>
      </c>
      <c r="AD10" s="167"/>
      <c r="AE10" s="167" t="s">
        <v>460</v>
      </c>
      <c r="AF10" s="167"/>
      <c r="AG10" s="167" t="s">
        <v>461</v>
      </c>
      <c r="AH10" s="167"/>
      <c r="AI10" s="167" t="s">
        <v>462</v>
      </c>
      <c r="AJ10" s="167"/>
      <c r="AK10" s="167" t="s">
        <v>463</v>
      </c>
      <c r="AL10" s="167"/>
      <c r="AM10" s="168" t="s">
        <v>464</v>
      </c>
      <c r="AN10" s="169" t="s">
        <v>465</v>
      </c>
      <c r="AO10" s="168" t="s">
        <v>466</v>
      </c>
      <c r="AP10" s="169" t="s">
        <v>467</v>
      </c>
      <c r="AQ10" s="169" t="s">
        <v>468</v>
      </c>
      <c r="AR10" s="169" t="s">
        <v>469</v>
      </c>
      <c r="AS10" s="169" t="s">
        <v>470</v>
      </c>
      <c r="AT10" s="169" t="s">
        <v>471</v>
      </c>
      <c r="AU10" s="169" t="s">
        <v>472</v>
      </c>
      <c r="AV10" s="169" t="s">
        <v>473</v>
      </c>
      <c r="AW10" s="238"/>
      <c r="AX10" s="238"/>
      <c r="AY10" s="239"/>
      <c r="AZ10" s="239"/>
      <c r="BA10" s="269" t="s">
        <v>44</v>
      </c>
      <c r="BB10" s="267"/>
      <c r="BC10" s="223" t="s">
        <v>62</v>
      </c>
      <c r="BD10" s="223" t="s">
        <v>63</v>
      </c>
      <c r="BE10" s="223" t="s">
        <v>64</v>
      </c>
      <c r="BF10" s="223" t="s">
        <v>62</v>
      </c>
      <c r="BG10" s="223" t="s">
        <v>63</v>
      </c>
      <c r="BH10" s="223" t="s">
        <v>64</v>
      </c>
      <c r="BI10" s="223" t="s">
        <v>62</v>
      </c>
      <c r="BJ10" s="223" t="s">
        <v>63</v>
      </c>
      <c r="BK10" s="223" t="s">
        <v>64</v>
      </c>
      <c r="BL10" s="223" t="s">
        <v>62</v>
      </c>
      <c r="BM10" s="223" t="s">
        <v>63</v>
      </c>
      <c r="BN10" s="223" t="s">
        <v>64</v>
      </c>
      <c r="BO10" s="267"/>
      <c r="BP10" s="597"/>
    </row>
    <row r="11" spans="1:68" ht="138" customHeight="1" x14ac:dyDescent="0.25">
      <c r="B11" s="494" t="s">
        <v>474</v>
      </c>
      <c r="C11" s="495" t="s">
        <v>475</v>
      </c>
      <c r="D11" s="496" t="s">
        <v>476</v>
      </c>
      <c r="E11" s="496" t="s">
        <v>477</v>
      </c>
      <c r="F11" s="496" t="s">
        <v>478</v>
      </c>
      <c r="G11" s="496" t="s">
        <v>71</v>
      </c>
      <c r="H11" s="497" t="s">
        <v>479</v>
      </c>
      <c r="I11" s="498" t="s">
        <v>480</v>
      </c>
      <c r="J11" s="496" t="s">
        <v>67</v>
      </c>
      <c r="K11" s="498" t="s">
        <v>481</v>
      </c>
      <c r="L11" s="496" t="s">
        <v>172</v>
      </c>
      <c r="M11" s="121">
        <v>0.2</v>
      </c>
      <c r="N11" s="499" t="s">
        <v>482</v>
      </c>
      <c r="O11" s="163">
        <v>1</v>
      </c>
      <c r="P11" s="500" t="s">
        <v>483</v>
      </c>
      <c r="Q11" s="123" t="s">
        <v>484</v>
      </c>
      <c r="R11" s="124" t="s">
        <v>485</v>
      </c>
      <c r="S11" s="128" t="s">
        <v>486</v>
      </c>
      <c r="T11" s="128" t="s">
        <v>487</v>
      </c>
      <c r="U11" s="128" t="s">
        <v>488</v>
      </c>
      <c r="V11" s="128" t="s">
        <v>489</v>
      </c>
      <c r="W11" s="501" t="s">
        <v>490</v>
      </c>
      <c r="X11" s="502" t="s">
        <v>484</v>
      </c>
      <c r="Y11" s="503" t="s">
        <v>491</v>
      </c>
      <c r="Z11" s="128">
        <f>IF(Y11='Eval Controles'!$C$30,'Eval Controles'!$D$30,IF(Y11='Eval Controles'!$C$31,'Eval Controles'!$D$31))</f>
        <v>15</v>
      </c>
      <c r="AA11" s="128" t="s">
        <v>78</v>
      </c>
      <c r="AB11" s="128">
        <f>IF(AA11='Eval Controles'!$C$32,'Eval Controles'!$D$32,IF(AA11='Eval Controles'!$C$33,'Eval Controles'!$D$33))</f>
        <v>15</v>
      </c>
      <c r="AC11" s="128" t="s">
        <v>492</v>
      </c>
      <c r="AD11" s="128">
        <f>IF(AC11='Eval Controles'!$C$34,'Eval Controles'!$D$34,IF(AC11='Eval Controles'!$C$35,'Eval Controles'!$D$35))</f>
        <v>15</v>
      </c>
      <c r="AE11" s="128" t="s">
        <v>80</v>
      </c>
      <c r="AF11" s="128">
        <f>IF(AE11='Eval Controles'!$C$36,'Eval Controles'!$D$36,IF(AE11='Eval Controles'!$C$37,'Eval Controles'!$D$37,IF(AE11='Eval Controles'!$C$38,'Eval Controles'!$D$38)))</f>
        <v>15</v>
      </c>
      <c r="AG11" s="128" t="s">
        <v>493</v>
      </c>
      <c r="AH11" s="128">
        <f>IF(AG11='Eval Controles'!$C$39,'Eval Controles'!$D$39,IF(AG11='Eval Controles'!$C$40,'Eval Controles'!$D$40))</f>
        <v>15</v>
      </c>
      <c r="AI11" s="128" t="s">
        <v>494</v>
      </c>
      <c r="AJ11" s="128">
        <f>IF(AI11='Eval Controles'!$C$41,'Eval Controles'!$D$41,IF(AI11='Eval Controles'!$C$42,'Eval Controles'!$D$42))</f>
        <v>15</v>
      </c>
      <c r="AK11" s="128" t="s">
        <v>495</v>
      </c>
      <c r="AL11" s="128">
        <f>IF(AK11='Eval Controles'!$C$43,'Eval Controles'!$D$43,IF(AK11='Eval Controles'!$C$44,'Eval Controles'!$D$44,IF(AK11='Eval Controles'!$C$45,'Eval Controles'!$D$45)))</f>
        <v>10</v>
      </c>
      <c r="AM11" s="123">
        <f>SUM(Z11,AB11,AD11,AF11,AH11,AJ11,AL11)</f>
        <v>100</v>
      </c>
      <c r="AN11" s="123" t="str">
        <f>IF(AM11&gt;=96,"FUERTE",IF(AM11&gt;=86,"MODERADO","DEBIL"))</f>
        <v>FUERTE</v>
      </c>
      <c r="AO11" s="128" t="s">
        <v>496</v>
      </c>
      <c r="AP11" s="123" t="str">
        <f>IF(AO11='Eval Controles'!$C$24,"FUERTE",IF(AO11='Eval Controles'!$C$25,"MODERADO",IF(AO11='Eval Controles'!$C$26,"DEBIL",)))</f>
        <v>FUERTE</v>
      </c>
      <c r="AQ11" s="504" t="s">
        <v>497</v>
      </c>
      <c r="AR11" s="128">
        <v>100</v>
      </c>
      <c r="AS11" s="505">
        <f>AVERAGE(AR11:AR12)</f>
        <v>75</v>
      </c>
      <c r="AT11" s="500" t="s">
        <v>365</v>
      </c>
      <c r="AU11" s="505" t="s">
        <v>498</v>
      </c>
      <c r="AV11" s="505" t="s">
        <v>499</v>
      </c>
      <c r="AW11" s="506" t="s">
        <v>172</v>
      </c>
      <c r="AX11" s="499" t="s">
        <v>482</v>
      </c>
      <c r="AY11" s="500" t="s">
        <v>483</v>
      </c>
      <c r="AZ11" s="496" t="s">
        <v>88</v>
      </c>
      <c r="BA11" s="175">
        <v>45904</v>
      </c>
      <c r="BB11" s="32" t="s">
        <v>500</v>
      </c>
      <c r="BC11" s="32"/>
      <c r="BD11" s="32" t="s">
        <v>9</v>
      </c>
      <c r="BE11" s="188" t="s">
        <v>501</v>
      </c>
      <c r="BF11" s="32" t="s">
        <v>9</v>
      </c>
      <c r="BG11" s="32"/>
      <c r="BH11" s="188" t="s">
        <v>502</v>
      </c>
      <c r="BI11" s="32"/>
      <c r="BJ11" s="32" t="s">
        <v>9</v>
      </c>
      <c r="BK11" s="188" t="s">
        <v>503</v>
      </c>
      <c r="BL11" s="32"/>
      <c r="BM11" s="32" t="s">
        <v>9</v>
      </c>
      <c r="BN11" s="507" t="s">
        <v>504</v>
      </c>
      <c r="BO11" s="188" t="s">
        <v>505</v>
      </c>
      <c r="BP11" s="508" t="s">
        <v>506</v>
      </c>
    </row>
    <row r="12" spans="1:68" s="36" customFormat="1" ht="87.65" customHeight="1" x14ac:dyDescent="0.35">
      <c r="B12" s="509"/>
      <c r="C12" s="510"/>
      <c r="D12" s="511"/>
      <c r="E12" s="511"/>
      <c r="F12" s="511"/>
      <c r="G12" s="511"/>
      <c r="H12" s="512"/>
      <c r="I12" s="513"/>
      <c r="J12" s="511"/>
      <c r="K12" s="513"/>
      <c r="L12" s="511"/>
      <c r="M12" s="121" t="e">
        <v>#N/A</v>
      </c>
      <c r="N12" s="514"/>
      <c r="O12" s="163" t="e">
        <v>#N/A</v>
      </c>
      <c r="P12" s="515"/>
      <c r="Q12" s="123" t="s">
        <v>507</v>
      </c>
      <c r="R12" s="115" t="s">
        <v>508</v>
      </c>
      <c r="S12" s="128" t="s">
        <v>486</v>
      </c>
      <c r="T12" s="128" t="s">
        <v>487</v>
      </c>
      <c r="U12" s="128" t="s">
        <v>509</v>
      </c>
      <c r="V12" s="128" t="s">
        <v>489</v>
      </c>
      <c r="W12" s="501" t="s">
        <v>510</v>
      </c>
      <c r="X12" s="502" t="s">
        <v>507</v>
      </c>
      <c r="Y12" s="503" t="s">
        <v>491</v>
      </c>
      <c r="Z12" s="128">
        <f>IF(Y12='Eval Controles'!$C$30,'Eval Controles'!$D$30,IF(Y12='Eval Controles'!$C$31,'Eval Controles'!$D$31))</f>
        <v>15</v>
      </c>
      <c r="AA12" s="128" t="s">
        <v>78</v>
      </c>
      <c r="AB12" s="128">
        <f>IF(AA12='Eval Controles'!$C$32,'Eval Controles'!$D$32,IF(AA12='Eval Controles'!$C$33,'Eval Controles'!$D$33))</f>
        <v>15</v>
      </c>
      <c r="AC12" s="128" t="s">
        <v>492</v>
      </c>
      <c r="AD12" s="128">
        <f>IF(AC12='Eval Controles'!$C$34,'Eval Controles'!$D$34,IF(AC12='Eval Controles'!$C$35,'Eval Controles'!$D$35))</f>
        <v>15</v>
      </c>
      <c r="AE12" s="128" t="s">
        <v>225</v>
      </c>
      <c r="AF12" s="128">
        <f>IF(AE12='Eval Controles'!$C$36,'Eval Controles'!$D$36,IF(AE12='Eval Controles'!$C$37,'Eval Controles'!$D$37,IF(AE12='Eval Controles'!$C$38,'Eval Controles'!$D$38)))</f>
        <v>10</v>
      </c>
      <c r="AG12" s="128" t="s">
        <v>493</v>
      </c>
      <c r="AH12" s="128">
        <f>IF(AG12='Eval Controles'!$C$39,'Eval Controles'!$D$39,IF(AG12='Eval Controles'!$C$40,'Eval Controles'!$D$40))</f>
        <v>15</v>
      </c>
      <c r="AI12" s="128" t="s">
        <v>494</v>
      </c>
      <c r="AJ12" s="128">
        <f>IF(AI12='Eval Controles'!$C$41,'Eval Controles'!$D$41,IF(AI12='Eval Controles'!$C$42,'Eval Controles'!$D$42))</f>
        <v>15</v>
      </c>
      <c r="AK12" s="128" t="s">
        <v>495</v>
      </c>
      <c r="AL12" s="128">
        <f>IF(AK12='Eval Controles'!$C$43,'Eval Controles'!$D$43,IF(AK12='Eval Controles'!$C$44,'Eval Controles'!$D$44,IF(AK12='Eval Controles'!$C$45,'Eval Controles'!$D$45)))</f>
        <v>10</v>
      </c>
      <c r="AM12" s="123">
        <f>SUM(Z12,AB12,AD12,AF12,AH12,AJ12,AL12)</f>
        <v>95</v>
      </c>
      <c r="AN12" s="123" t="str">
        <f>IF(AM12&gt;=96,"FUERTE",IF(AM12&gt;=86,"MODERADO","DEBIL"))</f>
        <v>MODERADO</v>
      </c>
      <c r="AO12" s="128" t="s">
        <v>496</v>
      </c>
      <c r="AP12" s="123" t="str">
        <f>IF(AO12='Eval Controles'!$C$24,"FUERTE",IF(AO12='Eval Controles'!$C$25,"MODERADO",IF(AO12='Eval Controles'!$C$26,"DEBIL",)))</f>
        <v>FUERTE</v>
      </c>
      <c r="AQ12" s="69" t="s">
        <v>365</v>
      </c>
      <c r="AR12" s="111">
        <v>50</v>
      </c>
      <c r="AS12" s="516"/>
      <c r="AT12" s="515"/>
      <c r="AU12" s="516"/>
      <c r="AV12" s="516"/>
      <c r="AW12" s="517"/>
      <c r="AX12" s="514"/>
      <c r="AY12" s="515"/>
      <c r="AZ12" s="511"/>
      <c r="BA12" s="175">
        <v>45904</v>
      </c>
      <c r="BB12" s="32" t="s">
        <v>500</v>
      </c>
      <c r="BC12" s="32"/>
      <c r="BD12" s="32" t="s">
        <v>9</v>
      </c>
      <c r="BE12" s="188" t="s">
        <v>511</v>
      </c>
      <c r="BF12" s="32" t="s">
        <v>9</v>
      </c>
      <c r="BG12" s="32"/>
      <c r="BH12" s="188" t="s">
        <v>502</v>
      </c>
      <c r="BI12" s="32"/>
      <c r="BJ12" s="32" t="s">
        <v>9</v>
      </c>
      <c r="BK12" s="188" t="s">
        <v>503</v>
      </c>
      <c r="BL12" s="32"/>
      <c r="BM12" s="32" t="s">
        <v>9</v>
      </c>
      <c r="BN12" s="507" t="s">
        <v>504</v>
      </c>
      <c r="BO12" s="518" t="s">
        <v>505</v>
      </c>
      <c r="BP12" s="519"/>
    </row>
    <row r="13" spans="1:68" s="36" customFormat="1" ht="176.25" customHeight="1" x14ac:dyDescent="0.35">
      <c r="B13" s="520" t="s">
        <v>474</v>
      </c>
      <c r="C13" s="127" t="s">
        <v>512</v>
      </c>
      <c r="D13" s="127" t="s">
        <v>513</v>
      </c>
      <c r="E13" s="127" t="s">
        <v>514</v>
      </c>
      <c r="F13" s="127" t="s">
        <v>515</v>
      </c>
      <c r="G13" s="130" t="s">
        <v>71</v>
      </c>
      <c r="H13" s="126" t="s">
        <v>516</v>
      </c>
      <c r="I13" s="124" t="s">
        <v>517</v>
      </c>
      <c r="J13" s="130" t="s">
        <v>67</v>
      </c>
      <c r="K13" s="112" t="s">
        <v>518</v>
      </c>
      <c r="L13" s="125" t="s">
        <v>112</v>
      </c>
      <c r="M13" s="121">
        <v>0.6</v>
      </c>
      <c r="N13" s="521" t="s">
        <v>519</v>
      </c>
      <c r="O13" s="163">
        <v>0.8</v>
      </c>
      <c r="P13" s="122" t="s">
        <v>76</v>
      </c>
      <c r="Q13" s="504" t="s">
        <v>520</v>
      </c>
      <c r="R13" s="115" t="s">
        <v>521</v>
      </c>
      <c r="S13" s="32" t="s">
        <v>486</v>
      </c>
      <c r="T13" s="187" t="s">
        <v>522</v>
      </c>
      <c r="U13" s="32" t="s">
        <v>523</v>
      </c>
      <c r="V13" s="4" t="s">
        <v>489</v>
      </c>
      <c r="W13" s="522" t="s">
        <v>524</v>
      </c>
      <c r="X13" s="502" t="s">
        <v>520</v>
      </c>
      <c r="Y13" s="503" t="s">
        <v>491</v>
      </c>
      <c r="Z13" s="128">
        <f>IF(Y13='Eval Controles'!$C$30,'Eval Controles'!$D$30,IF(Y13='Eval Controles'!$C$31,'Eval Controles'!$D$31))</f>
        <v>15</v>
      </c>
      <c r="AA13" s="128" t="s">
        <v>78</v>
      </c>
      <c r="AB13" s="128">
        <f>IF(AA13='Eval Controles'!$C$32,'Eval Controles'!$D$32,IF(AA13='Eval Controles'!$C$33,'Eval Controles'!$D$33))</f>
        <v>15</v>
      </c>
      <c r="AC13" s="128" t="s">
        <v>492</v>
      </c>
      <c r="AD13" s="128">
        <f>IF(AC13='Eval Controles'!$C$34,'Eval Controles'!$D$34,IF(AC13='Eval Controles'!$C$35,'Eval Controles'!$D$35))</f>
        <v>15</v>
      </c>
      <c r="AE13" s="128" t="s">
        <v>80</v>
      </c>
      <c r="AF13" s="128">
        <f>IF(AE13='Eval Controles'!$C$36,'Eval Controles'!$D$36,IF(AE13='Eval Controles'!$C$37,'Eval Controles'!$D$37,IF(AE13='Eval Controles'!$C$38,'Eval Controles'!$D$38)))</f>
        <v>15</v>
      </c>
      <c r="AG13" s="128" t="s">
        <v>493</v>
      </c>
      <c r="AH13" s="128">
        <f>IF(AG13='Eval Controles'!$C$39,'Eval Controles'!$D$39,IF(AG13='Eval Controles'!$C$40,'Eval Controles'!$D$40))</f>
        <v>15</v>
      </c>
      <c r="AI13" s="128" t="s">
        <v>494</v>
      </c>
      <c r="AJ13" s="128">
        <f>IF(AI13='Eval Controles'!$C$41,'Eval Controles'!$D$41,IF(AI13='Eval Controles'!$C$42,'Eval Controles'!$D$42))</f>
        <v>15</v>
      </c>
      <c r="AK13" s="128" t="s">
        <v>495</v>
      </c>
      <c r="AL13" s="128">
        <f>IF(AK13='Eval Controles'!$C$43,'Eval Controles'!$D$43,IF(AK13='Eval Controles'!$C$44,'Eval Controles'!$D$44,IF(AK13='Eval Controles'!$C$45,'Eval Controles'!$D$45)))</f>
        <v>10</v>
      </c>
      <c r="AM13" s="123">
        <f>SUM(Z13,AB13,AD13,AF13,AH13,AJ13,AL13)</f>
        <v>100</v>
      </c>
      <c r="AN13" s="123" t="str">
        <f>IF(AM13&gt;=96,"FUERTE",IF(AM13&gt;=86,"MODERADO","DEBIL"))</f>
        <v>FUERTE</v>
      </c>
      <c r="AO13" s="128" t="s">
        <v>496</v>
      </c>
      <c r="AP13" s="123" t="str">
        <f>IF(AO13='Eval Controles'!$C$24,"FUERTE",IF(AO13='Eval Controles'!$C$25,"MODERADO",IF(AO13='Eval Controles'!$C$26,"DEBIL",)))</f>
        <v>FUERTE</v>
      </c>
      <c r="AQ13" s="69" t="s">
        <v>497</v>
      </c>
      <c r="AR13" s="111">
        <v>100</v>
      </c>
      <c r="AS13" s="111">
        <f>AVERAGE(AR13)</f>
        <v>100</v>
      </c>
      <c r="AT13" s="69" t="s">
        <v>497</v>
      </c>
      <c r="AU13" s="111" t="s">
        <v>498</v>
      </c>
      <c r="AV13" s="111" t="s">
        <v>499</v>
      </c>
      <c r="AW13" s="40" t="s">
        <v>172</v>
      </c>
      <c r="AX13" s="40" t="s">
        <v>519</v>
      </c>
      <c r="AY13" s="123" t="s">
        <v>76</v>
      </c>
      <c r="AZ13" s="130" t="s">
        <v>88</v>
      </c>
      <c r="BA13" s="32"/>
      <c r="BB13" s="32"/>
      <c r="BC13" s="32"/>
      <c r="BD13" s="32"/>
      <c r="BE13" s="451"/>
      <c r="BF13" s="32"/>
      <c r="BG13" s="32"/>
      <c r="BH13" s="451"/>
      <c r="BI13" s="32"/>
      <c r="BJ13" s="32"/>
      <c r="BK13" s="451"/>
      <c r="BL13" s="32"/>
      <c r="BM13" s="32"/>
      <c r="BN13" s="523"/>
      <c r="BO13" s="451"/>
      <c r="BP13" s="188" t="s">
        <v>525</v>
      </c>
    </row>
    <row r="14" spans="1:68" s="524" customFormat="1" ht="168.75" customHeight="1" x14ac:dyDescent="0.25">
      <c r="B14" s="494" t="s">
        <v>474</v>
      </c>
      <c r="C14" s="505" t="s">
        <v>526</v>
      </c>
      <c r="D14" s="505" t="s">
        <v>527</v>
      </c>
      <c r="E14" s="505" t="s">
        <v>528</v>
      </c>
      <c r="F14" s="505" t="s">
        <v>529</v>
      </c>
      <c r="G14" s="496" t="s">
        <v>71</v>
      </c>
      <c r="H14" s="497" t="s">
        <v>530</v>
      </c>
      <c r="I14" s="525" t="s">
        <v>531</v>
      </c>
      <c r="J14" s="496" t="s">
        <v>67</v>
      </c>
      <c r="K14" s="526" t="s">
        <v>532</v>
      </c>
      <c r="L14" s="496" t="s">
        <v>258</v>
      </c>
      <c r="M14" s="121">
        <v>1</v>
      </c>
      <c r="N14" s="499" t="s">
        <v>519</v>
      </c>
      <c r="O14" s="163">
        <v>0.8</v>
      </c>
      <c r="P14" s="500" t="s">
        <v>76</v>
      </c>
      <c r="Q14" s="69" t="s">
        <v>533</v>
      </c>
      <c r="R14" s="115" t="s">
        <v>534</v>
      </c>
      <c r="S14" s="128" t="s">
        <v>486</v>
      </c>
      <c r="T14" s="128" t="s">
        <v>535</v>
      </c>
      <c r="U14" s="128" t="s">
        <v>536</v>
      </c>
      <c r="V14" s="111" t="s">
        <v>537</v>
      </c>
      <c r="W14" s="527" t="s">
        <v>538</v>
      </c>
      <c r="X14" s="502" t="s">
        <v>533</v>
      </c>
      <c r="Y14" s="503" t="s">
        <v>491</v>
      </c>
      <c r="Z14" s="128">
        <f>IF(Y14='Eval Controles'!$C$30,'Eval Controles'!$D$30,IF(Y14='Eval Controles'!$C$31,'Eval Controles'!$D$31))</f>
        <v>15</v>
      </c>
      <c r="AA14" s="128" t="s">
        <v>78</v>
      </c>
      <c r="AB14" s="128">
        <f>IF(AA14='Eval Controles'!$C$32,'Eval Controles'!$D$32,IF(AA14='Eval Controles'!$C$33,'Eval Controles'!$D$33))</f>
        <v>15</v>
      </c>
      <c r="AC14" s="128" t="s">
        <v>492</v>
      </c>
      <c r="AD14" s="128">
        <f>IF(AC14='Eval Controles'!$C$34,'Eval Controles'!$D$34,IF(AC14='Eval Controles'!$C$35,'Eval Controles'!$D$35))</f>
        <v>15</v>
      </c>
      <c r="AE14" s="128" t="s">
        <v>80</v>
      </c>
      <c r="AF14" s="128">
        <f>IF(AE14='Eval Controles'!$C$36,'Eval Controles'!$D$36,IF(AE14='Eval Controles'!$C$37,'Eval Controles'!$D$37,IF(AE14='Eval Controles'!$C$38,'Eval Controles'!$D$38)))</f>
        <v>15</v>
      </c>
      <c r="AG14" s="128" t="s">
        <v>493</v>
      </c>
      <c r="AH14" s="128">
        <f>IF(AG14='Eval Controles'!$C$39,'Eval Controles'!$D$39,IF(AG14='Eval Controles'!$C$40,'Eval Controles'!$D$40))</f>
        <v>15</v>
      </c>
      <c r="AI14" s="128" t="s">
        <v>494</v>
      </c>
      <c r="AJ14" s="128">
        <f>IF(AI14='Eval Controles'!$C$41,'Eval Controles'!$D$41,IF(AI14='Eval Controles'!$C$42,'Eval Controles'!$D$42))</f>
        <v>15</v>
      </c>
      <c r="AK14" s="128" t="s">
        <v>495</v>
      </c>
      <c r="AL14" s="128">
        <f>IF(AK14='Eval Controles'!$C$43,'Eval Controles'!$D$43,IF(AK14='Eval Controles'!$C$44,'Eval Controles'!$D$44,IF(AK14='Eval Controles'!$C$45,'Eval Controles'!$D$45)))</f>
        <v>10</v>
      </c>
      <c r="AM14" s="123">
        <f t="shared" ref="AM14:AM24" si="0">SUM(Z14,AB14,AD14,AF14,AH14,AJ14,AL14)</f>
        <v>100</v>
      </c>
      <c r="AN14" s="123" t="str">
        <f t="shared" ref="AN14:AN24" si="1">IF(AM14&gt;=96,"FUERTE",IF(AM14&gt;=86,"MODERADO","DEBIL"))</f>
        <v>FUERTE</v>
      </c>
      <c r="AO14" s="128" t="s">
        <v>496</v>
      </c>
      <c r="AP14" s="123" t="str">
        <f>IF(AO14='Eval Controles'!$C$24,"FUERTE",IF(AO14='Eval Controles'!$C$25,"MODERADO",IF(AO14='Eval Controles'!$C$26,"DEBIL",)))</f>
        <v>FUERTE</v>
      </c>
      <c r="AQ14" s="69" t="s">
        <v>497</v>
      </c>
      <c r="AR14" s="111">
        <v>100</v>
      </c>
      <c r="AS14" s="505">
        <f>AVERAGE(AR14:AR17)</f>
        <v>100</v>
      </c>
      <c r="AT14" s="500" t="s">
        <v>497</v>
      </c>
      <c r="AU14" s="505" t="s">
        <v>498</v>
      </c>
      <c r="AV14" s="505" t="s">
        <v>499</v>
      </c>
      <c r="AW14" s="506" t="s">
        <v>112</v>
      </c>
      <c r="AX14" s="506" t="s">
        <v>519</v>
      </c>
      <c r="AY14" s="500" t="s">
        <v>76</v>
      </c>
      <c r="AZ14" s="496" t="s">
        <v>88</v>
      </c>
      <c r="BA14" s="528">
        <v>45904</v>
      </c>
      <c r="BB14" s="68" t="s">
        <v>539</v>
      </c>
      <c r="BC14" s="231"/>
      <c r="BD14" s="529" t="s">
        <v>9</v>
      </c>
      <c r="BE14" s="456" t="s">
        <v>540</v>
      </c>
      <c r="BF14" s="529" t="s">
        <v>9</v>
      </c>
      <c r="BG14" s="231"/>
      <c r="BH14" s="456" t="s">
        <v>541</v>
      </c>
      <c r="BI14" s="231"/>
      <c r="BJ14" s="529" t="s">
        <v>9</v>
      </c>
      <c r="BK14" s="456" t="s">
        <v>542</v>
      </c>
      <c r="BL14" s="231"/>
      <c r="BM14" s="529" t="s">
        <v>9</v>
      </c>
      <c r="BN14" s="456" t="s">
        <v>543</v>
      </c>
      <c r="BO14" s="456" t="s">
        <v>544</v>
      </c>
      <c r="BP14" s="416" t="s">
        <v>1002</v>
      </c>
    </row>
    <row r="15" spans="1:68" s="524" customFormat="1" ht="82.5" customHeight="1" x14ac:dyDescent="0.25">
      <c r="B15" s="531"/>
      <c r="C15" s="532"/>
      <c r="D15" s="532"/>
      <c r="E15" s="532"/>
      <c r="F15" s="532"/>
      <c r="G15" s="533"/>
      <c r="H15" s="534"/>
      <c r="I15" s="535"/>
      <c r="J15" s="511"/>
      <c r="K15" s="536"/>
      <c r="L15" s="533"/>
      <c r="M15" s="121" t="e">
        <v>#N/A</v>
      </c>
      <c r="N15" s="537"/>
      <c r="O15" s="163" t="e">
        <v>#N/A</v>
      </c>
      <c r="P15" s="538"/>
      <c r="Q15" s="69" t="s">
        <v>545</v>
      </c>
      <c r="R15" s="115" t="s">
        <v>546</v>
      </c>
      <c r="S15" s="128" t="s">
        <v>486</v>
      </c>
      <c r="T15" s="128" t="s">
        <v>547</v>
      </c>
      <c r="U15" s="128" t="s">
        <v>536</v>
      </c>
      <c r="V15" s="111" t="s">
        <v>548</v>
      </c>
      <c r="W15" s="527" t="s">
        <v>538</v>
      </c>
      <c r="X15" s="502" t="s">
        <v>545</v>
      </c>
      <c r="Y15" s="503" t="s">
        <v>491</v>
      </c>
      <c r="Z15" s="128">
        <f>IF(Y15='Eval Controles'!$C$30,'Eval Controles'!$D$30,IF(Y15='Eval Controles'!$C$31,'Eval Controles'!$D$31))</f>
        <v>15</v>
      </c>
      <c r="AA15" s="128" t="s">
        <v>78</v>
      </c>
      <c r="AB15" s="128">
        <f>IF(AA15='Eval Controles'!$C$32,'Eval Controles'!$D$32,IF(AA15='Eval Controles'!$C$33,'Eval Controles'!$D$33))</f>
        <v>15</v>
      </c>
      <c r="AC15" s="128" t="s">
        <v>492</v>
      </c>
      <c r="AD15" s="128">
        <f>IF(AC15='Eval Controles'!$C$34,'Eval Controles'!$D$34,IF(AC15='Eval Controles'!$C$35,'Eval Controles'!$D$35))</f>
        <v>15</v>
      </c>
      <c r="AE15" s="128" t="s">
        <v>80</v>
      </c>
      <c r="AF15" s="128">
        <f>IF(AE15='Eval Controles'!$C$36,'Eval Controles'!$D$36,IF(AE15='Eval Controles'!$C$37,'Eval Controles'!$D$37,IF(AE15='Eval Controles'!$C$38,'Eval Controles'!$D$38)))</f>
        <v>15</v>
      </c>
      <c r="AG15" s="128" t="s">
        <v>493</v>
      </c>
      <c r="AH15" s="128">
        <f>IF(AG15='Eval Controles'!$C$39,'Eval Controles'!$D$39,IF(AG15='Eval Controles'!$C$40,'Eval Controles'!$D$40))</f>
        <v>15</v>
      </c>
      <c r="AI15" s="128" t="s">
        <v>494</v>
      </c>
      <c r="AJ15" s="128">
        <f>IF(AI15='Eval Controles'!$C$41,'Eval Controles'!$D$41,IF(AI15='Eval Controles'!$C$42,'Eval Controles'!$D$42))</f>
        <v>15</v>
      </c>
      <c r="AK15" s="128" t="s">
        <v>495</v>
      </c>
      <c r="AL15" s="128">
        <f>IF(AK15='Eval Controles'!$C$43,'Eval Controles'!$D$43,IF(AK15='Eval Controles'!$C$44,'Eval Controles'!$D$44,IF(AK15='Eval Controles'!$C$45,'Eval Controles'!$D$45)))</f>
        <v>10</v>
      </c>
      <c r="AM15" s="123">
        <f t="shared" si="0"/>
        <v>100</v>
      </c>
      <c r="AN15" s="123" t="str">
        <f t="shared" si="1"/>
        <v>FUERTE</v>
      </c>
      <c r="AO15" s="128" t="s">
        <v>496</v>
      </c>
      <c r="AP15" s="123" t="str">
        <f>IF(AO15='Eval Controles'!$C$24,"FUERTE",IF(AO15='Eval Controles'!$C$25,"MODERADO",IF(AO15='Eval Controles'!$C$26,"DEBIL",)))</f>
        <v>FUERTE</v>
      </c>
      <c r="AQ15" s="69" t="s">
        <v>497</v>
      </c>
      <c r="AR15" s="111">
        <v>100</v>
      </c>
      <c r="AS15" s="532"/>
      <c r="AT15" s="538"/>
      <c r="AU15" s="532"/>
      <c r="AV15" s="532"/>
      <c r="AW15" s="539"/>
      <c r="AX15" s="539"/>
      <c r="AY15" s="538"/>
      <c r="AZ15" s="533"/>
      <c r="BA15" s="528">
        <v>45904</v>
      </c>
      <c r="BB15" s="529" t="s">
        <v>549</v>
      </c>
      <c r="BC15" s="540" t="s">
        <v>91</v>
      </c>
      <c r="BD15" s="540" t="s">
        <v>9</v>
      </c>
      <c r="BE15" s="541" t="s">
        <v>550</v>
      </c>
      <c r="BF15" s="542" t="s">
        <v>9</v>
      </c>
      <c r="BG15" s="542" t="s">
        <v>91</v>
      </c>
      <c r="BH15" s="541" t="s">
        <v>551</v>
      </c>
      <c r="BI15" s="542" t="s">
        <v>91</v>
      </c>
      <c r="BJ15" s="542" t="s">
        <v>9</v>
      </c>
      <c r="BK15" s="541" t="s">
        <v>552</v>
      </c>
      <c r="BL15" s="542"/>
      <c r="BM15" s="542" t="s">
        <v>9</v>
      </c>
      <c r="BN15" s="541" t="s">
        <v>553</v>
      </c>
      <c r="BO15" s="541" t="s">
        <v>554</v>
      </c>
      <c r="BP15" s="255"/>
    </row>
    <row r="16" spans="1:68" s="524" customFormat="1" ht="82.5" customHeight="1" x14ac:dyDescent="0.25">
      <c r="B16" s="531"/>
      <c r="C16" s="532"/>
      <c r="D16" s="532"/>
      <c r="E16" s="532"/>
      <c r="F16" s="532"/>
      <c r="G16" s="533"/>
      <c r="H16" s="534"/>
      <c r="I16" s="497" t="s">
        <v>555</v>
      </c>
      <c r="J16" s="496" t="s">
        <v>67</v>
      </c>
      <c r="K16" s="536"/>
      <c r="L16" s="533"/>
      <c r="M16" s="121"/>
      <c r="N16" s="537"/>
      <c r="O16" s="163"/>
      <c r="P16" s="538"/>
      <c r="Q16" s="68" t="s">
        <v>556</v>
      </c>
      <c r="R16" s="456" t="s">
        <v>557</v>
      </c>
      <c r="S16" s="456" t="s">
        <v>486</v>
      </c>
      <c r="T16" s="68" t="s">
        <v>558</v>
      </c>
      <c r="U16" s="68" t="s">
        <v>509</v>
      </c>
      <c r="V16" s="68" t="s">
        <v>489</v>
      </c>
      <c r="W16" s="456" t="s">
        <v>559</v>
      </c>
      <c r="X16" s="544" t="s">
        <v>556</v>
      </c>
      <c r="Y16" s="503" t="s">
        <v>491</v>
      </c>
      <c r="Z16" s="128">
        <f>IF(Y16='Eval Controles'!$C$30,'Eval Controles'!$D$30,IF(Y16='Eval Controles'!$C$31,'Eval Controles'!$D$31))</f>
        <v>15</v>
      </c>
      <c r="AA16" s="128" t="s">
        <v>78</v>
      </c>
      <c r="AB16" s="128">
        <f>IF(AA16='Eval Controles'!$C$32,'Eval Controles'!$D$32,IF(AA16='Eval Controles'!$C$33,'Eval Controles'!$D$33))</f>
        <v>15</v>
      </c>
      <c r="AC16" s="128" t="s">
        <v>492</v>
      </c>
      <c r="AD16" s="128">
        <f>IF(AC16='Eval Controles'!$C$34,'Eval Controles'!$D$34,IF(AC16='Eval Controles'!$C$35,'Eval Controles'!$D$35))</f>
        <v>15</v>
      </c>
      <c r="AE16" s="128" t="s">
        <v>80</v>
      </c>
      <c r="AF16" s="128">
        <f>IF(AE16='Eval Controles'!$C$36,'Eval Controles'!$D$36,IF(AE16='Eval Controles'!$C$37,'Eval Controles'!$D$37,IF(AE16='Eval Controles'!$C$38,'Eval Controles'!$D$38)))</f>
        <v>15</v>
      </c>
      <c r="AG16" s="128" t="s">
        <v>493</v>
      </c>
      <c r="AH16" s="128">
        <f>IF(AG16='Eval Controles'!$C$39,'Eval Controles'!$D$39,IF(AG16='Eval Controles'!$C$40,'Eval Controles'!$D$40))</f>
        <v>15</v>
      </c>
      <c r="AI16" s="128" t="s">
        <v>494</v>
      </c>
      <c r="AJ16" s="128">
        <f>IF(AI16='Eval Controles'!$C$41,'Eval Controles'!$D$41,IF(AI16='Eval Controles'!$C$42,'Eval Controles'!$D$42))</f>
        <v>15</v>
      </c>
      <c r="AK16" s="128" t="s">
        <v>495</v>
      </c>
      <c r="AL16" s="128">
        <f>IF(AK16='Eval Controles'!$C$43,'Eval Controles'!$D$43,IF(AK16='Eval Controles'!$C$44,'Eval Controles'!$D$44,IF(AK16='Eval Controles'!$C$45,'Eval Controles'!$D$45)))</f>
        <v>10</v>
      </c>
      <c r="AM16" s="123">
        <f>SUM(Z16,AB16,AD16,AF16,AH16,AJ16,AL16)</f>
        <v>100</v>
      </c>
      <c r="AN16" s="123" t="str">
        <f>IF(AM16&gt;=96,"FUERTE",IF(AM16&gt;=86,"MODERADO","DEBIL"))</f>
        <v>FUERTE</v>
      </c>
      <c r="AO16" s="545" t="s">
        <v>496</v>
      </c>
      <c r="AP16" s="123" t="str">
        <f>IF(AO16='Eval Controles'!$C$24,"FUERTE",IF(AO16='Eval Controles'!$C$25,"MODERADO",IF(AO16='Eval Controles'!$C$26,"DEBIL",)))</f>
        <v>FUERTE</v>
      </c>
      <c r="AQ16" s="69" t="s">
        <v>497</v>
      </c>
      <c r="AR16" s="111">
        <v>100</v>
      </c>
      <c r="AS16" s="532"/>
      <c r="AT16" s="538"/>
      <c r="AU16" s="532"/>
      <c r="AV16" s="532"/>
      <c r="AW16" s="539"/>
      <c r="AX16" s="539"/>
      <c r="AY16" s="538"/>
      <c r="AZ16" s="533"/>
      <c r="BA16" s="471">
        <v>45905</v>
      </c>
      <c r="BB16" s="470" t="s">
        <v>560</v>
      </c>
      <c r="BC16" s="470"/>
      <c r="BD16" s="470" t="s">
        <v>9</v>
      </c>
      <c r="BE16" s="472" t="s">
        <v>561</v>
      </c>
      <c r="BF16" s="470" t="s">
        <v>9</v>
      </c>
      <c r="BG16" s="470"/>
      <c r="BH16" s="472" t="s">
        <v>562</v>
      </c>
      <c r="BI16" s="470" t="s">
        <v>9</v>
      </c>
      <c r="BJ16" s="470"/>
      <c r="BK16" s="472" t="s">
        <v>563</v>
      </c>
      <c r="BL16" s="470"/>
      <c r="BM16" s="470" t="s">
        <v>9</v>
      </c>
      <c r="BN16" s="472" t="s">
        <v>564</v>
      </c>
      <c r="BO16" s="472" t="s">
        <v>565</v>
      </c>
      <c r="BP16" s="255"/>
    </row>
    <row r="17" spans="2:68" s="524" customFormat="1" ht="82" customHeight="1" x14ac:dyDescent="0.25">
      <c r="B17" s="509"/>
      <c r="C17" s="516"/>
      <c r="D17" s="516"/>
      <c r="E17" s="516"/>
      <c r="F17" s="516"/>
      <c r="G17" s="511"/>
      <c r="H17" s="512"/>
      <c r="I17" s="512"/>
      <c r="J17" s="511"/>
      <c r="K17" s="546"/>
      <c r="L17" s="511"/>
      <c r="M17" s="121" t="e">
        <v>#N/A</v>
      </c>
      <c r="N17" s="514"/>
      <c r="O17" s="163" t="e">
        <v>#N/A</v>
      </c>
      <c r="P17" s="515"/>
      <c r="Q17" s="68" t="s">
        <v>566</v>
      </c>
      <c r="R17" s="456" t="s">
        <v>567</v>
      </c>
      <c r="S17" s="68" t="s">
        <v>486</v>
      </c>
      <c r="T17" s="68" t="s">
        <v>568</v>
      </c>
      <c r="U17" s="68" t="s">
        <v>509</v>
      </c>
      <c r="V17" s="68" t="s">
        <v>489</v>
      </c>
      <c r="W17" s="456" t="s">
        <v>559</v>
      </c>
      <c r="X17" s="544" t="s">
        <v>566</v>
      </c>
      <c r="Y17" s="503" t="s">
        <v>491</v>
      </c>
      <c r="Z17" s="128">
        <f>IF(Y17='Eval Controles'!$C$30,'Eval Controles'!$D$30,IF(Y17='Eval Controles'!$C$31,'Eval Controles'!$D$31))</f>
        <v>15</v>
      </c>
      <c r="AA17" s="128" t="s">
        <v>78</v>
      </c>
      <c r="AB17" s="128">
        <f>IF(AA17='Eval Controles'!$C$32,'Eval Controles'!$D$32,IF(AA17='Eval Controles'!$C$33,'Eval Controles'!$D$33))</f>
        <v>15</v>
      </c>
      <c r="AC17" s="128" t="s">
        <v>492</v>
      </c>
      <c r="AD17" s="128">
        <f>IF(AC17='Eval Controles'!$C$34,'Eval Controles'!$D$34,IF(AC17='Eval Controles'!$C$35,'Eval Controles'!$D$35))</f>
        <v>15</v>
      </c>
      <c r="AE17" s="128" t="s">
        <v>80</v>
      </c>
      <c r="AF17" s="128">
        <f>IF(AE17='Eval Controles'!$C$36,'Eval Controles'!$D$36,IF(AE17='Eval Controles'!$C$37,'Eval Controles'!$D$37,IF(AE17='Eval Controles'!$C$38,'Eval Controles'!$D$38)))</f>
        <v>15</v>
      </c>
      <c r="AG17" s="128" t="s">
        <v>493</v>
      </c>
      <c r="AH17" s="128">
        <f>IF(AG17='Eval Controles'!$C$39,'Eval Controles'!$D$39,IF(AG17='Eval Controles'!$C$40,'Eval Controles'!$D$40))</f>
        <v>15</v>
      </c>
      <c r="AI17" s="128" t="s">
        <v>494</v>
      </c>
      <c r="AJ17" s="128">
        <f>IF(AI17='Eval Controles'!$C$41,'Eval Controles'!$D$41,IF(AI17='Eval Controles'!$C$42,'Eval Controles'!$D$42))</f>
        <v>15</v>
      </c>
      <c r="AK17" s="128" t="s">
        <v>495</v>
      </c>
      <c r="AL17" s="128">
        <f>IF(AK17='Eval Controles'!$C$43,'Eval Controles'!$D$43,IF(AK17='Eval Controles'!$C$44,'Eval Controles'!$D$44,IF(AK17='Eval Controles'!$C$45,'Eval Controles'!$D$45)))</f>
        <v>10</v>
      </c>
      <c r="AM17" s="123">
        <f t="shared" si="0"/>
        <v>100</v>
      </c>
      <c r="AN17" s="123" t="str">
        <f t="shared" si="1"/>
        <v>FUERTE</v>
      </c>
      <c r="AO17" s="128" t="s">
        <v>496</v>
      </c>
      <c r="AP17" s="123" t="str">
        <f>IF(AO17='Eval Controles'!$C$24,"FUERTE",IF(AO17='Eval Controles'!$C$25,"MODERADO",IF(AO17='Eval Controles'!$C$26,"DEBIL",)))</f>
        <v>FUERTE</v>
      </c>
      <c r="AQ17" s="69" t="s">
        <v>497</v>
      </c>
      <c r="AR17" s="111">
        <v>100</v>
      </c>
      <c r="AS17" s="516"/>
      <c r="AT17" s="515"/>
      <c r="AU17" s="516"/>
      <c r="AV17" s="516"/>
      <c r="AW17" s="517"/>
      <c r="AX17" s="517"/>
      <c r="AY17" s="515"/>
      <c r="AZ17" s="511"/>
      <c r="BA17" s="471">
        <v>45905</v>
      </c>
      <c r="BB17" s="470" t="s">
        <v>569</v>
      </c>
      <c r="BC17" s="470"/>
      <c r="BD17" s="470" t="s">
        <v>9</v>
      </c>
      <c r="BE17" s="472" t="s">
        <v>561</v>
      </c>
      <c r="BF17" s="470" t="s">
        <v>9</v>
      </c>
      <c r="BG17" s="470"/>
      <c r="BH17" s="472" t="s">
        <v>562</v>
      </c>
      <c r="BI17" s="470" t="s">
        <v>9</v>
      </c>
      <c r="BJ17" s="470"/>
      <c r="BK17" s="472" t="s">
        <v>563</v>
      </c>
      <c r="BL17" s="470"/>
      <c r="BM17" s="470" t="s">
        <v>9</v>
      </c>
      <c r="BN17" s="472" t="s">
        <v>564</v>
      </c>
      <c r="BO17" s="472" t="s">
        <v>565</v>
      </c>
      <c r="BP17" s="255"/>
    </row>
    <row r="18" spans="2:68" s="549" customFormat="1" ht="171.75" customHeight="1" x14ac:dyDescent="0.35">
      <c r="B18" s="494" t="s">
        <v>474</v>
      </c>
      <c r="C18" s="505" t="s">
        <v>570</v>
      </c>
      <c r="D18" s="496" t="s">
        <v>571</v>
      </c>
      <c r="E18" s="496" t="s">
        <v>572</v>
      </c>
      <c r="F18" s="496" t="s">
        <v>573</v>
      </c>
      <c r="G18" s="496" t="s">
        <v>71</v>
      </c>
      <c r="H18" s="427" t="s">
        <v>574</v>
      </c>
      <c r="I18" s="188" t="s">
        <v>575</v>
      </c>
      <c r="J18" s="130" t="s">
        <v>67</v>
      </c>
      <c r="K18" s="505" t="s">
        <v>329</v>
      </c>
      <c r="L18" s="496" t="s">
        <v>576</v>
      </c>
      <c r="M18" s="121">
        <v>0.8</v>
      </c>
      <c r="N18" s="499" t="s">
        <v>519</v>
      </c>
      <c r="O18" s="163">
        <v>0.8</v>
      </c>
      <c r="P18" s="500" t="s">
        <v>76</v>
      </c>
      <c r="Q18" s="69" t="s">
        <v>577</v>
      </c>
      <c r="R18" s="115" t="s">
        <v>578</v>
      </c>
      <c r="S18" s="547" t="s">
        <v>486</v>
      </c>
      <c r="T18" s="111" t="s">
        <v>579</v>
      </c>
      <c r="U18" s="111" t="s">
        <v>488</v>
      </c>
      <c r="V18" s="111" t="s">
        <v>580</v>
      </c>
      <c r="W18" s="527" t="s">
        <v>581</v>
      </c>
      <c r="X18" s="502" t="s">
        <v>577</v>
      </c>
      <c r="Y18" s="503" t="s">
        <v>491</v>
      </c>
      <c r="Z18" s="128">
        <f>IF(Y18='Eval Controles'!$C$30,'Eval Controles'!$D$30,IF(Y18='Eval Controles'!$C$31,'Eval Controles'!$D$31))</f>
        <v>15</v>
      </c>
      <c r="AA18" s="128" t="s">
        <v>78</v>
      </c>
      <c r="AB18" s="128">
        <f>IF(AA18='Eval Controles'!$C$32,'Eval Controles'!$D$32,IF(AA18='Eval Controles'!$C$33,'Eval Controles'!$D$33))</f>
        <v>15</v>
      </c>
      <c r="AC18" s="128" t="s">
        <v>492</v>
      </c>
      <c r="AD18" s="128">
        <f>IF(AC18='Eval Controles'!$C$34,'Eval Controles'!$D$34,IF(AC18='Eval Controles'!$C$35,'Eval Controles'!$D$35))</f>
        <v>15</v>
      </c>
      <c r="AE18" s="128" t="s">
        <v>80</v>
      </c>
      <c r="AF18" s="128">
        <f>IF(AE18='Eval Controles'!$C$36,'Eval Controles'!$D$36,IF(AE18='Eval Controles'!$C$37,'Eval Controles'!$D$37,IF(AE18='Eval Controles'!$C$38,'Eval Controles'!$D$38)))</f>
        <v>15</v>
      </c>
      <c r="AG18" s="128" t="s">
        <v>493</v>
      </c>
      <c r="AH18" s="128">
        <f>IF(AG18='Eval Controles'!$C$39,'Eval Controles'!$D$39,IF(AG18='Eval Controles'!$C$40,'Eval Controles'!$D$40))</f>
        <v>15</v>
      </c>
      <c r="AI18" s="128" t="s">
        <v>494</v>
      </c>
      <c r="AJ18" s="128">
        <f>IF(AI18='Eval Controles'!$C$41,'Eval Controles'!$D$41,IF(AI18='Eval Controles'!$C$42,'Eval Controles'!$D$42))</f>
        <v>15</v>
      </c>
      <c r="AK18" s="128" t="s">
        <v>495</v>
      </c>
      <c r="AL18" s="128">
        <f>IF(AK18='Eval Controles'!$C$43,'Eval Controles'!$D$43,IF(AK18='Eval Controles'!$C$44,'Eval Controles'!$D$44,IF(AK18='Eval Controles'!$C$45,'Eval Controles'!$D$45)))</f>
        <v>10</v>
      </c>
      <c r="AM18" s="123">
        <f t="shared" si="0"/>
        <v>100</v>
      </c>
      <c r="AN18" s="123" t="str">
        <f t="shared" si="1"/>
        <v>FUERTE</v>
      </c>
      <c r="AO18" s="128" t="s">
        <v>496</v>
      </c>
      <c r="AP18" s="123" t="str">
        <f>IF(AO18='Eval Controles'!$C$24,"FUERTE",IF(AO18='Eval Controles'!$C$25,"MODERADO",IF(AO18='Eval Controles'!$C$26,"DEBIL",)))</f>
        <v>FUERTE</v>
      </c>
      <c r="AQ18" s="123" t="s">
        <v>497</v>
      </c>
      <c r="AR18" s="128">
        <v>100</v>
      </c>
      <c r="AS18" s="505">
        <f>AVERAGE(AR18:AR20)</f>
        <v>100</v>
      </c>
      <c r="AT18" s="500" t="s">
        <v>497</v>
      </c>
      <c r="AU18" s="500" t="s">
        <v>498</v>
      </c>
      <c r="AV18" s="500" t="s">
        <v>499</v>
      </c>
      <c r="AW18" s="506" t="s">
        <v>73</v>
      </c>
      <c r="AX18" s="506" t="s">
        <v>519</v>
      </c>
      <c r="AY18" s="500" t="s">
        <v>76</v>
      </c>
      <c r="AZ18" s="496" t="s">
        <v>88</v>
      </c>
      <c r="BA18" s="528">
        <v>45905</v>
      </c>
      <c r="BB18" s="68" t="s">
        <v>582</v>
      </c>
      <c r="BC18" s="529"/>
      <c r="BD18" s="529" t="s">
        <v>9</v>
      </c>
      <c r="BE18" s="456" t="s">
        <v>583</v>
      </c>
      <c r="BF18" s="529" t="s">
        <v>9</v>
      </c>
      <c r="BG18" s="529"/>
      <c r="BH18" s="456" t="s">
        <v>584</v>
      </c>
      <c r="BI18" s="529"/>
      <c r="BJ18" s="529" t="s">
        <v>9</v>
      </c>
      <c r="BK18" s="456" t="s">
        <v>585</v>
      </c>
      <c r="BL18" s="529"/>
      <c r="BM18" s="529" t="s">
        <v>9</v>
      </c>
      <c r="BN18" s="456" t="s">
        <v>586</v>
      </c>
      <c r="BO18" s="548" t="s">
        <v>587</v>
      </c>
      <c r="BP18" s="530" t="s">
        <v>1003</v>
      </c>
    </row>
    <row r="19" spans="2:68" s="549" customFormat="1" ht="159.75" customHeight="1" x14ac:dyDescent="0.35">
      <c r="B19" s="531"/>
      <c r="C19" s="532"/>
      <c r="D19" s="533"/>
      <c r="E19" s="533"/>
      <c r="F19" s="533"/>
      <c r="G19" s="533"/>
      <c r="H19" s="427"/>
      <c r="I19" s="188" t="s">
        <v>588</v>
      </c>
      <c r="J19" s="130" t="s">
        <v>67</v>
      </c>
      <c r="K19" s="532"/>
      <c r="L19" s="533"/>
      <c r="M19" s="121" t="e">
        <v>#N/A</v>
      </c>
      <c r="N19" s="537"/>
      <c r="O19" s="163" t="e">
        <v>#N/A</v>
      </c>
      <c r="P19" s="538"/>
      <c r="Q19" s="69" t="s">
        <v>589</v>
      </c>
      <c r="R19" s="115" t="s">
        <v>590</v>
      </c>
      <c r="S19" s="547" t="s">
        <v>486</v>
      </c>
      <c r="T19" s="111" t="s">
        <v>579</v>
      </c>
      <c r="U19" s="111" t="s">
        <v>536</v>
      </c>
      <c r="V19" s="111" t="s">
        <v>580</v>
      </c>
      <c r="W19" s="527" t="s">
        <v>591</v>
      </c>
      <c r="X19" s="502" t="s">
        <v>589</v>
      </c>
      <c r="Y19" s="503" t="s">
        <v>491</v>
      </c>
      <c r="Z19" s="128">
        <f>IF(Y19='Eval Controles'!$C$30,'Eval Controles'!$D$30,IF(Y19='Eval Controles'!$C$31,'Eval Controles'!$D$31))</f>
        <v>15</v>
      </c>
      <c r="AA19" s="128" t="s">
        <v>78</v>
      </c>
      <c r="AB19" s="128">
        <f>IF(AA19='Eval Controles'!$C$32,'Eval Controles'!$D$32,IF(AA19='Eval Controles'!$C$33,'Eval Controles'!$D$33))</f>
        <v>15</v>
      </c>
      <c r="AC19" s="128" t="s">
        <v>492</v>
      </c>
      <c r="AD19" s="128">
        <f>IF(AC19='Eval Controles'!$C$34,'Eval Controles'!$D$34,IF(AC19='Eval Controles'!$C$35,'Eval Controles'!$D$35))</f>
        <v>15</v>
      </c>
      <c r="AE19" s="128" t="s">
        <v>80</v>
      </c>
      <c r="AF19" s="128">
        <f>IF(AE19='Eval Controles'!$C$36,'Eval Controles'!$D$36,IF(AE19='Eval Controles'!$C$37,'Eval Controles'!$D$37,IF(AE19='Eval Controles'!$C$38,'Eval Controles'!$D$38)))</f>
        <v>15</v>
      </c>
      <c r="AG19" s="128" t="s">
        <v>493</v>
      </c>
      <c r="AH19" s="128">
        <f>IF(AG19='Eval Controles'!$C$39,'Eval Controles'!$D$39,IF(AG19='Eval Controles'!$C$40,'Eval Controles'!$D$40))</f>
        <v>15</v>
      </c>
      <c r="AI19" s="128" t="s">
        <v>494</v>
      </c>
      <c r="AJ19" s="128">
        <f>IF(AI19='Eval Controles'!$C$41,'Eval Controles'!$D$41,IF(AI19='Eval Controles'!$C$42,'Eval Controles'!$D$42))</f>
        <v>15</v>
      </c>
      <c r="AK19" s="128" t="s">
        <v>495</v>
      </c>
      <c r="AL19" s="128">
        <f>IF(AK19='Eval Controles'!$C$43,'Eval Controles'!$D$43,IF(AK19='Eval Controles'!$C$44,'Eval Controles'!$D$44,IF(AK19='Eval Controles'!$C$45,'Eval Controles'!$D$45)))</f>
        <v>10</v>
      </c>
      <c r="AM19" s="123">
        <f t="shared" si="0"/>
        <v>100</v>
      </c>
      <c r="AN19" s="123" t="str">
        <f t="shared" si="1"/>
        <v>FUERTE</v>
      </c>
      <c r="AO19" s="128" t="s">
        <v>496</v>
      </c>
      <c r="AP19" s="123" t="str">
        <f>IF(AO19='Eval Controles'!$C$24,"FUERTE",IF(AO19='Eval Controles'!$C$25,"MODERADO",IF(AO19='Eval Controles'!$C$26,"DEBIL",)))</f>
        <v>FUERTE</v>
      </c>
      <c r="AQ19" s="123" t="s">
        <v>497</v>
      </c>
      <c r="AR19" s="128">
        <v>100</v>
      </c>
      <c r="AS19" s="532"/>
      <c r="AT19" s="538"/>
      <c r="AU19" s="538"/>
      <c r="AV19" s="538"/>
      <c r="AW19" s="539"/>
      <c r="AX19" s="539"/>
      <c r="AY19" s="538"/>
      <c r="AZ19" s="533"/>
      <c r="BA19" s="528">
        <v>45905</v>
      </c>
      <c r="BB19" s="68" t="s">
        <v>582</v>
      </c>
      <c r="BC19" s="529"/>
      <c r="BD19" s="529" t="s">
        <v>9</v>
      </c>
      <c r="BE19" s="456" t="s">
        <v>592</v>
      </c>
      <c r="BF19" s="529" t="s">
        <v>9</v>
      </c>
      <c r="BG19" s="529"/>
      <c r="BH19" s="456" t="s">
        <v>584</v>
      </c>
      <c r="BI19" s="529"/>
      <c r="BJ19" s="529" t="s">
        <v>9</v>
      </c>
      <c r="BK19" s="456" t="s">
        <v>585</v>
      </c>
      <c r="BL19" s="529"/>
      <c r="BM19" s="529" t="s">
        <v>9</v>
      </c>
      <c r="BN19" s="456" t="s">
        <v>586</v>
      </c>
      <c r="BO19" s="550"/>
      <c r="BP19" s="551"/>
    </row>
    <row r="20" spans="2:68" s="36" customFormat="1" ht="127.5" customHeight="1" x14ac:dyDescent="0.35">
      <c r="B20" s="509"/>
      <c r="C20" s="516"/>
      <c r="D20" s="511"/>
      <c r="E20" s="511"/>
      <c r="F20" s="511"/>
      <c r="G20" s="511"/>
      <c r="H20" s="427"/>
      <c r="I20" s="188" t="s">
        <v>593</v>
      </c>
      <c r="J20" s="130" t="s">
        <v>67</v>
      </c>
      <c r="K20" s="516"/>
      <c r="L20" s="511"/>
      <c r="M20" s="121" t="e">
        <v>#N/A</v>
      </c>
      <c r="N20" s="514"/>
      <c r="O20" s="163" t="e">
        <v>#N/A</v>
      </c>
      <c r="P20" s="515"/>
      <c r="Q20" s="69" t="s">
        <v>594</v>
      </c>
      <c r="R20" s="115" t="s">
        <v>595</v>
      </c>
      <c r="S20" s="547" t="s">
        <v>486</v>
      </c>
      <c r="T20" s="111" t="s">
        <v>579</v>
      </c>
      <c r="U20" s="111" t="s">
        <v>488</v>
      </c>
      <c r="V20" s="111" t="s">
        <v>580</v>
      </c>
      <c r="W20" s="527" t="s">
        <v>596</v>
      </c>
      <c r="X20" s="502" t="s">
        <v>594</v>
      </c>
      <c r="Y20" s="503" t="s">
        <v>491</v>
      </c>
      <c r="Z20" s="128">
        <f>IF(Y20='Eval Controles'!$C$30,'Eval Controles'!$D$30,IF(Y20='Eval Controles'!$C$31,'Eval Controles'!$D$31))</f>
        <v>15</v>
      </c>
      <c r="AA20" s="128" t="s">
        <v>78</v>
      </c>
      <c r="AB20" s="128">
        <f>IF(AA20='Eval Controles'!$C$32,'Eval Controles'!$D$32,IF(AA20='Eval Controles'!$C$33,'Eval Controles'!$D$33))</f>
        <v>15</v>
      </c>
      <c r="AC20" s="128" t="s">
        <v>492</v>
      </c>
      <c r="AD20" s="128">
        <f>IF(AC20='Eval Controles'!$C$34,'Eval Controles'!$D$34,IF(AC20='Eval Controles'!$C$35,'Eval Controles'!$D$35))</f>
        <v>15</v>
      </c>
      <c r="AE20" s="128" t="s">
        <v>80</v>
      </c>
      <c r="AF20" s="128">
        <f>IF(AE20='Eval Controles'!$C$36,'Eval Controles'!$D$36,IF(AE20='Eval Controles'!$C$37,'Eval Controles'!$D$37,IF(AE20='Eval Controles'!$C$38,'Eval Controles'!$D$38)))</f>
        <v>15</v>
      </c>
      <c r="AG20" s="128" t="s">
        <v>493</v>
      </c>
      <c r="AH20" s="128">
        <f>IF(AG20='Eval Controles'!$C$39,'Eval Controles'!$D$39,IF(AG20='Eval Controles'!$C$40,'Eval Controles'!$D$40))</f>
        <v>15</v>
      </c>
      <c r="AI20" s="128" t="s">
        <v>494</v>
      </c>
      <c r="AJ20" s="128">
        <f>IF(AI20='Eval Controles'!$C$41,'Eval Controles'!$D$41,IF(AI20='Eval Controles'!$C$42,'Eval Controles'!$D$42))</f>
        <v>15</v>
      </c>
      <c r="AK20" s="128" t="s">
        <v>495</v>
      </c>
      <c r="AL20" s="128">
        <f>IF(AK20='Eval Controles'!$C$43,'Eval Controles'!$D$43,IF(AK20='Eval Controles'!$C$44,'Eval Controles'!$D$44,IF(AK20='Eval Controles'!$C$45,'Eval Controles'!$D$45)))</f>
        <v>10</v>
      </c>
      <c r="AM20" s="123">
        <f t="shared" si="0"/>
        <v>100</v>
      </c>
      <c r="AN20" s="123" t="str">
        <f t="shared" si="1"/>
        <v>FUERTE</v>
      </c>
      <c r="AO20" s="128" t="s">
        <v>496</v>
      </c>
      <c r="AP20" s="123" t="str">
        <f>IF(AO20='Eval Controles'!$C$24,"FUERTE",IF(AO20='Eval Controles'!$C$25,"MODERADO",IF(AO20='Eval Controles'!$C$26,"DEBIL",)))</f>
        <v>FUERTE</v>
      </c>
      <c r="AQ20" s="123" t="s">
        <v>497</v>
      </c>
      <c r="AR20" s="128">
        <v>100</v>
      </c>
      <c r="AS20" s="516"/>
      <c r="AT20" s="515"/>
      <c r="AU20" s="515"/>
      <c r="AV20" s="515"/>
      <c r="AW20" s="517"/>
      <c r="AX20" s="517"/>
      <c r="AY20" s="515"/>
      <c r="AZ20" s="511"/>
      <c r="BA20" s="528">
        <v>45905</v>
      </c>
      <c r="BB20" s="68" t="s">
        <v>582</v>
      </c>
      <c r="BC20" s="529"/>
      <c r="BD20" s="529" t="s">
        <v>9</v>
      </c>
      <c r="BE20" s="456" t="s">
        <v>597</v>
      </c>
      <c r="BF20" s="529" t="s">
        <v>9</v>
      </c>
      <c r="BG20" s="529"/>
      <c r="BH20" s="456" t="s">
        <v>584</v>
      </c>
      <c r="BI20" s="552"/>
      <c r="BJ20" s="529" t="s">
        <v>9</v>
      </c>
      <c r="BK20" s="456" t="s">
        <v>585</v>
      </c>
      <c r="BL20" s="529"/>
      <c r="BM20" s="552" t="s">
        <v>9</v>
      </c>
      <c r="BN20" s="456" t="s">
        <v>586</v>
      </c>
      <c r="BO20" s="553"/>
      <c r="BP20" s="554"/>
    </row>
    <row r="21" spans="2:68" ht="195" customHeight="1" x14ac:dyDescent="0.25">
      <c r="B21" s="494" t="s">
        <v>474</v>
      </c>
      <c r="C21" s="505" t="s">
        <v>598</v>
      </c>
      <c r="D21" s="526" t="s">
        <v>599</v>
      </c>
      <c r="E21" s="526" t="s">
        <v>600</v>
      </c>
      <c r="F21" s="526" t="s">
        <v>601</v>
      </c>
      <c r="G21" s="496" t="s">
        <v>71</v>
      </c>
      <c r="H21" s="497" t="s">
        <v>602</v>
      </c>
      <c r="I21" s="566" t="s">
        <v>603</v>
      </c>
      <c r="J21" s="496" t="s">
        <v>67</v>
      </c>
      <c r="K21" s="555" t="s">
        <v>604</v>
      </c>
      <c r="L21" s="496" t="s">
        <v>112</v>
      </c>
      <c r="M21" s="121">
        <v>0.6</v>
      </c>
      <c r="N21" s="499" t="s">
        <v>482</v>
      </c>
      <c r="O21" s="163">
        <v>1</v>
      </c>
      <c r="P21" s="500" t="s">
        <v>483</v>
      </c>
      <c r="Q21" s="69" t="s">
        <v>605</v>
      </c>
      <c r="R21" s="115" t="s">
        <v>606</v>
      </c>
      <c r="S21" s="556" t="s">
        <v>486</v>
      </c>
      <c r="T21" s="111" t="s">
        <v>607</v>
      </c>
      <c r="U21" s="111" t="s">
        <v>608</v>
      </c>
      <c r="V21" s="111" t="s">
        <v>609</v>
      </c>
      <c r="W21" s="527" t="s">
        <v>610</v>
      </c>
      <c r="X21" s="502" t="s">
        <v>605</v>
      </c>
      <c r="Y21" s="503" t="s">
        <v>491</v>
      </c>
      <c r="Z21" s="128">
        <f>IF(Y21='Eval Controles'!$C$30,'Eval Controles'!$D$30,IF(Y21='Eval Controles'!$C$31,'Eval Controles'!$D$31))</f>
        <v>15</v>
      </c>
      <c r="AA21" s="128" t="s">
        <v>78</v>
      </c>
      <c r="AB21" s="128">
        <f>IF(AA21='Eval Controles'!$C$32,'Eval Controles'!$D$32,IF(AA21='Eval Controles'!$C$33,'Eval Controles'!$D$33))</f>
        <v>15</v>
      </c>
      <c r="AC21" s="128" t="s">
        <v>492</v>
      </c>
      <c r="AD21" s="128">
        <f>IF(AC21='Eval Controles'!$C$34,'Eval Controles'!$D$34,IF(AC21='Eval Controles'!$C$35,'Eval Controles'!$D$35))</f>
        <v>15</v>
      </c>
      <c r="AE21" s="128" t="s">
        <v>80</v>
      </c>
      <c r="AF21" s="128">
        <f>IF(AE21='Eval Controles'!$C$36,'Eval Controles'!$D$36,IF(AE21='Eval Controles'!$C$37,'Eval Controles'!$D$37,IF(AE21='Eval Controles'!$C$38,'Eval Controles'!$D$38)))</f>
        <v>15</v>
      </c>
      <c r="AG21" s="128" t="s">
        <v>493</v>
      </c>
      <c r="AH21" s="128">
        <f>IF(AG21='Eval Controles'!$C$39,'Eval Controles'!$D$39,IF(AG21='Eval Controles'!$C$40,'Eval Controles'!$D$40))</f>
        <v>15</v>
      </c>
      <c r="AI21" s="128" t="s">
        <v>494</v>
      </c>
      <c r="AJ21" s="128">
        <f>IF(AI21='Eval Controles'!$C$41,'Eval Controles'!$D$41,IF(AI21='Eval Controles'!$C$42,'Eval Controles'!$D$42))</f>
        <v>15</v>
      </c>
      <c r="AK21" s="128" t="s">
        <v>495</v>
      </c>
      <c r="AL21" s="128">
        <f>IF(AK21='Eval Controles'!$C$43,'Eval Controles'!$D$43,IF(AK21='Eval Controles'!$C$44,'Eval Controles'!$D$44,IF(AK21='Eval Controles'!$C$45,'Eval Controles'!$D$45)))</f>
        <v>10</v>
      </c>
      <c r="AM21" s="123">
        <f t="shared" si="0"/>
        <v>100</v>
      </c>
      <c r="AN21" s="123" t="str">
        <f t="shared" si="1"/>
        <v>FUERTE</v>
      </c>
      <c r="AO21" s="128" t="s">
        <v>496</v>
      </c>
      <c r="AP21" s="123" t="str">
        <f>IF(AO21='Eval Controles'!$C$24,"FUERTE",IF(AO21='Eval Controles'!$C$25,"MODERADO",IF(AO21='Eval Controles'!$C$26,"DEBIL",)))</f>
        <v>FUERTE</v>
      </c>
      <c r="AQ21" s="123" t="s">
        <v>497</v>
      </c>
      <c r="AR21" s="128">
        <v>100</v>
      </c>
      <c r="AS21" s="505">
        <f>AVERAGE(AR21:AR23)</f>
        <v>100</v>
      </c>
      <c r="AT21" s="500" t="s">
        <v>497</v>
      </c>
      <c r="AU21" s="500" t="s">
        <v>498</v>
      </c>
      <c r="AV21" s="500" t="s">
        <v>499</v>
      </c>
      <c r="AW21" s="506" t="s">
        <v>172</v>
      </c>
      <c r="AX21" s="506" t="s">
        <v>611</v>
      </c>
      <c r="AY21" s="500" t="s">
        <v>483</v>
      </c>
      <c r="AZ21" s="496" t="s">
        <v>88</v>
      </c>
      <c r="BA21" s="528">
        <v>45905</v>
      </c>
      <c r="BB21" s="68" t="s">
        <v>612</v>
      </c>
      <c r="BC21" s="557"/>
      <c r="BD21" s="552" t="s">
        <v>9</v>
      </c>
      <c r="BE21" s="456" t="s">
        <v>613</v>
      </c>
      <c r="BF21" s="552" t="s">
        <v>9</v>
      </c>
      <c r="BG21" s="529"/>
      <c r="BH21" s="558" t="s">
        <v>614</v>
      </c>
      <c r="BI21" s="559"/>
      <c r="BJ21" s="64" t="s">
        <v>9</v>
      </c>
      <c r="BK21" s="456" t="s">
        <v>615</v>
      </c>
      <c r="BL21" s="560"/>
      <c r="BM21" s="559" t="s">
        <v>9</v>
      </c>
      <c r="BN21" s="541" t="s">
        <v>616</v>
      </c>
      <c r="BO21" s="456" t="s">
        <v>617</v>
      </c>
      <c r="BP21" s="530" t="s">
        <v>618</v>
      </c>
    </row>
    <row r="22" spans="2:68" s="36" customFormat="1" ht="156.75" customHeight="1" x14ac:dyDescent="0.35">
      <c r="B22" s="531"/>
      <c r="C22" s="532"/>
      <c r="D22" s="536"/>
      <c r="E22" s="536"/>
      <c r="F22" s="536"/>
      <c r="G22" s="533"/>
      <c r="H22" s="534"/>
      <c r="I22" s="575"/>
      <c r="J22" s="511"/>
      <c r="K22" s="561"/>
      <c r="L22" s="533"/>
      <c r="M22" s="121" t="e">
        <v>#N/A</v>
      </c>
      <c r="N22" s="537"/>
      <c r="O22" s="163" t="e">
        <v>#N/A</v>
      </c>
      <c r="P22" s="538"/>
      <c r="Q22" s="69" t="s">
        <v>619</v>
      </c>
      <c r="R22" s="115" t="s">
        <v>620</v>
      </c>
      <c r="S22" s="111" t="s">
        <v>486</v>
      </c>
      <c r="T22" s="111" t="s">
        <v>607</v>
      </c>
      <c r="U22" s="111" t="s">
        <v>488</v>
      </c>
      <c r="V22" s="111" t="s">
        <v>609</v>
      </c>
      <c r="W22" s="527" t="s">
        <v>621</v>
      </c>
      <c r="X22" s="502" t="s">
        <v>619</v>
      </c>
      <c r="Y22" s="503" t="s">
        <v>491</v>
      </c>
      <c r="Z22" s="128">
        <f>IF(Y22='Eval Controles'!$C$30,'Eval Controles'!$D$30,IF(Y22='Eval Controles'!$C$31,'Eval Controles'!$D$31))</f>
        <v>15</v>
      </c>
      <c r="AA22" s="128" t="s">
        <v>78</v>
      </c>
      <c r="AB22" s="128">
        <f>IF(AA22='Eval Controles'!$C$32,'Eval Controles'!$D$32,IF(AA22='Eval Controles'!$C$33,'Eval Controles'!$D$33))</f>
        <v>15</v>
      </c>
      <c r="AC22" s="128" t="s">
        <v>492</v>
      </c>
      <c r="AD22" s="128">
        <f>IF(AC22='Eval Controles'!$C$34,'Eval Controles'!$D$34,IF(AC22='Eval Controles'!$C$35,'Eval Controles'!$D$35))</f>
        <v>15</v>
      </c>
      <c r="AE22" s="128" t="s">
        <v>80</v>
      </c>
      <c r="AF22" s="128">
        <f>IF(AE22='Eval Controles'!$C$36,'Eval Controles'!$D$36,IF(AE22='Eval Controles'!$C$37,'Eval Controles'!$D$37,IF(AE22='Eval Controles'!$C$38,'Eval Controles'!$D$38)))</f>
        <v>15</v>
      </c>
      <c r="AG22" s="128" t="s">
        <v>493</v>
      </c>
      <c r="AH22" s="128">
        <f>IF(AG22='Eval Controles'!$C$39,'Eval Controles'!$D$39,IF(AG22='Eval Controles'!$C$40,'Eval Controles'!$D$40))</f>
        <v>15</v>
      </c>
      <c r="AI22" s="128" t="s">
        <v>494</v>
      </c>
      <c r="AJ22" s="128">
        <f>IF(AI22='Eval Controles'!$C$41,'Eval Controles'!$D$41,IF(AI22='Eval Controles'!$C$42,'Eval Controles'!$D$42))</f>
        <v>15</v>
      </c>
      <c r="AK22" s="128" t="s">
        <v>495</v>
      </c>
      <c r="AL22" s="128">
        <f>IF(AK22='Eval Controles'!$C$43,'Eval Controles'!$D$43,IF(AK22='Eval Controles'!$C$44,'Eval Controles'!$D$44,IF(AK22='Eval Controles'!$C$45,'Eval Controles'!$D$45)))</f>
        <v>10</v>
      </c>
      <c r="AM22" s="123">
        <f t="shared" si="0"/>
        <v>100</v>
      </c>
      <c r="AN22" s="123" t="str">
        <f t="shared" si="1"/>
        <v>FUERTE</v>
      </c>
      <c r="AO22" s="128" t="s">
        <v>496</v>
      </c>
      <c r="AP22" s="123" t="str">
        <f>IF(AO22='Eval Controles'!$C$24,"FUERTE",IF(AO22='Eval Controles'!$C$25,"MODERADO",IF(AO22='Eval Controles'!$C$26,"DEBIL",)))</f>
        <v>FUERTE</v>
      </c>
      <c r="AQ22" s="123" t="s">
        <v>497</v>
      </c>
      <c r="AR22" s="128">
        <v>100</v>
      </c>
      <c r="AS22" s="532"/>
      <c r="AT22" s="538"/>
      <c r="AU22" s="538"/>
      <c r="AV22" s="538"/>
      <c r="AW22" s="539"/>
      <c r="AX22" s="539"/>
      <c r="AY22" s="538"/>
      <c r="AZ22" s="533"/>
      <c r="BA22" s="528">
        <v>45905</v>
      </c>
      <c r="BB22" s="68" t="s">
        <v>612</v>
      </c>
      <c r="BC22" s="562"/>
      <c r="BD22" s="552" t="s">
        <v>9</v>
      </c>
      <c r="BE22" s="456" t="s">
        <v>613</v>
      </c>
      <c r="BF22" s="552" t="s">
        <v>9</v>
      </c>
      <c r="BG22" s="529"/>
      <c r="BH22" s="558" t="s">
        <v>614</v>
      </c>
      <c r="BI22" s="559"/>
      <c r="BJ22" s="64" t="s">
        <v>9</v>
      </c>
      <c r="BK22" s="456" t="s">
        <v>615</v>
      </c>
      <c r="BL22" s="560"/>
      <c r="BM22" s="559" t="s">
        <v>9</v>
      </c>
      <c r="BN22" s="541" t="s">
        <v>616</v>
      </c>
      <c r="BO22" s="456" t="s">
        <v>617</v>
      </c>
      <c r="BP22" s="551"/>
    </row>
    <row r="23" spans="2:68" s="36" customFormat="1" ht="164.25" customHeight="1" x14ac:dyDescent="0.35">
      <c r="B23" s="509"/>
      <c r="C23" s="516"/>
      <c r="D23" s="546"/>
      <c r="E23" s="546"/>
      <c r="F23" s="546"/>
      <c r="G23" s="511"/>
      <c r="H23" s="512"/>
      <c r="I23" s="188" t="s">
        <v>622</v>
      </c>
      <c r="J23" s="130" t="s">
        <v>67</v>
      </c>
      <c r="K23" s="563"/>
      <c r="L23" s="511"/>
      <c r="M23" s="121" t="e">
        <v>#N/A</v>
      </c>
      <c r="N23" s="514"/>
      <c r="O23" s="163" t="e">
        <v>#N/A</v>
      </c>
      <c r="P23" s="515"/>
      <c r="Q23" s="69" t="s">
        <v>623</v>
      </c>
      <c r="R23" s="115" t="s">
        <v>624</v>
      </c>
      <c r="S23" s="111" t="s">
        <v>486</v>
      </c>
      <c r="T23" s="111" t="s">
        <v>625</v>
      </c>
      <c r="U23" s="111" t="s">
        <v>488</v>
      </c>
      <c r="V23" s="111" t="s">
        <v>489</v>
      </c>
      <c r="W23" s="527" t="s">
        <v>626</v>
      </c>
      <c r="X23" s="502" t="s">
        <v>623</v>
      </c>
      <c r="Y23" s="503" t="s">
        <v>491</v>
      </c>
      <c r="Z23" s="128">
        <f>IF(Y23='Eval Controles'!$C$30,'Eval Controles'!$D$30,IF(Y23='Eval Controles'!$C$31,'Eval Controles'!$D$31))</f>
        <v>15</v>
      </c>
      <c r="AA23" s="128" t="s">
        <v>78</v>
      </c>
      <c r="AB23" s="128">
        <f>IF(AA23='Eval Controles'!$C$32,'Eval Controles'!$D$32,IF(AA23='Eval Controles'!$C$33,'Eval Controles'!$D$33))</f>
        <v>15</v>
      </c>
      <c r="AC23" s="128" t="s">
        <v>492</v>
      </c>
      <c r="AD23" s="128">
        <f>IF(AC23='Eval Controles'!$C$34,'Eval Controles'!$D$34,IF(AC23='Eval Controles'!$C$35,'Eval Controles'!$D$35))</f>
        <v>15</v>
      </c>
      <c r="AE23" s="128" t="s">
        <v>80</v>
      </c>
      <c r="AF23" s="128">
        <f>IF(AE23='Eval Controles'!$C$36,'Eval Controles'!$D$36,IF(AE23='Eval Controles'!$C$37,'Eval Controles'!$D$37,IF(AE23='Eval Controles'!$C$38,'Eval Controles'!$D$38)))</f>
        <v>15</v>
      </c>
      <c r="AG23" s="128" t="s">
        <v>493</v>
      </c>
      <c r="AH23" s="128">
        <f>IF(AG23='Eval Controles'!$C$39,'Eval Controles'!$D$39,IF(AG23='Eval Controles'!$C$40,'Eval Controles'!$D$40))</f>
        <v>15</v>
      </c>
      <c r="AI23" s="128" t="s">
        <v>494</v>
      </c>
      <c r="AJ23" s="128">
        <f>IF(AI23='Eval Controles'!$C$41,'Eval Controles'!$D$41,IF(AI23='Eval Controles'!$C$42,'Eval Controles'!$D$42))</f>
        <v>15</v>
      </c>
      <c r="AK23" s="128" t="s">
        <v>495</v>
      </c>
      <c r="AL23" s="128">
        <f>IF(AK23='Eval Controles'!$C$43,'Eval Controles'!$D$43,IF(AK23='Eval Controles'!$C$44,'Eval Controles'!$D$44,IF(AK23='Eval Controles'!$C$45,'Eval Controles'!$D$45)))</f>
        <v>10</v>
      </c>
      <c r="AM23" s="123">
        <f t="shared" si="0"/>
        <v>100</v>
      </c>
      <c r="AN23" s="123" t="str">
        <f t="shared" si="1"/>
        <v>FUERTE</v>
      </c>
      <c r="AO23" s="128" t="s">
        <v>496</v>
      </c>
      <c r="AP23" s="123" t="str">
        <f>IF(AO23='Eval Controles'!$C$24,"FUERTE",IF(AO23='Eval Controles'!$C$25,"MODERADO",IF(AO23='Eval Controles'!$C$26,"DEBIL",)))</f>
        <v>FUERTE</v>
      </c>
      <c r="AQ23" s="123" t="s">
        <v>497</v>
      </c>
      <c r="AR23" s="128">
        <v>100</v>
      </c>
      <c r="AS23" s="516"/>
      <c r="AT23" s="515"/>
      <c r="AU23" s="515"/>
      <c r="AV23" s="515"/>
      <c r="AW23" s="517"/>
      <c r="AX23" s="517"/>
      <c r="AY23" s="515"/>
      <c r="AZ23" s="511"/>
      <c r="BA23" s="528">
        <v>45905</v>
      </c>
      <c r="BB23" s="68" t="s">
        <v>612</v>
      </c>
      <c r="BC23" s="564"/>
      <c r="BD23" s="552" t="s">
        <v>9</v>
      </c>
      <c r="BE23" s="456" t="s">
        <v>613</v>
      </c>
      <c r="BF23" s="552" t="s">
        <v>9</v>
      </c>
      <c r="BG23" s="529"/>
      <c r="BH23" s="558" t="s">
        <v>614</v>
      </c>
      <c r="BI23" s="559"/>
      <c r="BJ23" s="64" t="s">
        <v>9</v>
      </c>
      <c r="BK23" s="456" t="s">
        <v>615</v>
      </c>
      <c r="BL23" s="560"/>
      <c r="BM23" s="559" t="s">
        <v>9</v>
      </c>
      <c r="BN23" s="541" t="s">
        <v>616</v>
      </c>
      <c r="BO23" s="456" t="s">
        <v>617</v>
      </c>
      <c r="BP23" s="554"/>
    </row>
    <row r="24" spans="2:68" ht="71.5" customHeight="1" x14ac:dyDescent="0.25">
      <c r="B24" s="494" t="s">
        <v>474</v>
      </c>
      <c r="C24" s="495" t="s">
        <v>627</v>
      </c>
      <c r="D24" s="495" t="s">
        <v>628</v>
      </c>
      <c r="E24" s="495" t="s">
        <v>629</v>
      </c>
      <c r="F24" s="495" t="s">
        <v>630</v>
      </c>
      <c r="G24" s="496" t="s">
        <v>71</v>
      </c>
      <c r="H24" s="566" t="s">
        <v>631</v>
      </c>
      <c r="I24" s="115" t="s">
        <v>632</v>
      </c>
      <c r="J24" s="130" t="s">
        <v>67</v>
      </c>
      <c r="K24" s="496" t="s">
        <v>633</v>
      </c>
      <c r="L24" s="496" t="s">
        <v>112</v>
      </c>
      <c r="M24" s="121">
        <v>0.6</v>
      </c>
      <c r="N24" s="499" t="s">
        <v>519</v>
      </c>
      <c r="O24" s="163">
        <v>0.8</v>
      </c>
      <c r="P24" s="500" t="s">
        <v>76</v>
      </c>
      <c r="Q24" s="69" t="s">
        <v>634</v>
      </c>
      <c r="R24" s="115" t="s">
        <v>635</v>
      </c>
      <c r="S24" s="111" t="s">
        <v>486</v>
      </c>
      <c r="T24" s="111" t="s">
        <v>636</v>
      </c>
      <c r="U24" s="111" t="s">
        <v>488</v>
      </c>
      <c r="V24" s="111" t="s">
        <v>637</v>
      </c>
      <c r="W24" s="527" t="s">
        <v>638</v>
      </c>
      <c r="X24" s="502" t="s">
        <v>634</v>
      </c>
      <c r="Y24" s="503" t="s">
        <v>491</v>
      </c>
      <c r="Z24" s="128">
        <f>IF(Y24='Eval Controles'!$C$30,'Eval Controles'!$D$30,IF(Y24='Eval Controles'!$C$31,'Eval Controles'!$D$31))</f>
        <v>15</v>
      </c>
      <c r="AA24" s="128" t="s">
        <v>78</v>
      </c>
      <c r="AB24" s="128">
        <f>IF(AA24='Eval Controles'!$C$32,'Eval Controles'!$D$32,IF(AA24='Eval Controles'!$C$33,'Eval Controles'!$D$33))</f>
        <v>15</v>
      </c>
      <c r="AC24" s="128" t="s">
        <v>492</v>
      </c>
      <c r="AD24" s="128">
        <f>IF(AC24='Eval Controles'!$C$34,'Eval Controles'!$D$34,IF(AC24='Eval Controles'!$C$35,'Eval Controles'!$D$35))</f>
        <v>15</v>
      </c>
      <c r="AE24" s="128" t="s">
        <v>80</v>
      </c>
      <c r="AF24" s="128">
        <f>IF(AE24='Eval Controles'!$C$36,'Eval Controles'!$D$36,IF(AE24='Eval Controles'!$C$37,'Eval Controles'!$D$37,IF(AE24='Eval Controles'!$C$38,'Eval Controles'!$D$38)))</f>
        <v>15</v>
      </c>
      <c r="AG24" s="128" t="s">
        <v>493</v>
      </c>
      <c r="AH24" s="128">
        <f>IF(AG24='Eval Controles'!$C$39,'Eval Controles'!$D$39,IF(AG24='Eval Controles'!$C$40,'Eval Controles'!$D$40))</f>
        <v>15</v>
      </c>
      <c r="AI24" s="128" t="s">
        <v>494</v>
      </c>
      <c r="AJ24" s="128">
        <f>IF(AI24='Eval Controles'!$C$41,'Eval Controles'!$D$41,IF(AI24='Eval Controles'!$C$42,'Eval Controles'!$D$42))</f>
        <v>15</v>
      </c>
      <c r="AK24" s="128" t="s">
        <v>495</v>
      </c>
      <c r="AL24" s="128">
        <f>IF(AK24='Eval Controles'!$C$43,'Eval Controles'!$D$43,IF(AK24='Eval Controles'!$C$44,'Eval Controles'!$D$44,IF(AK24='Eval Controles'!$C$45,'Eval Controles'!$D$45)))</f>
        <v>10</v>
      </c>
      <c r="AM24" s="123">
        <f t="shared" si="0"/>
        <v>100</v>
      </c>
      <c r="AN24" s="123" t="str">
        <f t="shared" si="1"/>
        <v>FUERTE</v>
      </c>
      <c r="AO24" s="128" t="s">
        <v>496</v>
      </c>
      <c r="AP24" s="123" t="str">
        <f>IF(AO24='Eval Controles'!$C$24,"FUERTE",IF(AO24='Eval Controles'!$C$25,"MODERADO",IF(AO24='Eval Controles'!$C$26,"DEBIL",)))</f>
        <v>FUERTE</v>
      </c>
      <c r="AQ24" s="123" t="s">
        <v>497</v>
      </c>
      <c r="AR24" s="128">
        <v>100</v>
      </c>
      <c r="AS24" s="505">
        <f>AVERAGE(AR24:AR26)</f>
        <v>100</v>
      </c>
      <c r="AT24" s="500" t="s">
        <v>497</v>
      </c>
      <c r="AU24" s="500" t="s">
        <v>498</v>
      </c>
      <c r="AV24" s="500" t="s">
        <v>499</v>
      </c>
      <c r="AW24" s="506" t="s">
        <v>172</v>
      </c>
      <c r="AX24" s="506" t="s">
        <v>519</v>
      </c>
      <c r="AY24" s="500" t="s">
        <v>76</v>
      </c>
      <c r="AZ24" s="496" t="s">
        <v>88</v>
      </c>
      <c r="BA24" s="565">
        <v>45904</v>
      </c>
      <c r="BB24" s="494" t="s">
        <v>639</v>
      </c>
      <c r="BC24" s="494"/>
      <c r="BD24" s="494" t="s">
        <v>9</v>
      </c>
      <c r="BE24" s="566" t="s">
        <v>640</v>
      </c>
      <c r="BF24" s="494" t="s">
        <v>9</v>
      </c>
      <c r="BG24" s="494"/>
      <c r="BH24" s="566" t="s">
        <v>641</v>
      </c>
      <c r="BI24" s="567" t="s">
        <v>9</v>
      </c>
      <c r="BJ24" s="494"/>
      <c r="BK24" s="566" t="s">
        <v>642</v>
      </c>
      <c r="BL24" s="494"/>
      <c r="BM24" s="567" t="s">
        <v>9</v>
      </c>
      <c r="BN24" s="566" t="s">
        <v>643</v>
      </c>
      <c r="BO24" s="568"/>
      <c r="BP24" s="508" t="s">
        <v>644</v>
      </c>
    </row>
    <row r="25" spans="2:68" ht="71.5" customHeight="1" x14ac:dyDescent="0.25">
      <c r="B25" s="531"/>
      <c r="C25" s="569"/>
      <c r="D25" s="569"/>
      <c r="E25" s="569"/>
      <c r="F25" s="569"/>
      <c r="G25" s="533"/>
      <c r="H25" s="571"/>
      <c r="I25" s="115" t="s">
        <v>645</v>
      </c>
      <c r="J25" s="130" t="s">
        <v>67</v>
      </c>
      <c r="K25" s="533"/>
      <c r="L25" s="533"/>
      <c r="M25" s="121" t="e">
        <v>#N/A</v>
      </c>
      <c r="N25" s="537"/>
      <c r="O25" s="163" t="e">
        <v>#N/A</v>
      </c>
      <c r="P25" s="538"/>
      <c r="Q25" s="69" t="s">
        <v>646</v>
      </c>
      <c r="R25" s="115" t="s">
        <v>647</v>
      </c>
      <c r="S25" s="111" t="s">
        <v>486</v>
      </c>
      <c r="T25" s="111" t="s">
        <v>636</v>
      </c>
      <c r="U25" s="111" t="s">
        <v>488</v>
      </c>
      <c r="V25" s="111" t="s">
        <v>637</v>
      </c>
      <c r="W25" s="527" t="s">
        <v>648</v>
      </c>
      <c r="X25" s="502" t="s">
        <v>646</v>
      </c>
      <c r="Y25" s="503" t="s">
        <v>491</v>
      </c>
      <c r="Z25" s="128">
        <f>IF(Y25='Eval Controles'!$C$30,'Eval Controles'!$D$30,IF(Y25='Eval Controles'!$C$31,'Eval Controles'!$D$31))</f>
        <v>15</v>
      </c>
      <c r="AA25" s="128" t="s">
        <v>78</v>
      </c>
      <c r="AB25" s="128">
        <f>IF(AA25='Eval Controles'!$C$32,'Eval Controles'!$D$32,IF(AA25='Eval Controles'!$C$33,'Eval Controles'!$D$33))</f>
        <v>15</v>
      </c>
      <c r="AC25" s="128" t="s">
        <v>492</v>
      </c>
      <c r="AD25" s="128">
        <f>IF(AC25='Eval Controles'!$C$34,'Eval Controles'!$D$34,IF(AC25='Eval Controles'!$C$35,'Eval Controles'!$D$35))</f>
        <v>15</v>
      </c>
      <c r="AE25" s="128" t="s">
        <v>80</v>
      </c>
      <c r="AF25" s="128">
        <f>IF(AE25='Eval Controles'!$C$36,'Eval Controles'!$D$36,IF(AE25='Eval Controles'!$C$37,'Eval Controles'!$D$37,IF(AE25='Eval Controles'!$C$38,'Eval Controles'!$D$38)))</f>
        <v>15</v>
      </c>
      <c r="AG25" s="128" t="s">
        <v>493</v>
      </c>
      <c r="AH25" s="128">
        <f>IF(AG25='Eval Controles'!$C$39,'Eval Controles'!$D$39,IF(AG25='Eval Controles'!$C$40,'Eval Controles'!$D$40))</f>
        <v>15</v>
      </c>
      <c r="AI25" s="128" t="s">
        <v>494</v>
      </c>
      <c r="AJ25" s="128">
        <f>IF(AI25='Eval Controles'!$C$41,'Eval Controles'!$D$41,IF(AI25='Eval Controles'!$C$42,'Eval Controles'!$D$42))</f>
        <v>15</v>
      </c>
      <c r="AK25" s="128" t="s">
        <v>495</v>
      </c>
      <c r="AL25" s="128">
        <f>IF(AK25='Eval Controles'!$C$43,'Eval Controles'!$D$43,IF(AK25='Eval Controles'!$C$44,'Eval Controles'!$D$44,IF(AK25='Eval Controles'!$C$45,'Eval Controles'!$D$45)))</f>
        <v>10</v>
      </c>
      <c r="AM25" s="123">
        <f t="shared" ref="AM25:AM30" si="2">SUM(Z25,AB25,AD25,AF25,AH25,AJ25,AL25)</f>
        <v>100</v>
      </c>
      <c r="AN25" s="123" t="str">
        <f t="shared" ref="AN25:AN30" si="3">IF(AM25&gt;=96,"FUERTE",IF(AM25&gt;=86,"MODERADO","DEBIL"))</f>
        <v>FUERTE</v>
      </c>
      <c r="AO25" s="128" t="s">
        <v>496</v>
      </c>
      <c r="AP25" s="123" t="str">
        <f>IF(AO25='Eval Controles'!$C$24,"FUERTE",IF(AO25='Eval Controles'!$C$25,"MODERADO",IF(AO25='Eval Controles'!$C$26,"DEBIL",)))</f>
        <v>FUERTE</v>
      </c>
      <c r="AQ25" s="123" t="s">
        <v>497</v>
      </c>
      <c r="AR25" s="128">
        <v>100</v>
      </c>
      <c r="AS25" s="532"/>
      <c r="AT25" s="538"/>
      <c r="AU25" s="538"/>
      <c r="AV25" s="538"/>
      <c r="AW25" s="539"/>
      <c r="AX25" s="539"/>
      <c r="AY25" s="538"/>
      <c r="AZ25" s="533"/>
      <c r="BA25" s="570"/>
      <c r="BB25" s="531"/>
      <c r="BC25" s="531"/>
      <c r="BD25" s="531"/>
      <c r="BE25" s="571"/>
      <c r="BF25" s="531"/>
      <c r="BG25" s="531"/>
      <c r="BH25" s="571"/>
      <c r="BI25" s="531"/>
      <c r="BJ25" s="531"/>
      <c r="BK25" s="571"/>
      <c r="BL25" s="531"/>
      <c r="BM25" s="531"/>
      <c r="BN25" s="571"/>
      <c r="BO25" s="572"/>
      <c r="BP25" s="573"/>
    </row>
    <row r="26" spans="2:68" ht="71.5" customHeight="1" x14ac:dyDescent="0.25">
      <c r="B26" s="509"/>
      <c r="C26" s="510"/>
      <c r="D26" s="510"/>
      <c r="E26" s="510"/>
      <c r="F26" s="510"/>
      <c r="G26" s="511"/>
      <c r="H26" s="575"/>
      <c r="I26" s="115" t="s">
        <v>649</v>
      </c>
      <c r="J26" s="130" t="s">
        <v>67</v>
      </c>
      <c r="K26" s="511"/>
      <c r="L26" s="511"/>
      <c r="M26" s="121" t="e">
        <v>#N/A</v>
      </c>
      <c r="N26" s="514"/>
      <c r="O26" s="163" t="e">
        <v>#N/A</v>
      </c>
      <c r="P26" s="515"/>
      <c r="Q26" s="69" t="s">
        <v>650</v>
      </c>
      <c r="R26" s="115" t="s">
        <v>651</v>
      </c>
      <c r="S26" s="111" t="s">
        <v>486</v>
      </c>
      <c r="T26" s="111" t="s">
        <v>636</v>
      </c>
      <c r="U26" s="111" t="s">
        <v>488</v>
      </c>
      <c r="V26" s="111" t="s">
        <v>637</v>
      </c>
      <c r="W26" s="527" t="s">
        <v>652</v>
      </c>
      <c r="X26" s="502" t="s">
        <v>650</v>
      </c>
      <c r="Y26" s="503" t="s">
        <v>491</v>
      </c>
      <c r="Z26" s="128">
        <f>IF(Y26='Eval Controles'!$C$30,'Eval Controles'!$D$30,IF(Y26='Eval Controles'!$C$31,'Eval Controles'!$D$31))</f>
        <v>15</v>
      </c>
      <c r="AA26" s="128" t="s">
        <v>78</v>
      </c>
      <c r="AB26" s="128">
        <f>IF(AA26='Eval Controles'!$C$32,'Eval Controles'!$D$32,IF(AA26='Eval Controles'!$C$33,'Eval Controles'!$D$33))</f>
        <v>15</v>
      </c>
      <c r="AC26" s="128" t="s">
        <v>492</v>
      </c>
      <c r="AD26" s="128">
        <f>IF(AC26='Eval Controles'!$C$34,'Eval Controles'!$D$34,IF(AC26='Eval Controles'!$C$35,'Eval Controles'!$D$35))</f>
        <v>15</v>
      </c>
      <c r="AE26" s="128" t="s">
        <v>80</v>
      </c>
      <c r="AF26" s="128">
        <f>IF(AE26='Eval Controles'!$C$36,'Eval Controles'!$D$36,IF(AE26='Eval Controles'!$C$37,'Eval Controles'!$D$37,IF(AE26='Eval Controles'!$C$38,'Eval Controles'!$D$38)))</f>
        <v>15</v>
      </c>
      <c r="AG26" s="128" t="s">
        <v>493</v>
      </c>
      <c r="AH26" s="128">
        <f>IF(AG26='Eval Controles'!$C$39,'Eval Controles'!$D$39,IF(AG26='Eval Controles'!$C$40,'Eval Controles'!$D$40))</f>
        <v>15</v>
      </c>
      <c r="AI26" s="128" t="s">
        <v>494</v>
      </c>
      <c r="AJ26" s="128">
        <f>IF(AI26='Eval Controles'!$C$41,'Eval Controles'!$D$41,IF(AI26='Eval Controles'!$C$42,'Eval Controles'!$D$42))</f>
        <v>15</v>
      </c>
      <c r="AK26" s="128" t="s">
        <v>495</v>
      </c>
      <c r="AL26" s="128">
        <f>IF(AK26='Eval Controles'!$C$43,'Eval Controles'!$D$43,IF(AK26='Eval Controles'!$C$44,'Eval Controles'!$D$44,IF(AK26='Eval Controles'!$C$45,'Eval Controles'!$D$45)))</f>
        <v>10</v>
      </c>
      <c r="AM26" s="123">
        <f t="shared" si="2"/>
        <v>100</v>
      </c>
      <c r="AN26" s="123" t="str">
        <f t="shared" si="3"/>
        <v>FUERTE</v>
      </c>
      <c r="AO26" s="128" t="s">
        <v>496</v>
      </c>
      <c r="AP26" s="123" t="str">
        <f>IF(AO26='Eval Controles'!$C$24,"FUERTE",IF(AO26='Eval Controles'!$C$25,"MODERADO",IF(AO26='Eval Controles'!$C$26,"DEBIL",)))</f>
        <v>FUERTE</v>
      </c>
      <c r="AQ26" s="123" t="s">
        <v>497</v>
      </c>
      <c r="AR26" s="128">
        <v>100</v>
      </c>
      <c r="AS26" s="516"/>
      <c r="AT26" s="515"/>
      <c r="AU26" s="515"/>
      <c r="AV26" s="515"/>
      <c r="AW26" s="517"/>
      <c r="AX26" s="517"/>
      <c r="AY26" s="515"/>
      <c r="AZ26" s="511"/>
      <c r="BA26" s="574"/>
      <c r="BB26" s="509"/>
      <c r="BC26" s="509"/>
      <c r="BD26" s="509"/>
      <c r="BE26" s="575"/>
      <c r="BF26" s="509"/>
      <c r="BG26" s="509"/>
      <c r="BH26" s="575"/>
      <c r="BI26" s="509"/>
      <c r="BJ26" s="509"/>
      <c r="BK26" s="575"/>
      <c r="BL26" s="509"/>
      <c r="BM26" s="509"/>
      <c r="BN26" s="575"/>
      <c r="BO26" s="576"/>
      <c r="BP26" s="577"/>
    </row>
    <row r="27" spans="2:68" ht="108.65" customHeight="1" x14ac:dyDescent="0.25">
      <c r="B27" s="494" t="s">
        <v>474</v>
      </c>
      <c r="C27" s="578" t="s">
        <v>653</v>
      </c>
      <c r="D27" s="526" t="s">
        <v>654</v>
      </c>
      <c r="E27" s="526" t="s">
        <v>655</v>
      </c>
      <c r="F27" s="526" t="s">
        <v>656</v>
      </c>
      <c r="G27" s="496" t="s">
        <v>71</v>
      </c>
      <c r="H27" s="497" t="s">
        <v>657</v>
      </c>
      <c r="I27" s="497" t="s">
        <v>658</v>
      </c>
      <c r="J27" s="496" t="s">
        <v>67</v>
      </c>
      <c r="K27" s="555" t="s">
        <v>659</v>
      </c>
      <c r="L27" s="496" t="s">
        <v>73</v>
      </c>
      <c r="M27" s="121">
        <v>0.4</v>
      </c>
      <c r="N27" s="499" t="s">
        <v>482</v>
      </c>
      <c r="O27" s="163">
        <v>1</v>
      </c>
      <c r="P27" s="500" t="s">
        <v>483</v>
      </c>
      <c r="Q27" s="69" t="s">
        <v>660</v>
      </c>
      <c r="R27" s="124" t="s">
        <v>661</v>
      </c>
      <c r="S27" s="111" t="s">
        <v>486</v>
      </c>
      <c r="T27" s="128" t="s">
        <v>662</v>
      </c>
      <c r="U27" s="128" t="s">
        <v>663</v>
      </c>
      <c r="V27" s="128" t="s">
        <v>489</v>
      </c>
      <c r="W27" s="501" t="s">
        <v>664</v>
      </c>
      <c r="X27" s="502" t="s">
        <v>660</v>
      </c>
      <c r="Y27" s="503" t="s">
        <v>491</v>
      </c>
      <c r="Z27" s="128">
        <f>IF(Y27='Eval Controles'!$C$30,'Eval Controles'!$D$30,IF(Y27='Eval Controles'!$C$31,'Eval Controles'!$D$31))</f>
        <v>15</v>
      </c>
      <c r="AA27" s="128" t="s">
        <v>78</v>
      </c>
      <c r="AB27" s="128">
        <f>IF(AA27='Eval Controles'!$C$32,'Eval Controles'!$D$32,IF(AA27='Eval Controles'!$C$33,'Eval Controles'!$D$33))</f>
        <v>15</v>
      </c>
      <c r="AC27" s="128" t="s">
        <v>492</v>
      </c>
      <c r="AD27" s="128">
        <f>IF(AC27='Eval Controles'!$C$34,'Eval Controles'!$D$34,IF(AC27='Eval Controles'!$C$35,'Eval Controles'!$D$35))</f>
        <v>15</v>
      </c>
      <c r="AE27" s="128" t="s">
        <v>80</v>
      </c>
      <c r="AF27" s="128">
        <f>IF(AE27='Eval Controles'!$C$36,'Eval Controles'!$D$36,IF(AE27='Eval Controles'!$C$37,'Eval Controles'!$D$37,IF(AE27='Eval Controles'!$C$38,'Eval Controles'!$D$38)))</f>
        <v>15</v>
      </c>
      <c r="AG27" s="128" t="s">
        <v>493</v>
      </c>
      <c r="AH27" s="128">
        <f>IF(AG27='Eval Controles'!$C$39,'Eval Controles'!$D$39,IF(AG27='Eval Controles'!$C$40,'Eval Controles'!$D$40))</f>
        <v>15</v>
      </c>
      <c r="AI27" s="128" t="s">
        <v>494</v>
      </c>
      <c r="AJ27" s="128">
        <f>IF(AI27='Eval Controles'!$C$41,'Eval Controles'!$D$41,IF(AI27='Eval Controles'!$C$42,'Eval Controles'!$D$42))</f>
        <v>15</v>
      </c>
      <c r="AK27" s="128" t="s">
        <v>495</v>
      </c>
      <c r="AL27" s="128">
        <f>IF(AK27='Eval Controles'!$C$43,'Eval Controles'!$D$43,IF(AK27='Eval Controles'!$C$44,'Eval Controles'!$D$44,IF(AK27='Eval Controles'!$C$45,'Eval Controles'!$D$45)))</f>
        <v>10</v>
      </c>
      <c r="AM27" s="123">
        <f t="shared" si="2"/>
        <v>100</v>
      </c>
      <c r="AN27" s="123" t="str">
        <f t="shared" si="3"/>
        <v>FUERTE</v>
      </c>
      <c r="AO27" s="128" t="s">
        <v>496</v>
      </c>
      <c r="AP27" s="123" t="str">
        <f>IF(AO27='Eval Controles'!$C$24,"FUERTE",IF(AO27='Eval Controles'!$C$25,"MODERADO",IF(AO27='Eval Controles'!$C$26,"DEBIL",)))</f>
        <v>FUERTE</v>
      </c>
      <c r="AQ27" s="123" t="s">
        <v>497</v>
      </c>
      <c r="AR27" s="123">
        <v>100</v>
      </c>
      <c r="AS27" s="500">
        <f>AVERAGE(AR27:AR30)</f>
        <v>100</v>
      </c>
      <c r="AT27" s="500" t="s">
        <v>497</v>
      </c>
      <c r="AU27" s="500" t="s">
        <v>498</v>
      </c>
      <c r="AV27" s="500" t="s">
        <v>499</v>
      </c>
      <c r="AW27" s="506" t="s">
        <v>172</v>
      </c>
      <c r="AX27" s="506" t="s">
        <v>611</v>
      </c>
      <c r="AY27" s="500" t="s">
        <v>483</v>
      </c>
      <c r="AZ27" s="496" t="s">
        <v>88</v>
      </c>
      <c r="BA27" s="528">
        <v>45905</v>
      </c>
      <c r="BB27" s="542" t="s">
        <v>665</v>
      </c>
      <c r="BC27" s="540" t="s">
        <v>91</v>
      </c>
      <c r="BD27" s="540" t="s">
        <v>9</v>
      </c>
      <c r="BE27" s="541" t="s">
        <v>666</v>
      </c>
      <c r="BF27" s="540" t="s">
        <v>9</v>
      </c>
      <c r="BG27" s="540" t="s">
        <v>91</v>
      </c>
      <c r="BH27" s="541" t="s">
        <v>667</v>
      </c>
      <c r="BI27" s="540" t="s">
        <v>91</v>
      </c>
      <c r="BJ27" s="540" t="s">
        <v>9</v>
      </c>
      <c r="BK27" s="579" t="s">
        <v>668</v>
      </c>
      <c r="BL27" s="540" t="s">
        <v>91</v>
      </c>
      <c r="BM27" s="540" t="s">
        <v>9</v>
      </c>
      <c r="BN27" s="541" t="s">
        <v>669</v>
      </c>
      <c r="BO27" s="541" t="s">
        <v>670</v>
      </c>
      <c r="BP27" s="508" t="s">
        <v>671</v>
      </c>
    </row>
    <row r="28" spans="2:68" s="36" customFormat="1" ht="163.5" customHeight="1" x14ac:dyDescent="0.35">
      <c r="B28" s="531"/>
      <c r="C28" s="580"/>
      <c r="D28" s="536"/>
      <c r="E28" s="536"/>
      <c r="F28" s="536"/>
      <c r="G28" s="533"/>
      <c r="H28" s="534"/>
      <c r="I28" s="534"/>
      <c r="J28" s="533"/>
      <c r="K28" s="561"/>
      <c r="L28" s="533"/>
      <c r="M28" s="121" t="e">
        <v>#N/A</v>
      </c>
      <c r="N28" s="537"/>
      <c r="O28" s="163" t="e">
        <v>#N/A</v>
      </c>
      <c r="P28" s="538"/>
      <c r="Q28" s="69" t="s">
        <v>672</v>
      </c>
      <c r="R28" s="124" t="s">
        <v>673</v>
      </c>
      <c r="S28" s="111" t="s">
        <v>486</v>
      </c>
      <c r="T28" s="128" t="s">
        <v>662</v>
      </c>
      <c r="U28" s="128" t="s">
        <v>663</v>
      </c>
      <c r="V28" s="128" t="s">
        <v>489</v>
      </c>
      <c r="W28" s="501" t="s">
        <v>674</v>
      </c>
      <c r="X28" s="502" t="s">
        <v>672</v>
      </c>
      <c r="Y28" s="503" t="s">
        <v>491</v>
      </c>
      <c r="Z28" s="128">
        <f>IF(Y28='Eval Controles'!$C$30,'Eval Controles'!$D$30,IF(Y28='Eval Controles'!$C$31,'Eval Controles'!$D$31))</f>
        <v>15</v>
      </c>
      <c r="AA28" s="128" t="s">
        <v>78</v>
      </c>
      <c r="AB28" s="128">
        <f>IF(AA28='Eval Controles'!$C$32,'Eval Controles'!$D$32,IF(AA28='Eval Controles'!$C$33,'Eval Controles'!$D$33))</f>
        <v>15</v>
      </c>
      <c r="AC28" s="128" t="s">
        <v>492</v>
      </c>
      <c r="AD28" s="128">
        <f>IF(AC28='Eval Controles'!$C$34,'Eval Controles'!$D$34,IF(AC28='Eval Controles'!$C$35,'Eval Controles'!$D$35))</f>
        <v>15</v>
      </c>
      <c r="AE28" s="128" t="s">
        <v>80</v>
      </c>
      <c r="AF28" s="128">
        <f>IF(AE28='Eval Controles'!$C$36,'Eval Controles'!$D$36,IF(AE28='Eval Controles'!$C$37,'Eval Controles'!$D$37,IF(AE28='Eval Controles'!$C$38,'Eval Controles'!$D$38)))</f>
        <v>15</v>
      </c>
      <c r="AG28" s="128" t="s">
        <v>493</v>
      </c>
      <c r="AH28" s="128">
        <f>IF(AG28='Eval Controles'!$C$39,'Eval Controles'!$D$39,IF(AG28='Eval Controles'!$C$40,'Eval Controles'!$D$40))</f>
        <v>15</v>
      </c>
      <c r="AI28" s="128" t="s">
        <v>494</v>
      </c>
      <c r="AJ28" s="128">
        <f>IF(AI28='Eval Controles'!$C$41,'Eval Controles'!$D$41,IF(AI28='Eval Controles'!$C$42,'Eval Controles'!$D$42))</f>
        <v>15</v>
      </c>
      <c r="AK28" s="128" t="s">
        <v>495</v>
      </c>
      <c r="AL28" s="128">
        <f>IF(AK28='Eval Controles'!$C$43,'Eval Controles'!$D$43,IF(AK28='Eval Controles'!$C$44,'Eval Controles'!$D$44,IF(AK28='Eval Controles'!$C$45,'Eval Controles'!$D$45)))</f>
        <v>10</v>
      </c>
      <c r="AM28" s="123">
        <f t="shared" si="2"/>
        <v>100</v>
      </c>
      <c r="AN28" s="123" t="str">
        <f t="shared" si="3"/>
        <v>FUERTE</v>
      </c>
      <c r="AO28" s="128" t="s">
        <v>496</v>
      </c>
      <c r="AP28" s="123" t="str">
        <f>IF(AO28='Eval Controles'!$C$24,"FUERTE",IF(AO28='Eval Controles'!$C$25,"MODERADO",IF(AO28='Eval Controles'!$C$26,"DEBIL",)))</f>
        <v>FUERTE</v>
      </c>
      <c r="AQ28" s="123" t="s">
        <v>497</v>
      </c>
      <c r="AR28" s="123">
        <v>100</v>
      </c>
      <c r="AS28" s="538"/>
      <c r="AT28" s="538"/>
      <c r="AU28" s="538"/>
      <c r="AV28" s="538"/>
      <c r="AW28" s="539"/>
      <c r="AX28" s="539"/>
      <c r="AY28" s="538"/>
      <c r="AZ28" s="533"/>
      <c r="BA28" s="581">
        <v>45905</v>
      </c>
      <c r="BB28" s="582" t="s">
        <v>665</v>
      </c>
      <c r="BC28" s="583" t="s">
        <v>91</v>
      </c>
      <c r="BD28" s="583" t="s">
        <v>9</v>
      </c>
      <c r="BE28" s="584" t="s">
        <v>666</v>
      </c>
      <c r="BF28" s="583" t="s">
        <v>9</v>
      </c>
      <c r="BG28" s="583" t="s">
        <v>91</v>
      </c>
      <c r="BH28" s="584" t="s">
        <v>667</v>
      </c>
      <c r="BI28" s="583" t="s">
        <v>91</v>
      </c>
      <c r="BJ28" s="583" t="s">
        <v>9</v>
      </c>
      <c r="BK28" s="585" t="s">
        <v>668</v>
      </c>
      <c r="BL28" s="583" t="s">
        <v>91</v>
      </c>
      <c r="BM28" s="583" t="s">
        <v>9</v>
      </c>
      <c r="BN28" s="584" t="s">
        <v>669</v>
      </c>
      <c r="BO28" s="584" t="s">
        <v>670</v>
      </c>
      <c r="BP28" s="543"/>
    </row>
    <row r="29" spans="2:68" s="36" customFormat="1" ht="99.65" customHeight="1" x14ac:dyDescent="0.35">
      <c r="B29" s="531"/>
      <c r="C29" s="580"/>
      <c r="D29" s="536"/>
      <c r="E29" s="536"/>
      <c r="F29" s="536"/>
      <c r="G29" s="533"/>
      <c r="H29" s="534"/>
      <c r="I29" s="534"/>
      <c r="J29" s="533"/>
      <c r="K29" s="561"/>
      <c r="L29" s="533"/>
      <c r="M29" s="121" t="e">
        <v>#N/A</v>
      </c>
      <c r="N29" s="537"/>
      <c r="O29" s="163" t="e">
        <v>#N/A</v>
      </c>
      <c r="P29" s="538"/>
      <c r="Q29" s="69" t="s">
        <v>675</v>
      </c>
      <c r="R29" s="124" t="s">
        <v>676</v>
      </c>
      <c r="S29" s="111" t="s">
        <v>486</v>
      </c>
      <c r="T29" s="128" t="s">
        <v>677</v>
      </c>
      <c r="U29" s="128" t="s">
        <v>663</v>
      </c>
      <c r="V29" s="128" t="s">
        <v>489</v>
      </c>
      <c r="W29" s="501" t="s">
        <v>678</v>
      </c>
      <c r="X29" s="502" t="s">
        <v>675</v>
      </c>
      <c r="Y29" s="503" t="s">
        <v>491</v>
      </c>
      <c r="Z29" s="128">
        <f>IF(Y29='Eval Controles'!$C$30,'Eval Controles'!$D$30,IF(Y29='Eval Controles'!$C$31,'Eval Controles'!$D$31))</f>
        <v>15</v>
      </c>
      <c r="AA29" s="128" t="s">
        <v>78</v>
      </c>
      <c r="AB29" s="128">
        <f>IF(AA29='Eval Controles'!$C$32,'Eval Controles'!$D$32,IF(AA29='Eval Controles'!$C$33,'Eval Controles'!$D$33))</f>
        <v>15</v>
      </c>
      <c r="AC29" s="128" t="s">
        <v>492</v>
      </c>
      <c r="AD29" s="128">
        <f>IF(AC29='Eval Controles'!$C$34,'Eval Controles'!$D$34,IF(AC29='Eval Controles'!$C$35,'Eval Controles'!$D$35))</f>
        <v>15</v>
      </c>
      <c r="AE29" s="128" t="s">
        <v>80</v>
      </c>
      <c r="AF29" s="128">
        <f>IF(AE29='Eval Controles'!$C$36,'Eval Controles'!$D$36,IF(AE29='Eval Controles'!$C$37,'Eval Controles'!$D$37,IF(AE29='Eval Controles'!$C$38,'Eval Controles'!$D$38)))</f>
        <v>15</v>
      </c>
      <c r="AG29" s="128" t="s">
        <v>493</v>
      </c>
      <c r="AH29" s="128">
        <f>IF(AG29='Eval Controles'!$C$39,'Eval Controles'!$D$39,IF(AG29='Eval Controles'!$C$40,'Eval Controles'!$D$40))</f>
        <v>15</v>
      </c>
      <c r="AI29" s="128" t="s">
        <v>494</v>
      </c>
      <c r="AJ29" s="128">
        <f>IF(AI29='Eval Controles'!$C$41,'Eval Controles'!$D$41,IF(AI29='Eval Controles'!$C$42,'Eval Controles'!$D$42))</f>
        <v>15</v>
      </c>
      <c r="AK29" s="128" t="s">
        <v>495</v>
      </c>
      <c r="AL29" s="128">
        <f>IF(AK29='Eval Controles'!$C$43,'Eval Controles'!$D$43,IF(AK29='Eval Controles'!$C$44,'Eval Controles'!$D$44,IF(AK29='Eval Controles'!$C$45,'Eval Controles'!$D$45)))</f>
        <v>10</v>
      </c>
      <c r="AM29" s="123">
        <f t="shared" si="2"/>
        <v>100</v>
      </c>
      <c r="AN29" s="123" t="str">
        <f t="shared" si="3"/>
        <v>FUERTE</v>
      </c>
      <c r="AO29" s="128" t="s">
        <v>496</v>
      </c>
      <c r="AP29" s="123" t="str">
        <f>IF(AO29='Eval Controles'!$C$24,"FUERTE",IF(AO29='Eval Controles'!$C$25,"MODERADO",IF(AO29='Eval Controles'!$C$26,"DEBIL",)))</f>
        <v>FUERTE</v>
      </c>
      <c r="AQ29" s="123" t="s">
        <v>497</v>
      </c>
      <c r="AR29" s="123">
        <v>100</v>
      </c>
      <c r="AS29" s="538"/>
      <c r="AT29" s="538"/>
      <c r="AU29" s="538"/>
      <c r="AV29" s="538"/>
      <c r="AW29" s="539"/>
      <c r="AX29" s="539"/>
      <c r="AY29" s="538"/>
      <c r="AZ29" s="533"/>
      <c r="BA29" s="581">
        <v>45905</v>
      </c>
      <c r="BB29" s="582" t="s">
        <v>679</v>
      </c>
      <c r="BC29" s="583" t="s">
        <v>91</v>
      </c>
      <c r="BD29" s="583" t="s">
        <v>9</v>
      </c>
      <c r="BE29" s="584" t="s">
        <v>666</v>
      </c>
      <c r="BF29" s="583" t="s">
        <v>9</v>
      </c>
      <c r="BG29" s="583" t="s">
        <v>91</v>
      </c>
      <c r="BH29" s="584" t="s">
        <v>667</v>
      </c>
      <c r="BI29" s="583" t="s">
        <v>91</v>
      </c>
      <c r="BJ29" s="583" t="s">
        <v>9</v>
      </c>
      <c r="BK29" s="585" t="s">
        <v>668</v>
      </c>
      <c r="BL29" s="583" t="s">
        <v>91</v>
      </c>
      <c r="BM29" s="583" t="s">
        <v>9</v>
      </c>
      <c r="BN29" s="584" t="s">
        <v>669</v>
      </c>
      <c r="BO29" s="584" t="s">
        <v>670</v>
      </c>
      <c r="BP29" s="543"/>
    </row>
    <row r="30" spans="2:68" ht="99.65" customHeight="1" x14ac:dyDescent="0.25">
      <c r="B30" s="509"/>
      <c r="C30" s="586"/>
      <c r="D30" s="546"/>
      <c r="E30" s="546"/>
      <c r="F30" s="546"/>
      <c r="G30" s="511"/>
      <c r="H30" s="512"/>
      <c r="I30" s="512"/>
      <c r="J30" s="511"/>
      <c r="K30" s="563"/>
      <c r="L30" s="511"/>
      <c r="M30" s="121" t="e">
        <v>#N/A</v>
      </c>
      <c r="N30" s="514"/>
      <c r="O30" s="163" t="e">
        <v>#N/A</v>
      </c>
      <c r="P30" s="515"/>
      <c r="Q30" s="69" t="s">
        <v>680</v>
      </c>
      <c r="R30" s="115" t="s">
        <v>681</v>
      </c>
      <c r="S30" s="111" t="s">
        <v>486</v>
      </c>
      <c r="T30" s="128" t="s">
        <v>677</v>
      </c>
      <c r="U30" s="128" t="s">
        <v>663</v>
      </c>
      <c r="V30" s="128" t="s">
        <v>682</v>
      </c>
      <c r="W30" s="501" t="s">
        <v>683</v>
      </c>
      <c r="X30" s="502" t="s">
        <v>680</v>
      </c>
      <c r="Y30" s="503" t="s">
        <v>491</v>
      </c>
      <c r="Z30" s="128">
        <f>IF(Y30='Eval Controles'!$C$30,'Eval Controles'!$D$30,IF(Y30='Eval Controles'!$C$31,'Eval Controles'!$D$31))</f>
        <v>15</v>
      </c>
      <c r="AA30" s="128" t="s">
        <v>78</v>
      </c>
      <c r="AB30" s="128">
        <f>IF(AA30='Eval Controles'!$C$32,'Eval Controles'!$D$32,IF(AA30='Eval Controles'!$C$33,'Eval Controles'!$D$33))</f>
        <v>15</v>
      </c>
      <c r="AC30" s="128" t="s">
        <v>492</v>
      </c>
      <c r="AD30" s="128">
        <f>IF(AC30='Eval Controles'!$C$34,'Eval Controles'!$D$34,IF(AC30='Eval Controles'!$C$35,'Eval Controles'!$D$35))</f>
        <v>15</v>
      </c>
      <c r="AE30" s="128" t="s">
        <v>80</v>
      </c>
      <c r="AF30" s="128">
        <f>IF(AE30='Eval Controles'!$C$36,'Eval Controles'!$D$36,IF(AE30='Eval Controles'!$C$37,'Eval Controles'!$D$37,IF(AE30='Eval Controles'!$C$38,'Eval Controles'!$D$38)))</f>
        <v>15</v>
      </c>
      <c r="AG30" s="128" t="s">
        <v>493</v>
      </c>
      <c r="AH30" s="128">
        <f>IF(AG30='Eval Controles'!$C$39,'Eval Controles'!$D$39,IF(AG30='Eval Controles'!$C$40,'Eval Controles'!$D$40))</f>
        <v>15</v>
      </c>
      <c r="AI30" s="128" t="s">
        <v>494</v>
      </c>
      <c r="AJ30" s="128">
        <f>IF(AI30='Eval Controles'!$C$41,'Eval Controles'!$D$41,IF(AI30='Eval Controles'!$C$42,'Eval Controles'!$D$42))</f>
        <v>15</v>
      </c>
      <c r="AK30" s="128" t="s">
        <v>495</v>
      </c>
      <c r="AL30" s="128">
        <f>IF(AK30='Eval Controles'!$C$43,'Eval Controles'!$D$43,IF(AK30='Eval Controles'!$C$44,'Eval Controles'!$D$44,IF(AK30='Eval Controles'!$C$45,'Eval Controles'!$D$45)))</f>
        <v>10</v>
      </c>
      <c r="AM30" s="123">
        <f t="shared" si="2"/>
        <v>100</v>
      </c>
      <c r="AN30" s="123" t="str">
        <f t="shared" si="3"/>
        <v>FUERTE</v>
      </c>
      <c r="AO30" s="128" t="s">
        <v>496</v>
      </c>
      <c r="AP30" s="123" t="str">
        <f>IF(AO30='Eval Controles'!$C$24,"FUERTE",IF(AO30='Eval Controles'!$C$25,"MODERADO",IF(AO30='Eval Controles'!$C$26,"DEBIL",)))</f>
        <v>FUERTE</v>
      </c>
      <c r="AQ30" s="123" t="s">
        <v>497</v>
      </c>
      <c r="AR30" s="123">
        <v>100</v>
      </c>
      <c r="AS30" s="515"/>
      <c r="AT30" s="515"/>
      <c r="AU30" s="515"/>
      <c r="AV30" s="515"/>
      <c r="AW30" s="517"/>
      <c r="AX30" s="517"/>
      <c r="AY30" s="515"/>
      <c r="AZ30" s="511"/>
      <c r="BA30" s="581">
        <v>45905</v>
      </c>
      <c r="BB30" s="582" t="s">
        <v>679</v>
      </c>
      <c r="BC30" s="583" t="s">
        <v>91</v>
      </c>
      <c r="BD30" s="583" t="s">
        <v>9</v>
      </c>
      <c r="BE30" s="584" t="s">
        <v>666</v>
      </c>
      <c r="BF30" s="583" t="s">
        <v>9</v>
      </c>
      <c r="BG30" s="583" t="s">
        <v>91</v>
      </c>
      <c r="BH30" s="584" t="s">
        <v>667</v>
      </c>
      <c r="BI30" s="583" t="s">
        <v>91</v>
      </c>
      <c r="BJ30" s="583" t="s">
        <v>9</v>
      </c>
      <c r="BK30" s="585" t="s">
        <v>668</v>
      </c>
      <c r="BL30" s="583" t="s">
        <v>91</v>
      </c>
      <c r="BM30" s="583" t="s">
        <v>9</v>
      </c>
      <c r="BN30" s="584" t="s">
        <v>669</v>
      </c>
      <c r="BO30" s="584" t="s">
        <v>670</v>
      </c>
      <c r="BP30" s="519"/>
    </row>
    <row r="31" spans="2:68" ht="58.5" hidden="1" customHeight="1" x14ac:dyDescent="0.25">
      <c r="B31" s="520"/>
      <c r="C31" s="164"/>
      <c r="D31" s="130"/>
      <c r="E31" s="130"/>
      <c r="F31" s="130"/>
      <c r="G31" s="130"/>
      <c r="H31" s="131"/>
      <c r="I31" s="165"/>
      <c r="J31" s="130"/>
      <c r="K31" s="166"/>
      <c r="L31" s="130"/>
      <c r="M31" s="121" t="e">
        <v>#N/A</v>
      </c>
      <c r="N31" s="587"/>
      <c r="O31" s="163" t="e">
        <v>#N/A</v>
      </c>
      <c r="P31" s="122"/>
      <c r="Q31" s="123"/>
      <c r="R31" s="124"/>
      <c r="S31" s="128"/>
      <c r="T31" s="128"/>
      <c r="U31" s="128"/>
      <c r="V31" s="128"/>
      <c r="W31" s="128"/>
      <c r="X31" s="128"/>
      <c r="Y31" s="128"/>
      <c r="Z31" s="128" t="b">
        <f>IF(Y31='Eval Controles'!$C$30,'Eval Controles'!$D$30,IF(Y31='Eval Controles'!$C$31,'Eval Controles'!$D$31))</f>
        <v>0</v>
      </c>
      <c r="AA31" s="128"/>
      <c r="AB31" s="128" t="b">
        <f>IF(AA31='Eval Controles'!$C$32,'Eval Controles'!$D$32,IF(AA31='Eval Controles'!$C$33,'Eval Controles'!$D$33))</f>
        <v>0</v>
      </c>
      <c r="AC31" s="128"/>
      <c r="AD31" s="128" t="b">
        <f>IF(AC31='Eval Controles'!$C$34,'Eval Controles'!$D$34,IF(AC31='Eval Controles'!$C$35,'Eval Controles'!$D$35))</f>
        <v>0</v>
      </c>
      <c r="AE31" s="128"/>
      <c r="AF31" s="128" t="b">
        <f>IF(AE31='Eval Controles'!$C$36,'Eval Controles'!$D$36,IF(AE31='Eval Controles'!$C$37,'Eval Controles'!$D$37,IF(AE31='Eval Controles'!$C$38,'Eval Controles'!$D$38)))</f>
        <v>0</v>
      </c>
      <c r="AG31" s="128"/>
      <c r="AH31" s="128" t="b">
        <f>IF(AG31='Eval Controles'!$C$39,'Eval Controles'!$D$39,IF(AG31='Eval Controles'!$C$40,'Eval Controles'!$D$40))</f>
        <v>0</v>
      </c>
      <c r="AI31" s="128"/>
      <c r="AJ31" s="128" t="b">
        <f>IF(AI31='Eval Controles'!$C$41,'Eval Controles'!$D$41,IF(AI31='Eval Controles'!$C$42,'Eval Controles'!$D$42))</f>
        <v>0</v>
      </c>
      <c r="AK31" s="128"/>
      <c r="AL31" s="128" t="b">
        <f>IF(AK31='Eval Controles'!$C$43,'Eval Controles'!$D$43,IF(AK31='Eval Controles'!$C$44,'Eval Controles'!$D$44,IF(AK31='Eval Controles'!$C$45,'Eval Controles'!$D$45)))</f>
        <v>0</v>
      </c>
      <c r="AM31" s="123">
        <f>SUM(Z31,AB31,AD31,AF31,AH31,AJ31,AL31)</f>
        <v>0</v>
      </c>
      <c r="AN31" s="123" t="str">
        <f>IF(AM31&gt;=96,"FUERTE",IF(AM31&gt;=86,"MODERADO","DEBIL"))</f>
        <v>DEBIL</v>
      </c>
      <c r="AO31" s="128"/>
      <c r="AP31" s="123">
        <f>IF(AO31='Eval Controles'!$C$24,"FUERTE",IF(AO31='Eval Controles'!$C$25,"MODERADO",IF(AO31='Eval Controles'!$C$26,"DEBIL",)))</f>
        <v>0</v>
      </c>
      <c r="AQ31" s="588"/>
      <c r="AR31" s="128"/>
      <c r="AS31" s="128"/>
      <c r="AT31" s="123"/>
      <c r="AU31" s="111"/>
      <c r="AV31" s="111"/>
      <c r="AW31" s="162"/>
      <c r="AX31" s="162"/>
      <c r="AY31" s="230"/>
      <c r="AZ31" s="166"/>
      <c r="BA31" s="589"/>
      <c r="BB31" s="589"/>
      <c r="BC31" s="589"/>
      <c r="BD31" s="589"/>
      <c r="BE31" s="589"/>
      <c r="BF31" s="589"/>
      <c r="BG31" s="589"/>
      <c r="BH31" s="589"/>
      <c r="BI31" s="589"/>
      <c r="BJ31" s="589"/>
      <c r="BK31" s="589"/>
      <c r="BL31" s="589"/>
      <c r="BM31" s="589"/>
      <c r="BN31" s="589"/>
      <c r="BO31" s="589"/>
      <c r="BP31" s="589"/>
    </row>
    <row r="32" spans="2:68" s="36" customFormat="1" ht="58.5" hidden="1" customHeight="1" x14ac:dyDescent="0.35">
      <c r="B32" s="520"/>
      <c r="C32" s="127"/>
      <c r="D32" s="127"/>
      <c r="E32" s="127"/>
      <c r="F32" s="127"/>
      <c r="G32" s="130"/>
      <c r="H32" s="126"/>
      <c r="I32" s="124"/>
      <c r="J32" s="130"/>
      <c r="K32" s="114"/>
      <c r="L32" s="125"/>
      <c r="M32" s="121" t="e">
        <v>#N/A</v>
      </c>
      <c r="N32" s="521"/>
      <c r="O32" s="163" t="e">
        <v>#N/A</v>
      </c>
      <c r="P32" s="122"/>
      <c r="Q32" s="122"/>
      <c r="R32" s="115"/>
      <c r="S32" s="128"/>
      <c r="T32" s="128"/>
      <c r="U32" s="128"/>
      <c r="V32" s="128"/>
      <c r="W32" s="128"/>
      <c r="X32" s="128"/>
      <c r="Y32" s="128"/>
      <c r="Z32" s="128" t="b">
        <f>IF(Y32='Eval Controles'!$C$30,'Eval Controles'!$D$30,IF(Y32='Eval Controles'!$C$31,'Eval Controles'!$D$31))</f>
        <v>0</v>
      </c>
      <c r="AA32" s="128"/>
      <c r="AB32" s="128" t="b">
        <f>IF(AA32='Eval Controles'!$C$32,'Eval Controles'!$D$32,IF(AA32='Eval Controles'!$C$33,'Eval Controles'!$D$33))</f>
        <v>0</v>
      </c>
      <c r="AC32" s="128"/>
      <c r="AD32" s="128" t="b">
        <f>IF(AC32='Eval Controles'!$C$34,'Eval Controles'!$D$34,IF(AC32='Eval Controles'!$C$35,'Eval Controles'!$D$35))</f>
        <v>0</v>
      </c>
      <c r="AE32" s="128"/>
      <c r="AF32" s="128" t="b">
        <f>IF(AE32='Eval Controles'!$C$36,'Eval Controles'!$D$36,IF(AE32='Eval Controles'!$C$37,'Eval Controles'!$D$37,IF(AE32='Eval Controles'!$C$38,'Eval Controles'!$D$38)))</f>
        <v>0</v>
      </c>
      <c r="AG32" s="128"/>
      <c r="AH32" s="128" t="b">
        <f>IF(AG32='Eval Controles'!$C$39,'Eval Controles'!$D$39,IF(AG32='Eval Controles'!$C$40,'Eval Controles'!$D$40))</f>
        <v>0</v>
      </c>
      <c r="AI32" s="128"/>
      <c r="AJ32" s="128" t="b">
        <f>IF(AI32='Eval Controles'!$C$41,'Eval Controles'!$D$41,IF(AI32='Eval Controles'!$C$42,'Eval Controles'!$D$42))</f>
        <v>0</v>
      </c>
      <c r="AK32" s="128"/>
      <c r="AL32" s="128" t="b">
        <f>IF(AK32='Eval Controles'!$C$43,'Eval Controles'!$D$43,IF(AK32='Eval Controles'!$C$44,'Eval Controles'!$D$44,IF(AK32='Eval Controles'!$C$45,'Eval Controles'!$D$45)))</f>
        <v>0</v>
      </c>
      <c r="AM32" s="123">
        <f>SUM(Z32,AB32,AD32,AF32,AH32,AJ32,AL32)</f>
        <v>0</v>
      </c>
      <c r="AN32" s="123" t="str">
        <f>IF(AM32&gt;=96,"FUERTE",IF(AM32&gt;=86,"MODERADO","DEBIL"))</f>
        <v>DEBIL</v>
      </c>
      <c r="AO32" s="128"/>
      <c r="AP32" s="123">
        <f>IF(AO32='Eval Controles'!$C$24,"FUERTE",IF(AO32='Eval Controles'!$C$25,"MODERADO",IF(AO32='Eval Controles'!$C$26,"DEBIL",)))</f>
        <v>0</v>
      </c>
      <c r="AQ32" s="69"/>
      <c r="AR32" s="111"/>
      <c r="AS32" s="111"/>
      <c r="AT32" s="69"/>
      <c r="AU32" s="111"/>
      <c r="AV32" s="111"/>
      <c r="AW32" s="40"/>
      <c r="AX32" s="40"/>
      <c r="AY32" s="230"/>
      <c r="AZ32" s="166"/>
      <c r="BA32" s="29"/>
      <c r="BB32" s="29"/>
      <c r="BC32" s="29"/>
      <c r="BD32" s="29"/>
      <c r="BE32" s="29"/>
      <c r="BF32" s="29"/>
      <c r="BG32" s="29"/>
      <c r="BH32" s="29"/>
      <c r="BI32" s="29"/>
      <c r="BJ32" s="29"/>
      <c r="BK32" s="29"/>
      <c r="BL32" s="29"/>
      <c r="BM32" s="29"/>
      <c r="BN32" s="29"/>
      <c r="BO32" s="29"/>
      <c r="BP32" s="29"/>
    </row>
    <row r="33" spans="2:68" s="36" customFormat="1" ht="58.5" hidden="1" customHeight="1" x14ac:dyDescent="0.35">
      <c r="B33" s="520"/>
      <c r="C33" s="127"/>
      <c r="D33" s="127"/>
      <c r="E33" s="127"/>
      <c r="F33" s="127"/>
      <c r="G33" s="130"/>
      <c r="H33" s="126"/>
      <c r="I33" s="124"/>
      <c r="J33" s="130"/>
      <c r="K33" s="114"/>
      <c r="L33" s="125"/>
      <c r="M33" s="121" t="e">
        <v>#N/A</v>
      </c>
      <c r="N33" s="521"/>
      <c r="O33" s="163" t="e">
        <v>#N/A</v>
      </c>
      <c r="P33" s="122"/>
      <c r="Q33" s="122"/>
      <c r="R33" s="115"/>
      <c r="S33" s="128"/>
      <c r="T33" s="128"/>
      <c r="U33" s="128"/>
      <c r="V33" s="128"/>
      <c r="W33" s="128"/>
      <c r="X33" s="128"/>
      <c r="Y33" s="128"/>
      <c r="Z33" s="128" t="b">
        <f>IF(Y33='Eval Controles'!$C$30,'Eval Controles'!$D$30,IF(Y33='Eval Controles'!$C$31,'Eval Controles'!$D$31))</f>
        <v>0</v>
      </c>
      <c r="AA33" s="128"/>
      <c r="AB33" s="128" t="b">
        <f>IF(AA33='Eval Controles'!$C$32,'Eval Controles'!$D$32,IF(AA33='Eval Controles'!$C$33,'Eval Controles'!$D$33))</f>
        <v>0</v>
      </c>
      <c r="AC33" s="128"/>
      <c r="AD33" s="128" t="b">
        <f>IF(AC33='Eval Controles'!$C$34,'Eval Controles'!$D$34,IF(AC33='Eval Controles'!$C$35,'Eval Controles'!$D$35))</f>
        <v>0</v>
      </c>
      <c r="AE33" s="128"/>
      <c r="AF33" s="128" t="b">
        <f>IF(AE33='Eval Controles'!$C$36,'Eval Controles'!$D$36,IF(AE33='Eval Controles'!$C$37,'Eval Controles'!$D$37,IF(AE33='Eval Controles'!$C$38,'Eval Controles'!$D$38)))</f>
        <v>0</v>
      </c>
      <c r="AG33" s="128"/>
      <c r="AH33" s="128" t="b">
        <f>IF(AG33='Eval Controles'!$C$39,'Eval Controles'!$D$39,IF(AG33='Eval Controles'!$C$40,'Eval Controles'!$D$40))</f>
        <v>0</v>
      </c>
      <c r="AI33" s="128"/>
      <c r="AJ33" s="128" t="b">
        <f>IF(AI33='Eval Controles'!$C$41,'Eval Controles'!$D$41,IF(AI33='Eval Controles'!$C$42,'Eval Controles'!$D$42))</f>
        <v>0</v>
      </c>
      <c r="AK33" s="128"/>
      <c r="AL33" s="128" t="b">
        <f>IF(AK33='Eval Controles'!$C$43,'Eval Controles'!$D$43,IF(AK33='Eval Controles'!$C$44,'Eval Controles'!$D$44,IF(AK33='Eval Controles'!$C$45,'Eval Controles'!$D$45)))</f>
        <v>0</v>
      </c>
      <c r="AM33" s="123"/>
      <c r="AN33" s="123"/>
      <c r="AO33" s="128"/>
      <c r="AP33" s="123"/>
      <c r="AQ33" s="69"/>
      <c r="AR33" s="111"/>
      <c r="AS33" s="111"/>
      <c r="AT33" s="69"/>
      <c r="AU33" s="111"/>
      <c r="AV33" s="111"/>
      <c r="AW33" s="40"/>
      <c r="AX33" s="40"/>
      <c r="AY33" s="230"/>
      <c r="AZ33" s="166"/>
      <c r="BA33" s="29"/>
      <c r="BB33" s="29"/>
      <c r="BC33" s="29"/>
      <c r="BD33" s="29"/>
      <c r="BE33" s="29"/>
      <c r="BF33" s="29"/>
      <c r="BG33" s="29"/>
      <c r="BH33" s="29"/>
      <c r="BI33" s="29"/>
      <c r="BJ33" s="29"/>
      <c r="BK33" s="29"/>
      <c r="BL33" s="29"/>
      <c r="BM33" s="29"/>
      <c r="BN33" s="29"/>
      <c r="BO33" s="29"/>
      <c r="BP33" s="29"/>
    </row>
    <row r="34" spans="2:68" s="524" customFormat="1" ht="58.5" hidden="1" customHeight="1" x14ac:dyDescent="0.25">
      <c r="B34" s="520"/>
      <c r="C34" s="111"/>
      <c r="D34" s="111"/>
      <c r="E34" s="111"/>
      <c r="F34" s="111"/>
      <c r="G34" s="130"/>
      <c r="H34" s="112"/>
      <c r="I34" s="115"/>
      <c r="J34" s="130"/>
      <c r="K34" s="114"/>
      <c r="L34" s="33"/>
      <c r="M34" s="121" t="e">
        <v>#N/A</v>
      </c>
      <c r="N34" s="452"/>
      <c r="O34" s="163" t="e">
        <v>#N/A</v>
      </c>
      <c r="P34" s="122"/>
      <c r="Q34" s="69"/>
      <c r="R34" s="115"/>
      <c r="S34" s="111"/>
      <c r="T34" s="111"/>
      <c r="U34" s="111"/>
      <c r="V34" s="111"/>
      <c r="W34" s="111"/>
      <c r="X34" s="128"/>
      <c r="Y34" s="128"/>
      <c r="Z34" s="128" t="b">
        <f>IF(Y34='Eval Controles'!$C$30,'Eval Controles'!$D$30,IF(Y34='Eval Controles'!$C$31,'Eval Controles'!$D$31))</f>
        <v>0</v>
      </c>
      <c r="AA34" s="128"/>
      <c r="AB34" s="128" t="b">
        <f>IF(AA34='Eval Controles'!$C$32,'Eval Controles'!$D$32,IF(AA34='Eval Controles'!$C$33,'Eval Controles'!$D$33))</f>
        <v>0</v>
      </c>
      <c r="AC34" s="128"/>
      <c r="AD34" s="128" t="b">
        <f>IF(AC34='Eval Controles'!$C$34,'Eval Controles'!$D$34,IF(AC34='Eval Controles'!$C$35,'Eval Controles'!$D$35))</f>
        <v>0</v>
      </c>
      <c r="AE34" s="128"/>
      <c r="AF34" s="128" t="b">
        <f>IF(AE34='Eval Controles'!$C$36,'Eval Controles'!$D$36,IF(AE34='Eval Controles'!$C$37,'Eval Controles'!$D$37,IF(AE34='Eval Controles'!$C$38,'Eval Controles'!$D$38)))</f>
        <v>0</v>
      </c>
      <c r="AG34" s="128"/>
      <c r="AH34" s="128" t="b">
        <f>IF(AG34='Eval Controles'!$C$39,'Eval Controles'!$D$39,IF(AG34='Eval Controles'!$C$40,'Eval Controles'!$D$40))</f>
        <v>0</v>
      </c>
      <c r="AI34" s="128"/>
      <c r="AJ34" s="128" t="b">
        <f>IF(AI34='Eval Controles'!$C$41,'Eval Controles'!$D$41,IF(AI34='Eval Controles'!$C$42,'Eval Controles'!$D$42))</f>
        <v>0</v>
      </c>
      <c r="AK34" s="128"/>
      <c r="AL34" s="128" t="b">
        <f>IF(AK34='Eval Controles'!$C$43,'Eval Controles'!$D$43,IF(AK34='Eval Controles'!$C$44,'Eval Controles'!$D$44,IF(AK34='Eval Controles'!$C$45,'Eval Controles'!$D$45)))</f>
        <v>0</v>
      </c>
      <c r="AM34" s="123">
        <f t="shared" ref="AM34:AM44" si="4">SUM(Z34,AB34,AD34,AF34,AH34,AJ34,AL34)</f>
        <v>0</v>
      </c>
      <c r="AN34" s="123" t="str">
        <f t="shared" ref="AN34:AN44" si="5">IF(AM34&gt;=96,"FUERTE",IF(AM34&gt;=86,"MODERADO","DEBIL"))</f>
        <v>DEBIL</v>
      </c>
      <c r="AO34" s="128"/>
      <c r="AP34" s="123">
        <f>IF(AO34='Eval Controles'!$C$24,"FUERTE",IF(AO34='Eval Controles'!$C$25,"MODERADO",IF(AO34='Eval Controles'!$C$26,"DEBIL",)))</f>
        <v>0</v>
      </c>
      <c r="AQ34" s="69"/>
      <c r="AR34" s="111"/>
      <c r="AS34" s="111"/>
      <c r="AT34" s="119"/>
      <c r="AU34" s="111"/>
      <c r="AV34" s="111"/>
      <c r="AW34" s="120"/>
      <c r="AX34" s="120"/>
      <c r="AY34" s="230"/>
      <c r="AZ34" s="166"/>
      <c r="BA34" s="590"/>
      <c r="BB34" s="590"/>
      <c r="BC34" s="590"/>
      <c r="BD34" s="590"/>
      <c r="BE34" s="590"/>
      <c r="BF34" s="590"/>
      <c r="BG34" s="590"/>
      <c r="BH34" s="590"/>
      <c r="BI34" s="590"/>
      <c r="BJ34" s="590"/>
      <c r="BK34" s="590"/>
      <c r="BL34" s="590"/>
      <c r="BM34" s="590"/>
      <c r="BN34" s="590"/>
      <c r="BO34" s="590"/>
      <c r="BP34" s="590"/>
    </row>
    <row r="35" spans="2:68" s="524" customFormat="1" ht="58.5" hidden="1" customHeight="1" x14ac:dyDescent="0.25">
      <c r="B35" s="520"/>
      <c r="C35" s="111"/>
      <c r="D35" s="111"/>
      <c r="E35" s="111"/>
      <c r="F35" s="111"/>
      <c r="G35" s="130"/>
      <c r="H35" s="112"/>
      <c r="I35" s="115"/>
      <c r="J35" s="130"/>
      <c r="K35" s="114"/>
      <c r="L35" s="33"/>
      <c r="M35" s="121" t="e">
        <v>#N/A</v>
      </c>
      <c r="N35" s="452"/>
      <c r="O35" s="163" t="e">
        <v>#N/A</v>
      </c>
      <c r="P35" s="122"/>
      <c r="Q35" s="69"/>
      <c r="R35" s="115"/>
      <c r="S35" s="111"/>
      <c r="T35" s="111"/>
      <c r="U35" s="111"/>
      <c r="V35" s="111"/>
      <c r="W35" s="111"/>
      <c r="X35" s="128"/>
      <c r="Y35" s="128"/>
      <c r="Z35" s="128" t="b">
        <f>IF(Y35='Eval Controles'!$C$30,'Eval Controles'!$D$30,IF(Y35='Eval Controles'!$C$31,'Eval Controles'!$D$31))</f>
        <v>0</v>
      </c>
      <c r="AA35" s="128"/>
      <c r="AB35" s="128" t="b">
        <f>IF(AA35='Eval Controles'!$C$32,'Eval Controles'!$D$32,IF(AA35='Eval Controles'!$C$33,'Eval Controles'!$D$33))</f>
        <v>0</v>
      </c>
      <c r="AC35" s="128"/>
      <c r="AD35" s="128" t="b">
        <f>IF(AC35='Eval Controles'!$C$34,'Eval Controles'!$D$34,IF(AC35='Eval Controles'!$C$35,'Eval Controles'!$D$35))</f>
        <v>0</v>
      </c>
      <c r="AE35" s="128"/>
      <c r="AF35" s="128" t="b">
        <f>IF(AE35='Eval Controles'!$C$36,'Eval Controles'!$D$36,IF(AE35='Eval Controles'!$C$37,'Eval Controles'!$D$37,IF(AE35='Eval Controles'!$C$38,'Eval Controles'!$D$38)))</f>
        <v>0</v>
      </c>
      <c r="AG35" s="128"/>
      <c r="AH35" s="128" t="b">
        <f>IF(AG35='Eval Controles'!$C$39,'Eval Controles'!$D$39,IF(AG35='Eval Controles'!$C$40,'Eval Controles'!$D$40))</f>
        <v>0</v>
      </c>
      <c r="AI35" s="128"/>
      <c r="AJ35" s="128" t="b">
        <f>IF(AI35='Eval Controles'!$C$41,'Eval Controles'!$D$41,IF(AI35='Eval Controles'!$C$42,'Eval Controles'!$D$42))</f>
        <v>0</v>
      </c>
      <c r="AK35" s="128"/>
      <c r="AL35" s="128" t="b">
        <f>IF(AK35='Eval Controles'!$C$43,'Eval Controles'!$D$43,IF(AK35='Eval Controles'!$C$44,'Eval Controles'!$D$44,IF(AK35='Eval Controles'!$C$45,'Eval Controles'!$D$45)))</f>
        <v>0</v>
      </c>
      <c r="AM35" s="123">
        <f t="shared" si="4"/>
        <v>0</v>
      </c>
      <c r="AN35" s="123" t="str">
        <f t="shared" si="5"/>
        <v>DEBIL</v>
      </c>
      <c r="AO35" s="128"/>
      <c r="AP35" s="123">
        <f>IF(AO35='Eval Controles'!$C$24,"FUERTE",IF(AO35='Eval Controles'!$C$25,"MODERADO",IF(AO35='Eval Controles'!$C$26,"DEBIL",)))</f>
        <v>0</v>
      </c>
      <c r="AQ35" s="69"/>
      <c r="AR35" s="111"/>
      <c r="AS35" s="111"/>
      <c r="AT35" s="119"/>
      <c r="AU35" s="111"/>
      <c r="AV35" s="111"/>
      <c r="AW35" s="120"/>
      <c r="AX35" s="120"/>
      <c r="AY35" s="230"/>
      <c r="AZ35" s="166"/>
      <c r="BA35" s="590"/>
      <c r="BB35" s="590"/>
      <c r="BC35" s="590"/>
      <c r="BD35" s="590"/>
      <c r="BE35" s="590"/>
      <c r="BF35" s="590"/>
      <c r="BG35" s="590"/>
      <c r="BH35" s="590"/>
      <c r="BI35" s="590"/>
      <c r="BJ35" s="590"/>
      <c r="BK35" s="590"/>
      <c r="BL35" s="590"/>
      <c r="BM35" s="590"/>
      <c r="BN35" s="590"/>
      <c r="BO35" s="590"/>
      <c r="BP35" s="590"/>
    </row>
    <row r="36" spans="2:68" s="524" customFormat="1" ht="58.5" hidden="1" customHeight="1" x14ac:dyDescent="0.25">
      <c r="B36" s="520"/>
      <c r="C36" s="111"/>
      <c r="D36" s="111"/>
      <c r="E36" s="111"/>
      <c r="F36" s="111"/>
      <c r="G36" s="130"/>
      <c r="H36" s="112"/>
      <c r="I36" s="115"/>
      <c r="J36" s="130"/>
      <c r="K36" s="114"/>
      <c r="L36" s="33"/>
      <c r="M36" s="121" t="e">
        <v>#N/A</v>
      </c>
      <c r="N36" s="452"/>
      <c r="O36" s="163" t="e">
        <v>#N/A</v>
      </c>
      <c r="P36" s="122"/>
      <c r="Q36" s="69"/>
      <c r="R36" s="115"/>
      <c r="S36" s="111"/>
      <c r="T36" s="111"/>
      <c r="U36" s="111"/>
      <c r="V36" s="111"/>
      <c r="W36" s="111"/>
      <c r="X36" s="128"/>
      <c r="Y36" s="128"/>
      <c r="Z36" s="128" t="b">
        <f>IF(Y36='Eval Controles'!$C$30,'Eval Controles'!$D$30,IF(Y36='Eval Controles'!$C$31,'Eval Controles'!$D$31))</f>
        <v>0</v>
      </c>
      <c r="AA36" s="128"/>
      <c r="AB36" s="128" t="b">
        <f>IF(AA36='Eval Controles'!$C$32,'Eval Controles'!$D$32,IF(AA36='Eval Controles'!$C$33,'Eval Controles'!$D$33))</f>
        <v>0</v>
      </c>
      <c r="AC36" s="128"/>
      <c r="AD36" s="128" t="b">
        <f>IF(AC36='Eval Controles'!$C$34,'Eval Controles'!$D$34,IF(AC36='Eval Controles'!$C$35,'Eval Controles'!$D$35))</f>
        <v>0</v>
      </c>
      <c r="AE36" s="128"/>
      <c r="AF36" s="128" t="b">
        <f>IF(AE36='Eval Controles'!$C$36,'Eval Controles'!$D$36,IF(AE36='Eval Controles'!$C$37,'Eval Controles'!$D$37,IF(AE36='Eval Controles'!$C$38,'Eval Controles'!$D$38)))</f>
        <v>0</v>
      </c>
      <c r="AG36" s="128"/>
      <c r="AH36" s="128" t="b">
        <f>IF(AG36='Eval Controles'!$C$39,'Eval Controles'!$D$39,IF(AG36='Eval Controles'!$C$40,'Eval Controles'!$D$40))</f>
        <v>0</v>
      </c>
      <c r="AI36" s="128"/>
      <c r="AJ36" s="128" t="b">
        <f>IF(AI36='Eval Controles'!$C$41,'Eval Controles'!$D$41,IF(AI36='Eval Controles'!$C$42,'Eval Controles'!$D$42))</f>
        <v>0</v>
      </c>
      <c r="AK36" s="128"/>
      <c r="AL36" s="128" t="b">
        <f>IF(AK36='Eval Controles'!$C$43,'Eval Controles'!$D$43,IF(AK36='Eval Controles'!$C$44,'Eval Controles'!$D$44,IF(AK36='Eval Controles'!$C$45,'Eval Controles'!$D$45)))</f>
        <v>0</v>
      </c>
      <c r="AM36" s="123">
        <f t="shared" si="4"/>
        <v>0</v>
      </c>
      <c r="AN36" s="123" t="str">
        <f t="shared" si="5"/>
        <v>DEBIL</v>
      </c>
      <c r="AO36" s="128"/>
      <c r="AP36" s="123">
        <f>IF(AO36='Eval Controles'!$C$24,"FUERTE",IF(AO36='Eval Controles'!$C$25,"MODERADO",IF(AO36='Eval Controles'!$C$26,"DEBIL",)))</f>
        <v>0</v>
      </c>
      <c r="AQ36" s="69"/>
      <c r="AR36" s="111"/>
      <c r="AS36" s="111"/>
      <c r="AT36" s="119"/>
      <c r="AU36" s="111"/>
      <c r="AV36" s="111"/>
      <c r="AW36" s="120"/>
      <c r="AX36" s="120"/>
      <c r="AY36" s="230"/>
      <c r="AZ36" s="166"/>
      <c r="BA36" s="590"/>
      <c r="BB36" s="590"/>
      <c r="BC36" s="590"/>
      <c r="BD36" s="590"/>
      <c r="BE36" s="590"/>
      <c r="BF36" s="590"/>
      <c r="BG36" s="590"/>
      <c r="BH36" s="590"/>
      <c r="BI36" s="590"/>
      <c r="BJ36" s="590"/>
      <c r="BK36" s="590"/>
      <c r="BL36" s="590"/>
      <c r="BM36" s="590"/>
      <c r="BN36" s="590"/>
      <c r="BO36" s="590"/>
      <c r="BP36" s="590"/>
    </row>
    <row r="37" spans="2:68" s="524" customFormat="1" ht="58.5" hidden="1" customHeight="1" x14ac:dyDescent="0.25">
      <c r="B37" s="520"/>
      <c r="C37" s="31"/>
      <c r="D37" s="30"/>
      <c r="E37" s="30"/>
      <c r="F37" s="30"/>
      <c r="G37" s="130"/>
      <c r="H37" s="30"/>
      <c r="I37" s="30"/>
      <c r="J37" s="130"/>
      <c r="K37" s="31"/>
      <c r="L37" s="33"/>
      <c r="M37" s="121" t="e">
        <v>#N/A</v>
      </c>
      <c r="N37" s="452"/>
      <c r="O37" s="163" t="e">
        <v>#N/A</v>
      </c>
      <c r="P37" s="122"/>
      <c r="Q37" s="69"/>
      <c r="R37" s="69"/>
      <c r="S37" s="69"/>
      <c r="T37" s="69"/>
      <c r="U37" s="69"/>
      <c r="V37" s="69"/>
      <c r="W37" s="69"/>
      <c r="X37" s="123"/>
      <c r="Y37" s="128"/>
      <c r="Z37" s="128" t="b">
        <f>IF(Y37='Eval Controles'!$C$30,'Eval Controles'!$D$30,IF(Y37='Eval Controles'!$C$31,'Eval Controles'!$D$31))</f>
        <v>0</v>
      </c>
      <c r="AA37" s="128"/>
      <c r="AB37" s="128" t="b">
        <f>IF(AA37='Eval Controles'!$C$32,'Eval Controles'!$D$32,IF(AA37='Eval Controles'!$C$33,'Eval Controles'!$D$33))</f>
        <v>0</v>
      </c>
      <c r="AC37" s="128"/>
      <c r="AD37" s="128" t="b">
        <f>IF(AC37='Eval Controles'!$C$34,'Eval Controles'!$D$34,IF(AC37='Eval Controles'!$C$35,'Eval Controles'!$D$35))</f>
        <v>0</v>
      </c>
      <c r="AE37" s="128"/>
      <c r="AF37" s="128" t="b">
        <f>IF(AE37='Eval Controles'!$C$36,'Eval Controles'!$D$36,IF(AE37='Eval Controles'!$C$37,'Eval Controles'!$D$37,IF(AE37='Eval Controles'!$C$38,'Eval Controles'!$D$38)))</f>
        <v>0</v>
      </c>
      <c r="AG37" s="128"/>
      <c r="AH37" s="128" t="b">
        <f>IF(AG37='Eval Controles'!$C$39,'Eval Controles'!$D$39,IF(AG37='Eval Controles'!$C$40,'Eval Controles'!$D$40))</f>
        <v>0</v>
      </c>
      <c r="AI37" s="128"/>
      <c r="AJ37" s="128" t="b">
        <f>IF(AI37='Eval Controles'!$C$41,'Eval Controles'!$D$41,IF(AI37='Eval Controles'!$C$42,'Eval Controles'!$D$42))</f>
        <v>0</v>
      </c>
      <c r="AK37" s="128"/>
      <c r="AL37" s="128" t="b">
        <f>IF(AK37='Eval Controles'!$C$43,'Eval Controles'!$D$43,IF(AK37='Eval Controles'!$C$44,'Eval Controles'!$D$44,IF(AK37='Eval Controles'!$C$45,'Eval Controles'!$D$45)))</f>
        <v>0</v>
      </c>
      <c r="AM37" s="123">
        <f t="shared" si="4"/>
        <v>0</v>
      </c>
      <c r="AN37" s="123" t="str">
        <f t="shared" si="5"/>
        <v>DEBIL</v>
      </c>
      <c r="AO37" s="123"/>
      <c r="AP37" s="123">
        <f>IF(AO37='Eval Controles'!$C$24,"FUERTE",IF(AO37='Eval Controles'!$C$25,"MODERADO",IF(AO37='Eval Controles'!$C$26,"DEBIL",)))</f>
        <v>0</v>
      </c>
      <c r="AQ37" s="123"/>
      <c r="AR37" s="123"/>
      <c r="AS37" s="123"/>
      <c r="AT37" s="123"/>
      <c r="AU37" s="123"/>
      <c r="AV37" s="123"/>
      <c r="AW37" s="120"/>
      <c r="AX37" s="120"/>
      <c r="AY37" s="230"/>
      <c r="AZ37" s="166"/>
      <c r="BA37" s="590"/>
      <c r="BB37" s="590"/>
      <c r="BC37" s="590"/>
      <c r="BD37" s="590"/>
      <c r="BE37" s="590"/>
      <c r="BF37" s="590"/>
      <c r="BG37" s="590"/>
      <c r="BH37" s="590"/>
      <c r="BI37" s="590"/>
      <c r="BJ37" s="590"/>
      <c r="BK37" s="590"/>
      <c r="BL37" s="590"/>
      <c r="BM37" s="590"/>
      <c r="BN37" s="590"/>
      <c r="BO37" s="590"/>
      <c r="BP37" s="590"/>
    </row>
    <row r="38" spans="2:68" s="524" customFormat="1" ht="58.5" hidden="1" customHeight="1" x14ac:dyDescent="0.25">
      <c r="B38" s="520"/>
      <c r="C38" s="111"/>
      <c r="D38" s="111"/>
      <c r="E38" s="33"/>
      <c r="F38" s="33"/>
      <c r="G38" s="130"/>
      <c r="H38" s="33"/>
      <c r="I38" s="33"/>
      <c r="J38" s="130"/>
      <c r="K38" s="111"/>
      <c r="L38" s="33"/>
      <c r="M38" s="121" t="e">
        <v>#N/A</v>
      </c>
      <c r="N38" s="452"/>
      <c r="O38" s="163" t="e">
        <v>#N/A</v>
      </c>
      <c r="P38" s="122"/>
      <c r="Q38" s="69"/>
      <c r="R38" s="69"/>
      <c r="S38" s="69"/>
      <c r="T38" s="69"/>
      <c r="U38" s="69"/>
      <c r="V38" s="69"/>
      <c r="W38" s="69"/>
      <c r="X38" s="123"/>
      <c r="Y38" s="128"/>
      <c r="Z38" s="128" t="b">
        <f>IF(Y38='Eval Controles'!$C$30,'Eval Controles'!$D$30,IF(Y38='Eval Controles'!$C$31,'Eval Controles'!$D$31))</f>
        <v>0</v>
      </c>
      <c r="AA38" s="128"/>
      <c r="AB38" s="128" t="b">
        <f>IF(AA38='Eval Controles'!$C$32,'Eval Controles'!$D$32,IF(AA38='Eval Controles'!$C$33,'Eval Controles'!$D$33))</f>
        <v>0</v>
      </c>
      <c r="AC38" s="128"/>
      <c r="AD38" s="128" t="b">
        <f>IF(AC38='Eval Controles'!$C$34,'Eval Controles'!$D$34,IF(AC38='Eval Controles'!$C$35,'Eval Controles'!$D$35))</f>
        <v>0</v>
      </c>
      <c r="AE38" s="128"/>
      <c r="AF38" s="128" t="b">
        <f>IF(AE38='Eval Controles'!$C$36,'Eval Controles'!$D$36,IF(AE38='Eval Controles'!$C$37,'Eval Controles'!$D$37,IF(AE38='Eval Controles'!$C$38,'Eval Controles'!$D$38)))</f>
        <v>0</v>
      </c>
      <c r="AG38" s="128"/>
      <c r="AH38" s="128" t="b">
        <f>IF(AG38='Eval Controles'!$C$39,'Eval Controles'!$D$39,IF(AG38='Eval Controles'!$C$40,'Eval Controles'!$D$40))</f>
        <v>0</v>
      </c>
      <c r="AI38" s="128"/>
      <c r="AJ38" s="128" t="b">
        <f>IF(AI38='Eval Controles'!$C$41,'Eval Controles'!$D$41,IF(AI38='Eval Controles'!$C$42,'Eval Controles'!$D$42))</f>
        <v>0</v>
      </c>
      <c r="AK38" s="128"/>
      <c r="AL38" s="128" t="b">
        <f>IF(AK38='Eval Controles'!$C$43,'Eval Controles'!$D$43,IF(AK38='Eval Controles'!$C$44,'Eval Controles'!$D$44,IF(AK38='Eval Controles'!$C$45,'Eval Controles'!$D$45)))</f>
        <v>0</v>
      </c>
      <c r="AM38" s="123">
        <f t="shared" si="4"/>
        <v>0</v>
      </c>
      <c r="AN38" s="123" t="str">
        <f t="shared" si="5"/>
        <v>DEBIL</v>
      </c>
      <c r="AO38" s="123"/>
      <c r="AP38" s="123">
        <f>IF(AO38='Eval Controles'!$C$24,"FUERTE",IF(AO38='Eval Controles'!$C$25,"MODERADO",IF(AO38='Eval Controles'!$C$26,"DEBIL",)))</f>
        <v>0</v>
      </c>
      <c r="AQ38" s="123"/>
      <c r="AR38" s="123"/>
      <c r="AS38" s="123"/>
      <c r="AT38" s="123"/>
      <c r="AU38" s="123"/>
      <c r="AV38" s="123"/>
      <c r="AW38" s="120"/>
      <c r="AX38" s="120"/>
      <c r="AY38" s="230"/>
      <c r="AZ38" s="166"/>
      <c r="BA38" s="590"/>
      <c r="BB38" s="590"/>
      <c r="BC38" s="590"/>
      <c r="BD38" s="590"/>
      <c r="BE38" s="590"/>
      <c r="BF38" s="590"/>
      <c r="BG38" s="590"/>
      <c r="BH38" s="590"/>
      <c r="BI38" s="590"/>
      <c r="BJ38" s="590"/>
      <c r="BK38" s="590"/>
      <c r="BL38" s="590"/>
      <c r="BM38" s="590"/>
      <c r="BN38" s="590"/>
      <c r="BO38" s="590"/>
      <c r="BP38" s="590"/>
    </row>
    <row r="39" spans="2:68" ht="58.5" hidden="1" customHeight="1" x14ac:dyDescent="0.25">
      <c r="B39" s="520"/>
      <c r="C39" s="111"/>
      <c r="D39" s="113"/>
      <c r="E39" s="112"/>
      <c r="F39" s="112"/>
      <c r="G39" s="130"/>
      <c r="H39" s="112"/>
      <c r="I39" s="112"/>
      <c r="J39" s="130"/>
      <c r="K39" s="113"/>
      <c r="L39" s="33"/>
      <c r="M39" s="121" t="e">
        <v>#N/A</v>
      </c>
      <c r="N39" s="452"/>
      <c r="O39" s="163" t="e">
        <v>#N/A</v>
      </c>
      <c r="P39" s="122"/>
      <c r="Q39" s="69"/>
      <c r="R39" s="69"/>
      <c r="S39" s="69"/>
      <c r="T39" s="69"/>
      <c r="U39" s="69"/>
      <c r="V39" s="69"/>
      <c r="W39" s="69"/>
      <c r="X39" s="123"/>
      <c r="Y39" s="128"/>
      <c r="Z39" s="128" t="b">
        <f>IF(Y39='Eval Controles'!$C$30,'Eval Controles'!$D$30,IF(Y39='Eval Controles'!$C$31,'Eval Controles'!$D$31))</f>
        <v>0</v>
      </c>
      <c r="AA39" s="128"/>
      <c r="AB39" s="128" t="b">
        <f>IF(AA39='Eval Controles'!$C$32,'Eval Controles'!$D$32,IF(AA39='Eval Controles'!$C$33,'Eval Controles'!$D$33))</f>
        <v>0</v>
      </c>
      <c r="AC39" s="128"/>
      <c r="AD39" s="128" t="b">
        <f>IF(AC39='Eval Controles'!$C$34,'Eval Controles'!$D$34,IF(AC39='Eval Controles'!$C$35,'Eval Controles'!$D$35))</f>
        <v>0</v>
      </c>
      <c r="AE39" s="128"/>
      <c r="AF39" s="128" t="b">
        <f>IF(AE39='Eval Controles'!$C$36,'Eval Controles'!$D$36,IF(AE39='Eval Controles'!$C$37,'Eval Controles'!$D$37,IF(AE39='Eval Controles'!$C$38,'Eval Controles'!$D$38)))</f>
        <v>0</v>
      </c>
      <c r="AG39" s="128"/>
      <c r="AH39" s="128" t="b">
        <f>IF(AG39='Eval Controles'!$C$39,'Eval Controles'!$D$39,IF(AG39='Eval Controles'!$C$40,'Eval Controles'!$D$40))</f>
        <v>0</v>
      </c>
      <c r="AI39" s="128"/>
      <c r="AJ39" s="128" t="b">
        <f>IF(AI39='Eval Controles'!$C$41,'Eval Controles'!$D$41,IF(AI39='Eval Controles'!$C$42,'Eval Controles'!$D$42))</f>
        <v>0</v>
      </c>
      <c r="AK39" s="128"/>
      <c r="AL39" s="128" t="b">
        <f>IF(AK39='Eval Controles'!$C$43,'Eval Controles'!$D$43,IF(AK39='Eval Controles'!$C$44,'Eval Controles'!$D$44,IF(AK39='Eval Controles'!$C$45,'Eval Controles'!$D$45)))</f>
        <v>0</v>
      </c>
      <c r="AM39" s="123">
        <f t="shared" si="4"/>
        <v>0</v>
      </c>
      <c r="AN39" s="123" t="str">
        <f t="shared" si="5"/>
        <v>DEBIL</v>
      </c>
      <c r="AO39" s="123"/>
      <c r="AP39" s="123">
        <f>IF(AO39='Eval Controles'!$C$24,"FUERTE",IF(AO39='Eval Controles'!$C$25,"MODERADO",IF(AO39='Eval Controles'!$C$26,"DEBIL",)))</f>
        <v>0</v>
      </c>
      <c r="AQ39" s="123"/>
      <c r="AR39" s="123"/>
      <c r="AS39" s="123"/>
      <c r="AT39" s="123"/>
      <c r="AU39" s="123"/>
      <c r="AV39" s="123"/>
      <c r="AW39" s="120"/>
      <c r="AX39" s="120"/>
      <c r="AY39" s="230"/>
      <c r="AZ39" s="166"/>
      <c r="BA39" s="589"/>
      <c r="BB39" s="589"/>
      <c r="BC39" s="589"/>
      <c r="BD39" s="589"/>
      <c r="BE39" s="589"/>
      <c r="BF39" s="589"/>
      <c r="BG39" s="589"/>
      <c r="BH39" s="589"/>
      <c r="BI39" s="589"/>
      <c r="BJ39" s="589"/>
      <c r="BK39" s="589"/>
      <c r="BL39" s="589"/>
      <c r="BM39" s="589"/>
      <c r="BN39" s="589"/>
      <c r="BO39" s="589"/>
      <c r="BP39" s="589"/>
    </row>
    <row r="40" spans="2:68" ht="58.5" hidden="1" customHeight="1" x14ac:dyDescent="0.25">
      <c r="B40" s="520"/>
      <c r="C40" s="110"/>
      <c r="D40" s="114"/>
      <c r="E40" s="114"/>
      <c r="F40" s="114"/>
      <c r="G40" s="130"/>
      <c r="H40" s="114"/>
      <c r="I40" s="114"/>
      <c r="J40" s="130"/>
      <c r="K40" s="591"/>
      <c r="L40" s="33"/>
      <c r="M40" s="121" t="e">
        <v>#N/A</v>
      </c>
      <c r="N40" s="452"/>
      <c r="O40" s="163" t="e">
        <v>#N/A</v>
      </c>
      <c r="P40" s="122"/>
      <c r="Q40" s="69"/>
      <c r="R40" s="69"/>
      <c r="S40" s="69"/>
      <c r="T40" s="69"/>
      <c r="U40" s="69"/>
      <c r="V40" s="69"/>
      <c r="W40" s="69"/>
      <c r="X40" s="123"/>
      <c r="Y40" s="128"/>
      <c r="Z40" s="128" t="b">
        <f>IF(Y40='Eval Controles'!$C$30,'Eval Controles'!$D$30,IF(Y40='Eval Controles'!$C$31,'Eval Controles'!$D$31))</f>
        <v>0</v>
      </c>
      <c r="AA40" s="128"/>
      <c r="AB40" s="128" t="b">
        <f>IF(AA40='Eval Controles'!$C$32,'Eval Controles'!$D$32,IF(AA40='Eval Controles'!$C$33,'Eval Controles'!$D$33))</f>
        <v>0</v>
      </c>
      <c r="AC40" s="128"/>
      <c r="AD40" s="128" t="b">
        <f>IF(AC40='Eval Controles'!$C$34,'Eval Controles'!$D$34,IF(AC40='Eval Controles'!$C$35,'Eval Controles'!$D$35))</f>
        <v>0</v>
      </c>
      <c r="AE40" s="128"/>
      <c r="AF40" s="128" t="b">
        <f>IF(AE40='Eval Controles'!$C$36,'Eval Controles'!$D$36,IF(AE40='Eval Controles'!$C$37,'Eval Controles'!$D$37,IF(AE40='Eval Controles'!$C$38,'Eval Controles'!$D$38)))</f>
        <v>0</v>
      </c>
      <c r="AG40" s="128"/>
      <c r="AH40" s="128" t="b">
        <f>IF(AG40='Eval Controles'!$C$39,'Eval Controles'!$D$39,IF(AG40='Eval Controles'!$C$40,'Eval Controles'!$D$40))</f>
        <v>0</v>
      </c>
      <c r="AI40" s="128"/>
      <c r="AJ40" s="128" t="b">
        <f>IF(AI40='Eval Controles'!$C$41,'Eval Controles'!$D$41,IF(AI40='Eval Controles'!$C$42,'Eval Controles'!$D$42))</f>
        <v>0</v>
      </c>
      <c r="AK40" s="128"/>
      <c r="AL40" s="128" t="b">
        <f>IF(AK40='Eval Controles'!$C$43,'Eval Controles'!$D$43,IF(AK40='Eval Controles'!$C$44,'Eval Controles'!$D$44,IF(AK40='Eval Controles'!$C$45,'Eval Controles'!$D$45)))</f>
        <v>0</v>
      </c>
      <c r="AM40" s="123">
        <f t="shared" si="4"/>
        <v>0</v>
      </c>
      <c r="AN40" s="123" t="str">
        <f t="shared" si="5"/>
        <v>DEBIL</v>
      </c>
      <c r="AO40" s="123"/>
      <c r="AP40" s="123">
        <f>IF(AO40='Eval Controles'!$C$24,"FUERTE",IF(AO40='Eval Controles'!$C$25,"MODERADO",IF(AO40='Eval Controles'!$C$26,"DEBIL",)))</f>
        <v>0</v>
      </c>
      <c r="AQ40" s="123"/>
      <c r="AR40" s="123"/>
      <c r="AS40" s="123"/>
      <c r="AT40" s="123"/>
      <c r="AU40" s="123"/>
      <c r="AV40" s="123"/>
      <c r="AW40" s="120"/>
      <c r="AX40" s="120"/>
      <c r="AY40" s="230"/>
      <c r="AZ40" s="166"/>
      <c r="BA40" s="589"/>
      <c r="BB40" s="589"/>
      <c r="BC40" s="589"/>
      <c r="BD40" s="589"/>
      <c r="BE40" s="589"/>
      <c r="BF40" s="589"/>
      <c r="BG40" s="589"/>
      <c r="BH40" s="589"/>
      <c r="BI40" s="589"/>
      <c r="BJ40" s="589"/>
      <c r="BK40" s="589"/>
      <c r="BL40" s="589"/>
      <c r="BM40" s="589"/>
      <c r="BN40" s="589"/>
      <c r="BO40" s="589"/>
      <c r="BP40" s="589"/>
    </row>
    <row r="41" spans="2:68" ht="58.5" hidden="1" customHeight="1" x14ac:dyDescent="0.25">
      <c r="B41" s="520"/>
      <c r="C41" s="110"/>
      <c r="D41" s="114"/>
      <c r="E41" s="114"/>
      <c r="F41" s="114"/>
      <c r="G41" s="130"/>
      <c r="H41" s="114"/>
      <c r="I41" s="114"/>
      <c r="J41" s="130"/>
      <c r="K41" s="591"/>
      <c r="L41" s="33"/>
      <c r="M41" s="121" t="e">
        <v>#N/A</v>
      </c>
      <c r="N41" s="452"/>
      <c r="O41" s="163" t="e">
        <v>#N/A</v>
      </c>
      <c r="P41" s="122"/>
      <c r="Q41" s="69"/>
      <c r="R41" s="69"/>
      <c r="S41" s="69"/>
      <c r="T41" s="69"/>
      <c r="U41" s="69"/>
      <c r="V41" s="69"/>
      <c r="W41" s="69"/>
      <c r="X41" s="123"/>
      <c r="Y41" s="128"/>
      <c r="Z41" s="128" t="b">
        <f>IF(Y41='Eval Controles'!$C$30,'Eval Controles'!$D$30,IF(Y41='Eval Controles'!$C$31,'Eval Controles'!$D$31))</f>
        <v>0</v>
      </c>
      <c r="AA41" s="128"/>
      <c r="AB41" s="128" t="b">
        <f>IF(AA41='Eval Controles'!$C$32,'Eval Controles'!$D$32,IF(AA41='Eval Controles'!$C$33,'Eval Controles'!$D$33))</f>
        <v>0</v>
      </c>
      <c r="AC41" s="128"/>
      <c r="AD41" s="128" t="b">
        <f>IF(AC41='Eval Controles'!$C$34,'Eval Controles'!$D$34,IF(AC41='Eval Controles'!$C$35,'Eval Controles'!$D$35))</f>
        <v>0</v>
      </c>
      <c r="AE41" s="128"/>
      <c r="AF41" s="128" t="b">
        <f>IF(AE41='Eval Controles'!$C$36,'Eval Controles'!$D$36,IF(AE41='Eval Controles'!$C$37,'Eval Controles'!$D$37,IF(AE41='Eval Controles'!$C$38,'Eval Controles'!$D$38)))</f>
        <v>0</v>
      </c>
      <c r="AG41" s="128"/>
      <c r="AH41" s="128" t="b">
        <f>IF(AG41='Eval Controles'!$C$39,'Eval Controles'!$D$39,IF(AG41='Eval Controles'!$C$40,'Eval Controles'!$D$40))</f>
        <v>0</v>
      </c>
      <c r="AI41" s="128"/>
      <c r="AJ41" s="128" t="b">
        <f>IF(AI41='Eval Controles'!$C$41,'Eval Controles'!$D$41,IF(AI41='Eval Controles'!$C$42,'Eval Controles'!$D$42))</f>
        <v>0</v>
      </c>
      <c r="AK41" s="128"/>
      <c r="AL41" s="128" t="b">
        <f>IF(AK41='Eval Controles'!$C$43,'Eval Controles'!$D$43,IF(AK41='Eval Controles'!$C$44,'Eval Controles'!$D$44,IF(AK41='Eval Controles'!$C$45,'Eval Controles'!$D$45)))</f>
        <v>0</v>
      </c>
      <c r="AM41" s="123">
        <f t="shared" si="4"/>
        <v>0</v>
      </c>
      <c r="AN41" s="123" t="str">
        <f t="shared" si="5"/>
        <v>DEBIL</v>
      </c>
      <c r="AO41" s="123"/>
      <c r="AP41" s="123">
        <f>IF(AO41='Eval Controles'!$C$24,"FUERTE",IF(AO41='Eval Controles'!$C$25,"MODERADO",IF(AO41='Eval Controles'!$C$26,"DEBIL",)))</f>
        <v>0</v>
      </c>
      <c r="AQ41" s="123"/>
      <c r="AR41" s="123"/>
      <c r="AS41" s="123"/>
      <c r="AT41" s="123"/>
      <c r="AU41" s="123"/>
      <c r="AV41" s="123"/>
      <c r="AW41" s="120"/>
      <c r="AX41" s="120"/>
      <c r="AY41" s="230"/>
      <c r="AZ41" s="166"/>
      <c r="BA41" s="589"/>
      <c r="BB41" s="589"/>
      <c r="BC41" s="589"/>
      <c r="BD41" s="589"/>
      <c r="BE41" s="589"/>
      <c r="BF41" s="589"/>
      <c r="BG41" s="589"/>
      <c r="BH41" s="589"/>
      <c r="BI41" s="589"/>
      <c r="BJ41" s="589"/>
      <c r="BK41" s="589"/>
      <c r="BL41" s="589"/>
      <c r="BM41" s="589"/>
      <c r="BN41" s="589"/>
      <c r="BO41" s="589"/>
      <c r="BP41" s="589"/>
    </row>
    <row r="42" spans="2:68" s="36" customFormat="1" ht="58.5" hidden="1" customHeight="1" x14ac:dyDescent="0.35">
      <c r="B42" s="520"/>
      <c r="C42" s="109"/>
      <c r="D42" s="109"/>
      <c r="E42" s="109"/>
      <c r="F42" s="109"/>
      <c r="G42" s="130"/>
      <c r="H42" s="109"/>
      <c r="I42" s="109"/>
      <c r="J42" s="130"/>
      <c r="K42" s="30"/>
      <c r="L42" s="33"/>
      <c r="M42" s="121" t="e">
        <v>#N/A</v>
      </c>
      <c r="N42" s="452"/>
      <c r="O42" s="163" t="e">
        <v>#N/A</v>
      </c>
      <c r="P42" s="122"/>
      <c r="Q42" s="69"/>
      <c r="R42" s="69"/>
      <c r="S42" s="69"/>
      <c r="T42" s="69"/>
      <c r="U42" s="69"/>
      <c r="V42" s="69"/>
      <c r="W42" s="69"/>
      <c r="X42" s="123"/>
      <c r="Y42" s="128"/>
      <c r="Z42" s="128" t="b">
        <f>IF(Y42='Eval Controles'!$C$30,'Eval Controles'!$D$30,IF(Y42='Eval Controles'!$C$31,'Eval Controles'!$D$31))</f>
        <v>0</v>
      </c>
      <c r="AA42" s="128"/>
      <c r="AB42" s="128" t="b">
        <f>IF(AA42='Eval Controles'!$C$32,'Eval Controles'!$D$32,IF(AA42='Eval Controles'!$C$33,'Eval Controles'!$D$33))</f>
        <v>0</v>
      </c>
      <c r="AC42" s="128"/>
      <c r="AD42" s="128" t="b">
        <f>IF(AC42='Eval Controles'!$C$34,'Eval Controles'!$D$34,IF(AC42='Eval Controles'!$C$35,'Eval Controles'!$D$35))</f>
        <v>0</v>
      </c>
      <c r="AE42" s="128"/>
      <c r="AF42" s="128" t="b">
        <f>IF(AE42='Eval Controles'!$C$36,'Eval Controles'!$D$36,IF(AE42='Eval Controles'!$C$37,'Eval Controles'!$D$37,IF(AE42='Eval Controles'!$C$38,'Eval Controles'!$D$38)))</f>
        <v>0</v>
      </c>
      <c r="AG42" s="128"/>
      <c r="AH42" s="128" t="b">
        <f>IF(AG42='Eval Controles'!$C$39,'Eval Controles'!$D$39,IF(AG42='Eval Controles'!$C$40,'Eval Controles'!$D$40))</f>
        <v>0</v>
      </c>
      <c r="AI42" s="128"/>
      <c r="AJ42" s="128" t="b">
        <f>IF(AI42='Eval Controles'!$C$41,'Eval Controles'!$D$41,IF(AI42='Eval Controles'!$C$42,'Eval Controles'!$D$42))</f>
        <v>0</v>
      </c>
      <c r="AK42" s="128"/>
      <c r="AL42" s="128" t="b">
        <f>IF(AK42='Eval Controles'!$C$43,'Eval Controles'!$D$43,IF(AK42='Eval Controles'!$C$44,'Eval Controles'!$D$44,IF(AK42='Eval Controles'!$C$45,'Eval Controles'!$D$45)))</f>
        <v>0</v>
      </c>
      <c r="AM42" s="123">
        <f t="shared" si="4"/>
        <v>0</v>
      </c>
      <c r="AN42" s="123" t="str">
        <f t="shared" si="5"/>
        <v>DEBIL</v>
      </c>
      <c r="AO42" s="123"/>
      <c r="AP42" s="123">
        <f>IF(AO42='Eval Controles'!$C$24,"FUERTE",IF(AO42='Eval Controles'!$C$25,"MODERADO",IF(AO42='Eval Controles'!$C$26,"DEBIL",)))</f>
        <v>0</v>
      </c>
      <c r="AQ42" s="123"/>
      <c r="AR42" s="123"/>
      <c r="AS42" s="123"/>
      <c r="AT42" s="123"/>
      <c r="AU42" s="123"/>
      <c r="AV42" s="123"/>
      <c r="AW42" s="120"/>
      <c r="AX42" s="120"/>
      <c r="AY42" s="230"/>
      <c r="AZ42" s="166"/>
      <c r="BA42" s="29"/>
      <c r="BB42" s="29"/>
      <c r="BC42" s="29"/>
      <c r="BD42" s="29"/>
      <c r="BE42" s="29"/>
      <c r="BF42" s="29"/>
      <c r="BG42" s="29"/>
      <c r="BH42" s="29"/>
      <c r="BI42" s="29"/>
      <c r="BJ42" s="29"/>
      <c r="BK42" s="29"/>
      <c r="BL42" s="29"/>
      <c r="BM42" s="29"/>
      <c r="BN42" s="29"/>
      <c r="BO42" s="29"/>
      <c r="BP42" s="29"/>
    </row>
    <row r="43" spans="2:68" s="36" customFormat="1" ht="58.5" hidden="1" customHeight="1" x14ac:dyDescent="0.35">
      <c r="B43" s="520"/>
      <c r="C43" s="109"/>
      <c r="D43" s="109"/>
      <c r="E43" s="109"/>
      <c r="F43" s="109"/>
      <c r="G43" s="130"/>
      <c r="H43" s="109"/>
      <c r="I43" s="109"/>
      <c r="J43" s="130"/>
      <c r="K43" s="30"/>
      <c r="L43" s="33"/>
      <c r="M43" s="121" t="e">
        <v>#N/A</v>
      </c>
      <c r="N43" s="452"/>
      <c r="O43" s="163" t="e">
        <v>#N/A</v>
      </c>
      <c r="P43" s="122"/>
      <c r="Q43" s="69"/>
      <c r="R43" s="69"/>
      <c r="S43" s="69"/>
      <c r="T43" s="69"/>
      <c r="U43" s="69"/>
      <c r="V43" s="69"/>
      <c r="W43" s="69"/>
      <c r="X43" s="123"/>
      <c r="Y43" s="128"/>
      <c r="Z43" s="128" t="b">
        <f>IF(Y43='Eval Controles'!$C$30,'Eval Controles'!$D$30,IF(Y43='Eval Controles'!$C$31,'Eval Controles'!$D$31))</f>
        <v>0</v>
      </c>
      <c r="AA43" s="128"/>
      <c r="AB43" s="128" t="b">
        <f>IF(AA43='Eval Controles'!$C$32,'Eval Controles'!$D$32,IF(AA43='Eval Controles'!$C$33,'Eval Controles'!$D$33))</f>
        <v>0</v>
      </c>
      <c r="AC43" s="128"/>
      <c r="AD43" s="128" t="b">
        <f>IF(AC43='Eval Controles'!$C$34,'Eval Controles'!$D$34,IF(AC43='Eval Controles'!$C$35,'Eval Controles'!$D$35))</f>
        <v>0</v>
      </c>
      <c r="AE43" s="128"/>
      <c r="AF43" s="128" t="b">
        <f>IF(AE43='Eval Controles'!$C$36,'Eval Controles'!$D$36,IF(AE43='Eval Controles'!$C$37,'Eval Controles'!$D$37,IF(AE43='Eval Controles'!$C$38,'Eval Controles'!$D$38)))</f>
        <v>0</v>
      </c>
      <c r="AG43" s="128"/>
      <c r="AH43" s="128" t="b">
        <f>IF(AG43='Eval Controles'!$C$39,'Eval Controles'!$D$39,IF(AG43='Eval Controles'!$C$40,'Eval Controles'!$D$40))</f>
        <v>0</v>
      </c>
      <c r="AI43" s="128"/>
      <c r="AJ43" s="128" t="b">
        <f>IF(AI43='Eval Controles'!$C$41,'Eval Controles'!$D$41,IF(AI43='Eval Controles'!$C$42,'Eval Controles'!$D$42))</f>
        <v>0</v>
      </c>
      <c r="AK43" s="128"/>
      <c r="AL43" s="128" t="b">
        <f>IF(AK43='Eval Controles'!$C$43,'Eval Controles'!$D$43,IF(AK43='Eval Controles'!$C$44,'Eval Controles'!$D$44,IF(AK43='Eval Controles'!$C$45,'Eval Controles'!$D$45)))</f>
        <v>0</v>
      </c>
      <c r="AM43" s="123">
        <f t="shared" si="4"/>
        <v>0</v>
      </c>
      <c r="AN43" s="123" t="str">
        <f t="shared" si="5"/>
        <v>DEBIL</v>
      </c>
      <c r="AO43" s="123"/>
      <c r="AP43" s="123">
        <f>IF(AO43='Eval Controles'!$C$24,"FUERTE",IF(AO43='Eval Controles'!$C$25,"MODERADO",IF(AO43='Eval Controles'!$C$26,"DEBIL",)))</f>
        <v>0</v>
      </c>
      <c r="AQ43" s="123"/>
      <c r="AR43" s="123"/>
      <c r="AS43" s="123"/>
      <c r="AT43" s="123"/>
      <c r="AU43" s="123"/>
      <c r="AV43" s="123"/>
      <c r="AW43" s="120"/>
      <c r="AX43" s="120"/>
      <c r="AY43" s="230"/>
      <c r="AZ43" s="166"/>
      <c r="BA43" s="29"/>
      <c r="BB43" s="29"/>
      <c r="BC43" s="29"/>
      <c r="BD43" s="29"/>
      <c r="BE43" s="29"/>
      <c r="BF43" s="29"/>
      <c r="BG43" s="29"/>
      <c r="BH43" s="29"/>
      <c r="BI43" s="29"/>
      <c r="BJ43" s="29"/>
      <c r="BK43" s="29"/>
      <c r="BL43" s="29"/>
      <c r="BM43" s="29"/>
      <c r="BN43" s="29"/>
      <c r="BO43" s="29"/>
      <c r="BP43" s="29"/>
    </row>
    <row r="44" spans="2:68" ht="58.5" hidden="1" customHeight="1" x14ac:dyDescent="0.25">
      <c r="B44" s="520"/>
      <c r="C44" s="109"/>
      <c r="D44" s="109"/>
      <c r="E44" s="109"/>
      <c r="F44" s="109"/>
      <c r="G44" s="130"/>
      <c r="H44" s="109"/>
      <c r="I44" s="109"/>
      <c r="J44" s="130"/>
      <c r="K44" s="30"/>
      <c r="L44" s="33"/>
      <c r="M44" s="121" t="e">
        <v>#N/A</v>
      </c>
      <c r="N44" s="452"/>
      <c r="O44" s="163" t="e">
        <v>#N/A</v>
      </c>
      <c r="P44" s="122"/>
      <c r="Q44" s="69"/>
      <c r="R44" s="69"/>
      <c r="S44" s="69"/>
      <c r="T44" s="69"/>
      <c r="U44" s="69"/>
      <c r="V44" s="69"/>
      <c r="W44" s="69"/>
      <c r="X44" s="123"/>
      <c r="Y44" s="128"/>
      <c r="Z44" s="128" t="b">
        <f>IF(Y44='Eval Controles'!$C$30,'Eval Controles'!$D$30,IF(Y44='Eval Controles'!$C$31,'Eval Controles'!$D$31))</f>
        <v>0</v>
      </c>
      <c r="AA44" s="128"/>
      <c r="AB44" s="128" t="b">
        <f>IF(AA44='Eval Controles'!$C$32,'Eval Controles'!$D$32,IF(AA44='Eval Controles'!$C$33,'Eval Controles'!$D$33))</f>
        <v>0</v>
      </c>
      <c r="AC44" s="128"/>
      <c r="AD44" s="128" t="b">
        <f>IF(AC44='Eval Controles'!$C$34,'Eval Controles'!$D$34,IF(AC44='Eval Controles'!$C$35,'Eval Controles'!$D$35))</f>
        <v>0</v>
      </c>
      <c r="AE44" s="128"/>
      <c r="AF44" s="128" t="b">
        <f>IF(AE44='Eval Controles'!$C$36,'Eval Controles'!$D$36,IF(AE44='Eval Controles'!$C$37,'Eval Controles'!$D$37,IF(AE44='Eval Controles'!$C$38,'Eval Controles'!$D$38)))</f>
        <v>0</v>
      </c>
      <c r="AG44" s="128"/>
      <c r="AH44" s="128" t="b">
        <f>IF(AG44='Eval Controles'!$C$39,'Eval Controles'!$D$39,IF(AG44='Eval Controles'!$C$40,'Eval Controles'!$D$40))</f>
        <v>0</v>
      </c>
      <c r="AI44" s="128"/>
      <c r="AJ44" s="128" t="b">
        <f>IF(AI44='Eval Controles'!$C$41,'Eval Controles'!$D$41,IF(AI44='Eval Controles'!$C$42,'Eval Controles'!$D$42))</f>
        <v>0</v>
      </c>
      <c r="AK44" s="128"/>
      <c r="AL44" s="128" t="b">
        <f>IF(AK44='Eval Controles'!$C$43,'Eval Controles'!$D$43,IF(AK44='Eval Controles'!$C$44,'Eval Controles'!$D$44,IF(AK44='Eval Controles'!$C$45,'Eval Controles'!$D$45)))</f>
        <v>0</v>
      </c>
      <c r="AM44" s="123">
        <f t="shared" si="4"/>
        <v>0</v>
      </c>
      <c r="AN44" s="123" t="str">
        <f t="shared" si="5"/>
        <v>DEBIL</v>
      </c>
      <c r="AO44" s="123"/>
      <c r="AP44" s="123">
        <f>IF(AO44='Eval Controles'!$C$24,"FUERTE",IF(AO44='Eval Controles'!$C$25,"MODERADO",IF(AO44='Eval Controles'!$C$26,"DEBIL",)))</f>
        <v>0</v>
      </c>
      <c r="AQ44" s="123"/>
      <c r="AR44" s="123"/>
      <c r="AS44" s="123"/>
      <c r="AT44" s="123"/>
      <c r="AU44" s="123"/>
      <c r="AV44" s="123"/>
      <c r="AW44" s="120"/>
      <c r="AX44" s="120"/>
      <c r="AY44" s="230"/>
      <c r="AZ44" s="166"/>
      <c r="BA44" s="589"/>
      <c r="BB44" s="589"/>
      <c r="BC44" s="589"/>
      <c r="BD44" s="589"/>
      <c r="BE44" s="589"/>
      <c r="BF44" s="589"/>
      <c r="BG44" s="589"/>
      <c r="BH44" s="589"/>
      <c r="BI44" s="589"/>
      <c r="BJ44" s="589"/>
      <c r="BK44" s="589"/>
      <c r="BL44" s="589"/>
      <c r="BM44" s="589"/>
      <c r="BN44" s="589"/>
      <c r="BO44" s="589"/>
      <c r="BP44" s="589"/>
    </row>
    <row r="45" spans="2:68" s="36" customFormat="1" ht="58.5" hidden="1" customHeight="1" x14ac:dyDescent="0.35">
      <c r="B45" s="520"/>
      <c r="C45" s="127"/>
      <c r="D45" s="127"/>
      <c r="E45" s="127"/>
      <c r="F45" s="127"/>
      <c r="G45" s="130"/>
      <c r="H45" s="126"/>
      <c r="I45" s="124"/>
      <c r="J45" s="130"/>
      <c r="K45" s="114"/>
      <c r="L45" s="125"/>
      <c r="M45" s="121" t="e">
        <v>#N/A</v>
      </c>
      <c r="N45" s="521"/>
      <c r="O45" s="163" t="e">
        <v>#N/A</v>
      </c>
      <c r="P45" s="122"/>
      <c r="Q45" s="122"/>
      <c r="R45" s="115"/>
      <c r="S45" s="128"/>
      <c r="T45" s="128"/>
      <c r="U45" s="128"/>
      <c r="V45" s="128"/>
      <c r="W45" s="128"/>
      <c r="X45" s="128"/>
      <c r="Y45" s="128"/>
      <c r="Z45" s="128" t="b">
        <f>IF(Y45='Eval Controles'!$C$30,'Eval Controles'!$D$30,IF(Y45='Eval Controles'!$C$31,'Eval Controles'!$D$31))</f>
        <v>0</v>
      </c>
      <c r="AA45" s="128"/>
      <c r="AB45" s="128" t="b">
        <f>IF(AA45='Eval Controles'!$C$32,'Eval Controles'!$D$32,IF(AA45='Eval Controles'!$C$33,'Eval Controles'!$D$33))</f>
        <v>0</v>
      </c>
      <c r="AC45" s="128"/>
      <c r="AD45" s="128" t="b">
        <f>IF(AC45='Eval Controles'!$C$34,'Eval Controles'!$D$34,IF(AC45='Eval Controles'!$C$35,'Eval Controles'!$D$35))</f>
        <v>0</v>
      </c>
      <c r="AE45" s="128"/>
      <c r="AF45" s="128" t="b">
        <f>IF(AE45='Eval Controles'!$C$36,'Eval Controles'!$D$36,IF(AE45='Eval Controles'!$C$37,'Eval Controles'!$D$37,IF(AE45='Eval Controles'!$C$38,'Eval Controles'!$D$38)))</f>
        <v>0</v>
      </c>
      <c r="AG45" s="128"/>
      <c r="AH45" s="128" t="b">
        <f>IF(AG45='Eval Controles'!$C$39,'Eval Controles'!$D$39,IF(AG45='Eval Controles'!$C$40,'Eval Controles'!$D$40))</f>
        <v>0</v>
      </c>
      <c r="AI45" s="128"/>
      <c r="AJ45" s="128" t="b">
        <f>IF(AI45='Eval Controles'!$C$41,'Eval Controles'!$D$41,IF(AI45='Eval Controles'!$C$42,'Eval Controles'!$D$42))</f>
        <v>0</v>
      </c>
      <c r="AK45" s="128"/>
      <c r="AL45" s="128" t="b">
        <f>IF(AK45='Eval Controles'!$C$43,'Eval Controles'!$D$43,IF(AK45='Eval Controles'!$C$44,'Eval Controles'!$D$44,IF(AK45='Eval Controles'!$C$45,'Eval Controles'!$D$45)))</f>
        <v>0</v>
      </c>
      <c r="AM45" s="123"/>
      <c r="AN45" s="123"/>
      <c r="AO45" s="128"/>
      <c r="AP45" s="123"/>
      <c r="AQ45" s="69"/>
      <c r="AR45" s="111"/>
      <c r="AS45" s="111"/>
      <c r="AT45" s="69"/>
      <c r="AU45" s="111"/>
      <c r="AV45" s="111"/>
      <c r="AW45" s="40"/>
      <c r="AX45" s="40"/>
      <c r="AY45" s="230"/>
      <c r="AZ45" s="166"/>
      <c r="BA45" s="29"/>
      <c r="BB45" s="29"/>
      <c r="BC45" s="29"/>
      <c r="BD45" s="29"/>
      <c r="BE45" s="29"/>
      <c r="BF45" s="29"/>
      <c r="BG45" s="29"/>
      <c r="BH45" s="29"/>
      <c r="BI45" s="29"/>
      <c r="BJ45" s="29"/>
      <c r="BK45" s="29"/>
      <c r="BL45" s="29"/>
      <c r="BM45" s="29"/>
      <c r="BN45" s="29"/>
      <c r="BO45" s="29"/>
      <c r="BP45" s="29"/>
    </row>
    <row r="46" spans="2:68" s="524" customFormat="1" ht="58.5" hidden="1" customHeight="1" x14ac:dyDescent="0.25">
      <c r="B46" s="520"/>
      <c r="C46" s="111"/>
      <c r="D46" s="111"/>
      <c r="E46" s="111"/>
      <c r="F46" s="111"/>
      <c r="G46" s="130"/>
      <c r="H46" s="112"/>
      <c r="I46" s="115"/>
      <c r="J46" s="130"/>
      <c r="K46" s="114"/>
      <c r="L46" s="33"/>
      <c r="M46" s="121" t="e">
        <v>#N/A</v>
      </c>
      <c r="N46" s="452"/>
      <c r="O46" s="163" t="e">
        <v>#N/A</v>
      </c>
      <c r="P46" s="122"/>
      <c r="Q46" s="69"/>
      <c r="R46" s="115"/>
      <c r="S46" s="111"/>
      <c r="T46" s="111"/>
      <c r="U46" s="111"/>
      <c r="V46" s="111"/>
      <c r="W46" s="111"/>
      <c r="X46" s="128"/>
      <c r="Y46" s="128"/>
      <c r="Z46" s="128" t="b">
        <f>IF(Y46='Eval Controles'!$C$30,'Eval Controles'!$D$30,IF(Y46='Eval Controles'!$C$31,'Eval Controles'!$D$31))</f>
        <v>0</v>
      </c>
      <c r="AA46" s="128"/>
      <c r="AB46" s="128" t="b">
        <f>IF(AA46='Eval Controles'!$C$32,'Eval Controles'!$D$32,IF(AA46='Eval Controles'!$C$33,'Eval Controles'!$D$33))</f>
        <v>0</v>
      </c>
      <c r="AC46" s="128"/>
      <c r="AD46" s="128" t="b">
        <f>IF(AC46='Eval Controles'!$C$34,'Eval Controles'!$D$34,IF(AC46='Eval Controles'!$C$35,'Eval Controles'!$D$35))</f>
        <v>0</v>
      </c>
      <c r="AE46" s="128"/>
      <c r="AF46" s="128" t="b">
        <f>IF(AE46='Eval Controles'!$C$36,'Eval Controles'!$D$36,IF(AE46='Eval Controles'!$C$37,'Eval Controles'!$D$37,IF(AE46='Eval Controles'!$C$38,'Eval Controles'!$D$38)))</f>
        <v>0</v>
      </c>
      <c r="AG46" s="128"/>
      <c r="AH46" s="128" t="b">
        <f>IF(AG46='Eval Controles'!$C$39,'Eval Controles'!$D$39,IF(AG46='Eval Controles'!$C$40,'Eval Controles'!$D$40))</f>
        <v>0</v>
      </c>
      <c r="AI46" s="128"/>
      <c r="AJ46" s="128" t="b">
        <f>IF(AI46='Eval Controles'!$C$41,'Eval Controles'!$D$41,IF(AI46='Eval Controles'!$C$42,'Eval Controles'!$D$42))</f>
        <v>0</v>
      </c>
      <c r="AK46" s="128"/>
      <c r="AL46" s="128" t="b">
        <f>IF(AK46='Eval Controles'!$C$43,'Eval Controles'!$D$43,IF(AK46='Eval Controles'!$C$44,'Eval Controles'!$D$44,IF(AK46='Eval Controles'!$C$45,'Eval Controles'!$D$45)))</f>
        <v>0</v>
      </c>
      <c r="AM46" s="123">
        <f t="shared" ref="AM46:AM56" si="6">SUM(Z46,AB46,AD46,AF46,AH46,AJ46,AL46)</f>
        <v>0</v>
      </c>
      <c r="AN46" s="123" t="str">
        <f t="shared" ref="AN46:AN56" si="7">IF(AM46&gt;=96,"FUERTE",IF(AM46&gt;=86,"MODERADO","DEBIL"))</f>
        <v>DEBIL</v>
      </c>
      <c r="AO46" s="128"/>
      <c r="AP46" s="123">
        <f>IF(AO46='Eval Controles'!$C$24,"FUERTE",IF(AO46='Eval Controles'!$C$25,"MODERADO",IF(AO46='Eval Controles'!$C$26,"DEBIL",)))</f>
        <v>0</v>
      </c>
      <c r="AQ46" s="69"/>
      <c r="AR46" s="111"/>
      <c r="AS46" s="111"/>
      <c r="AT46" s="119"/>
      <c r="AU46" s="111"/>
      <c r="AV46" s="111"/>
      <c r="AW46" s="120"/>
      <c r="AX46" s="120"/>
      <c r="AY46" s="230"/>
      <c r="AZ46" s="166"/>
      <c r="BA46" s="590"/>
      <c r="BB46" s="590"/>
      <c r="BC46" s="590"/>
      <c r="BD46" s="590"/>
      <c r="BE46" s="590"/>
      <c r="BF46" s="590"/>
      <c r="BG46" s="590"/>
      <c r="BH46" s="590"/>
      <c r="BI46" s="590"/>
      <c r="BJ46" s="590"/>
      <c r="BK46" s="590"/>
      <c r="BL46" s="590"/>
      <c r="BM46" s="590"/>
      <c r="BN46" s="590"/>
      <c r="BO46" s="590"/>
      <c r="BP46" s="590"/>
    </row>
    <row r="47" spans="2:68" s="524" customFormat="1" ht="58.5" hidden="1" customHeight="1" x14ac:dyDescent="0.25">
      <c r="B47" s="520"/>
      <c r="C47" s="111"/>
      <c r="D47" s="111"/>
      <c r="E47" s="111"/>
      <c r="F47" s="111"/>
      <c r="G47" s="130"/>
      <c r="H47" s="112"/>
      <c r="I47" s="115"/>
      <c r="J47" s="130"/>
      <c r="K47" s="114"/>
      <c r="L47" s="33"/>
      <c r="M47" s="121" t="e">
        <v>#N/A</v>
      </c>
      <c r="N47" s="452"/>
      <c r="O47" s="163" t="e">
        <v>#N/A</v>
      </c>
      <c r="P47" s="122"/>
      <c r="Q47" s="69"/>
      <c r="R47" s="115"/>
      <c r="S47" s="111"/>
      <c r="T47" s="111"/>
      <c r="U47" s="111"/>
      <c r="V47" s="111"/>
      <c r="W47" s="111"/>
      <c r="X47" s="128"/>
      <c r="Y47" s="128"/>
      <c r="Z47" s="128" t="b">
        <f>IF(Y47='Eval Controles'!$C$30,'Eval Controles'!$D$30,IF(Y47='Eval Controles'!$C$31,'Eval Controles'!$D$31))</f>
        <v>0</v>
      </c>
      <c r="AA47" s="128"/>
      <c r="AB47" s="128" t="b">
        <f>IF(AA47='Eval Controles'!$C$32,'Eval Controles'!$D$32,IF(AA47='Eval Controles'!$C$33,'Eval Controles'!$D$33))</f>
        <v>0</v>
      </c>
      <c r="AC47" s="128"/>
      <c r="AD47" s="128" t="b">
        <f>IF(AC47='Eval Controles'!$C$34,'Eval Controles'!$D$34,IF(AC47='Eval Controles'!$C$35,'Eval Controles'!$D$35))</f>
        <v>0</v>
      </c>
      <c r="AE47" s="128"/>
      <c r="AF47" s="128" t="b">
        <f>IF(AE47='Eval Controles'!$C$36,'Eval Controles'!$D$36,IF(AE47='Eval Controles'!$C$37,'Eval Controles'!$D$37,IF(AE47='Eval Controles'!$C$38,'Eval Controles'!$D$38)))</f>
        <v>0</v>
      </c>
      <c r="AG47" s="128"/>
      <c r="AH47" s="128" t="b">
        <f>IF(AG47='Eval Controles'!$C$39,'Eval Controles'!$D$39,IF(AG47='Eval Controles'!$C$40,'Eval Controles'!$D$40))</f>
        <v>0</v>
      </c>
      <c r="AI47" s="128"/>
      <c r="AJ47" s="128" t="b">
        <f>IF(AI47='Eval Controles'!$C$41,'Eval Controles'!$D$41,IF(AI47='Eval Controles'!$C$42,'Eval Controles'!$D$42))</f>
        <v>0</v>
      </c>
      <c r="AK47" s="128"/>
      <c r="AL47" s="128" t="b">
        <f>IF(AK47='Eval Controles'!$C$43,'Eval Controles'!$D$43,IF(AK47='Eval Controles'!$C$44,'Eval Controles'!$D$44,IF(AK47='Eval Controles'!$C$45,'Eval Controles'!$D$45)))</f>
        <v>0</v>
      </c>
      <c r="AM47" s="123">
        <f t="shared" si="6"/>
        <v>0</v>
      </c>
      <c r="AN47" s="123" t="str">
        <f t="shared" si="7"/>
        <v>DEBIL</v>
      </c>
      <c r="AO47" s="128"/>
      <c r="AP47" s="123">
        <f>IF(AO47='Eval Controles'!$C$24,"FUERTE",IF(AO47='Eval Controles'!$C$25,"MODERADO",IF(AO47='Eval Controles'!$C$26,"DEBIL",)))</f>
        <v>0</v>
      </c>
      <c r="AQ47" s="69"/>
      <c r="AR47" s="111"/>
      <c r="AS47" s="111"/>
      <c r="AT47" s="119"/>
      <c r="AU47" s="111"/>
      <c r="AV47" s="111"/>
      <c r="AW47" s="120"/>
      <c r="AX47" s="120"/>
      <c r="AY47" s="230"/>
      <c r="AZ47" s="166"/>
      <c r="BA47" s="590"/>
      <c r="BB47" s="590"/>
      <c r="BC47" s="590"/>
      <c r="BD47" s="590"/>
      <c r="BE47" s="590"/>
      <c r="BF47" s="590"/>
      <c r="BG47" s="590"/>
      <c r="BH47" s="590"/>
      <c r="BI47" s="590"/>
      <c r="BJ47" s="590"/>
      <c r="BK47" s="590"/>
      <c r="BL47" s="590"/>
      <c r="BM47" s="590"/>
      <c r="BN47" s="590"/>
      <c r="BO47" s="590"/>
      <c r="BP47" s="590"/>
    </row>
    <row r="48" spans="2:68" s="524" customFormat="1" ht="58.5" hidden="1" customHeight="1" x14ac:dyDescent="0.25">
      <c r="B48" s="520"/>
      <c r="C48" s="111"/>
      <c r="D48" s="111"/>
      <c r="E48" s="111"/>
      <c r="F48" s="111"/>
      <c r="G48" s="130"/>
      <c r="H48" s="112"/>
      <c r="I48" s="115"/>
      <c r="J48" s="130"/>
      <c r="K48" s="114"/>
      <c r="L48" s="33"/>
      <c r="M48" s="121" t="e">
        <v>#N/A</v>
      </c>
      <c r="N48" s="452"/>
      <c r="O48" s="163" t="e">
        <v>#N/A</v>
      </c>
      <c r="P48" s="122"/>
      <c r="Q48" s="69"/>
      <c r="R48" s="115"/>
      <c r="S48" s="111"/>
      <c r="T48" s="111"/>
      <c r="U48" s="111"/>
      <c r="V48" s="111"/>
      <c r="W48" s="111"/>
      <c r="X48" s="128"/>
      <c r="Y48" s="128"/>
      <c r="Z48" s="128" t="b">
        <f>IF(Y48='Eval Controles'!$C$30,'Eval Controles'!$D$30,IF(Y48='Eval Controles'!$C$31,'Eval Controles'!$D$31))</f>
        <v>0</v>
      </c>
      <c r="AA48" s="128"/>
      <c r="AB48" s="128" t="b">
        <f>IF(AA48='Eval Controles'!$C$32,'Eval Controles'!$D$32,IF(AA48='Eval Controles'!$C$33,'Eval Controles'!$D$33))</f>
        <v>0</v>
      </c>
      <c r="AC48" s="128"/>
      <c r="AD48" s="128" t="b">
        <f>IF(AC48='Eval Controles'!$C$34,'Eval Controles'!$D$34,IF(AC48='Eval Controles'!$C$35,'Eval Controles'!$D$35))</f>
        <v>0</v>
      </c>
      <c r="AE48" s="128"/>
      <c r="AF48" s="128" t="b">
        <f>IF(AE48='Eval Controles'!$C$36,'Eval Controles'!$D$36,IF(AE48='Eval Controles'!$C$37,'Eval Controles'!$D$37,IF(AE48='Eval Controles'!$C$38,'Eval Controles'!$D$38)))</f>
        <v>0</v>
      </c>
      <c r="AG48" s="128"/>
      <c r="AH48" s="128" t="b">
        <f>IF(AG48='Eval Controles'!$C$39,'Eval Controles'!$D$39,IF(AG48='Eval Controles'!$C$40,'Eval Controles'!$D$40))</f>
        <v>0</v>
      </c>
      <c r="AI48" s="128"/>
      <c r="AJ48" s="128" t="b">
        <f>IF(AI48='Eval Controles'!$C$41,'Eval Controles'!$D$41,IF(AI48='Eval Controles'!$C$42,'Eval Controles'!$D$42))</f>
        <v>0</v>
      </c>
      <c r="AK48" s="128"/>
      <c r="AL48" s="128" t="b">
        <f>IF(AK48='Eval Controles'!$C$43,'Eval Controles'!$D$43,IF(AK48='Eval Controles'!$C$44,'Eval Controles'!$D$44,IF(AK48='Eval Controles'!$C$45,'Eval Controles'!$D$45)))</f>
        <v>0</v>
      </c>
      <c r="AM48" s="123">
        <f t="shared" si="6"/>
        <v>0</v>
      </c>
      <c r="AN48" s="123" t="str">
        <f t="shared" si="7"/>
        <v>DEBIL</v>
      </c>
      <c r="AO48" s="128"/>
      <c r="AP48" s="123">
        <f>IF(AO48='Eval Controles'!$C$24,"FUERTE",IF(AO48='Eval Controles'!$C$25,"MODERADO",IF(AO48='Eval Controles'!$C$26,"DEBIL",)))</f>
        <v>0</v>
      </c>
      <c r="AQ48" s="69"/>
      <c r="AR48" s="111"/>
      <c r="AS48" s="111"/>
      <c r="AT48" s="119"/>
      <c r="AU48" s="111"/>
      <c r="AV48" s="111"/>
      <c r="AW48" s="120"/>
      <c r="AX48" s="120"/>
      <c r="AY48" s="230"/>
      <c r="AZ48" s="166"/>
      <c r="BA48" s="590"/>
      <c r="BB48" s="590"/>
      <c r="BC48" s="590"/>
      <c r="BD48" s="590"/>
      <c r="BE48" s="590"/>
      <c r="BF48" s="590"/>
      <c r="BG48" s="590"/>
      <c r="BH48" s="590"/>
      <c r="BI48" s="590"/>
      <c r="BJ48" s="590"/>
      <c r="BK48" s="590"/>
      <c r="BL48" s="590"/>
      <c r="BM48" s="590"/>
      <c r="BN48" s="590"/>
      <c r="BO48" s="590"/>
      <c r="BP48" s="590"/>
    </row>
    <row r="49" spans="2:68" s="524" customFormat="1" ht="58.5" hidden="1" customHeight="1" x14ac:dyDescent="0.25">
      <c r="B49" s="520"/>
      <c r="C49" s="31"/>
      <c r="D49" s="30"/>
      <c r="E49" s="30"/>
      <c r="F49" s="30"/>
      <c r="G49" s="130"/>
      <c r="H49" s="30"/>
      <c r="I49" s="30"/>
      <c r="J49" s="130"/>
      <c r="K49" s="31"/>
      <c r="L49" s="33"/>
      <c r="M49" s="121" t="e">
        <v>#N/A</v>
      </c>
      <c r="N49" s="452"/>
      <c r="O49" s="163" t="e">
        <v>#N/A</v>
      </c>
      <c r="P49" s="122"/>
      <c r="Q49" s="69"/>
      <c r="R49" s="69"/>
      <c r="S49" s="69"/>
      <c r="T49" s="69"/>
      <c r="U49" s="69"/>
      <c r="V49" s="69"/>
      <c r="W49" s="69"/>
      <c r="X49" s="123"/>
      <c r="Y49" s="128"/>
      <c r="Z49" s="128" t="b">
        <f>IF(Y49='Eval Controles'!$C$30,'Eval Controles'!$D$30,IF(Y49='Eval Controles'!$C$31,'Eval Controles'!$D$31))</f>
        <v>0</v>
      </c>
      <c r="AA49" s="128"/>
      <c r="AB49" s="128" t="b">
        <f>IF(AA49='Eval Controles'!$C$32,'Eval Controles'!$D$32,IF(AA49='Eval Controles'!$C$33,'Eval Controles'!$D$33))</f>
        <v>0</v>
      </c>
      <c r="AC49" s="128"/>
      <c r="AD49" s="128" t="b">
        <f>IF(AC49='Eval Controles'!$C$34,'Eval Controles'!$D$34,IF(AC49='Eval Controles'!$C$35,'Eval Controles'!$D$35))</f>
        <v>0</v>
      </c>
      <c r="AE49" s="128"/>
      <c r="AF49" s="128" t="b">
        <f>IF(AE49='Eval Controles'!$C$36,'Eval Controles'!$D$36,IF(AE49='Eval Controles'!$C$37,'Eval Controles'!$D$37,IF(AE49='Eval Controles'!$C$38,'Eval Controles'!$D$38)))</f>
        <v>0</v>
      </c>
      <c r="AG49" s="128"/>
      <c r="AH49" s="128" t="b">
        <f>IF(AG49='Eval Controles'!$C$39,'Eval Controles'!$D$39,IF(AG49='Eval Controles'!$C$40,'Eval Controles'!$D$40))</f>
        <v>0</v>
      </c>
      <c r="AI49" s="128"/>
      <c r="AJ49" s="128" t="b">
        <f>IF(AI49='Eval Controles'!$C$41,'Eval Controles'!$D$41,IF(AI49='Eval Controles'!$C$42,'Eval Controles'!$D$42))</f>
        <v>0</v>
      </c>
      <c r="AK49" s="128"/>
      <c r="AL49" s="128" t="b">
        <f>IF(AK49='Eval Controles'!$C$43,'Eval Controles'!$D$43,IF(AK49='Eval Controles'!$C$44,'Eval Controles'!$D$44,IF(AK49='Eval Controles'!$C$45,'Eval Controles'!$D$45)))</f>
        <v>0</v>
      </c>
      <c r="AM49" s="123">
        <f t="shared" si="6"/>
        <v>0</v>
      </c>
      <c r="AN49" s="123" t="str">
        <f t="shared" si="7"/>
        <v>DEBIL</v>
      </c>
      <c r="AO49" s="123"/>
      <c r="AP49" s="123">
        <f>IF(AO49='Eval Controles'!$C$24,"FUERTE",IF(AO49='Eval Controles'!$C$25,"MODERADO",IF(AO49='Eval Controles'!$C$26,"DEBIL",)))</f>
        <v>0</v>
      </c>
      <c r="AQ49" s="123"/>
      <c r="AR49" s="123"/>
      <c r="AS49" s="123"/>
      <c r="AT49" s="123"/>
      <c r="AU49" s="123"/>
      <c r="AV49" s="123"/>
      <c r="AW49" s="120"/>
      <c r="AX49" s="120"/>
      <c r="AY49" s="230"/>
      <c r="AZ49" s="166"/>
      <c r="BA49" s="590"/>
      <c r="BB49" s="590"/>
      <c r="BC49" s="590"/>
      <c r="BD49" s="590"/>
      <c r="BE49" s="590"/>
      <c r="BF49" s="590"/>
      <c r="BG49" s="590"/>
      <c r="BH49" s="590"/>
      <c r="BI49" s="590"/>
      <c r="BJ49" s="590"/>
      <c r="BK49" s="590"/>
      <c r="BL49" s="590"/>
      <c r="BM49" s="590"/>
      <c r="BN49" s="590"/>
      <c r="BO49" s="590"/>
      <c r="BP49" s="590"/>
    </row>
    <row r="50" spans="2:68" s="524" customFormat="1" ht="58.5" hidden="1" customHeight="1" x14ac:dyDescent="0.25">
      <c r="B50" s="520"/>
      <c r="C50" s="111"/>
      <c r="D50" s="111"/>
      <c r="E50" s="33"/>
      <c r="F50" s="33"/>
      <c r="G50" s="130"/>
      <c r="H50" s="33"/>
      <c r="I50" s="33"/>
      <c r="J50" s="130"/>
      <c r="K50" s="111"/>
      <c r="L50" s="33"/>
      <c r="M50" s="121" t="e">
        <v>#N/A</v>
      </c>
      <c r="N50" s="452"/>
      <c r="O50" s="163" t="e">
        <v>#N/A</v>
      </c>
      <c r="P50" s="122"/>
      <c r="Q50" s="69"/>
      <c r="R50" s="69"/>
      <c r="S50" s="69"/>
      <c r="T50" s="69"/>
      <c r="U50" s="69"/>
      <c r="V50" s="69"/>
      <c r="W50" s="69"/>
      <c r="X50" s="123"/>
      <c r="Y50" s="128"/>
      <c r="Z50" s="128" t="b">
        <f>IF(Y50='Eval Controles'!$C$30,'Eval Controles'!$D$30,IF(Y50='Eval Controles'!$C$31,'Eval Controles'!$D$31))</f>
        <v>0</v>
      </c>
      <c r="AA50" s="128"/>
      <c r="AB50" s="128" t="b">
        <f>IF(AA50='Eval Controles'!$C$32,'Eval Controles'!$D$32,IF(AA50='Eval Controles'!$C$33,'Eval Controles'!$D$33))</f>
        <v>0</v>
      </c>
      <c r="AC50" s="128"/>
      <c r="AD50" s="128" t="b">
        <f>IF(AC50='Eval Controles'!$C$34,'Eval Controles'!$D$34,IF(AC50='Eval Controles'!$C$35,'Eval Controles'!$D$35))</f>
        <v>0</v>
      </c>
      <c r="AE50" s="128"/>
      <c r="AF50" s="128" t="b">
        <f>IF(AE50='Eval Controles'!$C$36,'Eval Controles'!$D$36,IF(AE50='Eval Controles'!$C$37,'Eval Controles'!$D$37,IF(AE50='Eval Controles'!$C$38,'Eval Controles'!$D$38)))</f>
        <v>0</v>
      </c>
      <c r="AG50" s="128"/>
      <c r="AH50" s="128" t="b">
        <f>IF(AG50='Eval Controles'!$C$39,'Eval Controles'!$D$39,IF(AG50='Eval Controles'!$C$40,'Eval Controles'!$D$40))</f>
        <v>0</v>
      </c>
      <c r="AI50" s="128"/>
      <c r="AJ50" s="128" t="b">
        <f>IF(AI50='Eval Controles'!$C$41,'Eval Controles'!$D$41,IF(AI50='Eval Controles'!$C$42,'Eval Controles'!$D$42))</f>
        <v>0</v>
      </c>
      <c r="AK50" s="128"/>
      <c r="AL50" s="128" t="b">
        <f>IF(AK50='Eval Controles'!$C$43,'Eval Controles'!$D$43,IF(AK50='Eval Controles'!$C$44,'Eval Controles'!$D$44,IF(AK50='Eval Controles'!$C$45,'Eval Controles'!$D$45)))</f>
        <v>0</v>
      </c>
      <c r="AM50" s="123">
        <f t="shared" si="6"/>
        <v>0</v>
      </c>
      <c r="AN50" s="123" t="str">
        <f t="shared" si="7"/>
        <v>DEBIL</v>
      </c>
      <c r="AO50" s="123"/>
      <c r="AP50" s="123">
        <f>IF(AO50='Eval Controles'!$C$24,"FUERTE",IF(AO50='Eval Controles'!$C$25,"MODERADO",IF(AO50='Eval Controles'!$C$26,"DEBIL",)))</f>
        <v>0</v>
      </c>
      <c r="AQ50" s="123"/>
      <c r="AR50" s="123"/>
      <c r="AS50" s="123"/>
      <c r="AT50" s="123"/>
      <c r="AU50" s="123"/>
      <c r="AV50" s="123"/>
      <c r="AW50" s="120"/>
      <c r="AX50" s="120"/>
      <c r="AY50" s="230"/>
      <c r="AZ50" s="166"/>
      <c r="BA50" s="590"/>
      <c r="BB50" s="590"/>
      <c r="BC50" s="590"/>
      <c r="BD50" s="590"/>
      <c r="BE50" s="590"/>
      <c r="BF50" s="590"/>
      <c r="BG50" s="590"/>
      <c r="BH50" s="590"/>
      <c r="BI50" s="590"/>
      <c r="BJ50" s="590"/>
      <c r="BK50" s="590"/>
      <c r="BL50" s="590"/>
      <c r="BM50" s="590"/>
      <c r="BN50" s="590"/>
      <c r="BO50" s="590"/>
      <c r="BP50" s="590"/>
    </row>
    <row r="51" spans="2:68" ht="58.5" hidden="1" customHeight="1" x14ac:dyDescent="0.25">
      <c r="B51" s="520"/>
      <c r="C51" s="111"/>
      <c r="D51" s="113"/>
      <c r="E51" s="112"/>
      <c r="F51" s="112"/>
      <c r="G51" s="130"/>
      <c r="H51" s="112"/>
      <c r="I51" s="112"/>
      <c r="J51" s="130"/>
      <c r="K51" s="113"/>
      <c r="L51" s="33"/>
      <c r="M51" s="121" t="e">
        <v>#N/A</v>
      </c>
      <c r="N51" s="452"/>
      <c r="O51" s="163" t="e">
        <v>#N/A</v>
      </c>
      <c r="P51" s="122"/>
      <c r="Q51" s="69"/>
      <c r="R51" s="69"/>
      <c r="S51" s="69"/>
      <c r="T51" s="69"/>
      <c r="U51" s="69"/>
      <c r="V51" s="69"/>
      <c r="W51" s="69"/>
      <c r="X51" s="123"/>
      <c r="Y51" s="128"/>
      <c r="Z51" s="128" t="b">
        <f>IF(Y51='Eval Controles'!$C$30,'Eval Controles'!$D$30,IF(Y51='Eval Controles'!$C$31,'Eval Controles'!$D$31))</f>
        <v>0</v>
      </c>
      <c r="AA51" s="128"/>
      <c r="AB51" s="128" t="b">
        <f>IF(AA51='Eval Controles'!$C$32,'Eval Controles'!$D$32,IF(AA51='Eval Controles'!$C$33,'Eval Controles'!$D$33))</f>
        <v>0</v>
      </c>
      <c r="AC51" s="128"/>
      <c r="AD51" s="128" t="b">
        <f>IF(AC51='Eval Controles'!$C$34,'Eval Controles'!$D$34,IF(AC51='Eval Controles'!$C$35,'Eval Controles'!$D$35))</f>
        <v>0</v>
      </c>
      <c r="AE51" s="128"/>
      <c r="AF51" s="128" t="b">
        <f>IF(AE51='Eval Controles'!$C$36,'Eval Controles'!$D$36,IF(AE51='Eval Controles'!$C$37,'Eval Controles'!$D$37,IF(AE51='Eval Controles'!$C$38,'Eval Controles'!$D$38)))</f>
        <v>0</v>
      </c>
      <c r="AG51" s="128"/>
      <c r="AH51" s="128" t="b">
        <f>IF(AG51='Eval Controles'!$C$39,'Eval Controles'!$D$39,IF(AG51='Eval Controles'!$C$40,'Eval Controles'!$D$40))</f>
        <v>0</v>
      </c>
      <c r="AI51" s="128"/>
      <c r="AJ51" s="128" t="b">
        <f>IF(AI51='Eval Controles'!$C$41,'Eval Controles'!$D$41,IF(AI51='Eval Controles'!$C$42,'Eval Controles'!$D$42))</f>
        <v>0</v>
      </c>
      <c r="AK51" s="128"/>
      <c r="AL51" s="128" t="b">
        <f>IF(AK51='Eval Controles'!$C$43,'Eval Controles'!$D$43,IF(AK51='Eval Controles'!$C$44,'Eval Controles'!$D$44,IF(AK51='Eval Controles'!$C$45,'Eval Controles'!$D$45)))</f>
        <v>0</v>
      </c>
      <c r="AM51" s="123">
        <f t="shared" si="6"/>
        <v>0</v>
      </c>
      <c r="AN51" s="123" t="str">
        <f t="shared" si="7"/>
        <v>DEBIL</v>
      </c>
      <c r="AO51" s="123"/>
      <c r="AP51" s="123">
        <f>IF(AO51='Eval Controles'!$C$24,"FUERTE",IF(AO51='Eval Controles'!$C$25,"MODERADO",IF(AO51='Eval Controles'!$C$26,"DEBIL",)))</f>
        <v>0</v>
      </c>
      <c r="AQ51" s="123"/>
      <c r="AR51" s="123"/>
      <c r="AS51" s="123"/>
      <c r="AT51" s="123"/>
      <c r="AU51" s="123"/>
      <c r="AV51" s="123"/>
      <c r="AW51" s="120"/>
      <c r="AX51" s="120"/>
      <c r="AY51" s="230"/>
      <c r="AZ51" s="166"/>
      <c r="BA51" s="589"/>
      <c r="BB51" s="589"/>
      <c r="BC51" s="589"/>
      <c r="BD51" s="589"/>
      <c r="BE51" s="589"/>
      <c r="BF51" s="589"/>
      <c r="BG51" s="589"/>
      <c r="BH51" s="589"/>
      <c r="BI51" s="589"/>
      <c r="BJ51" s="589"/>
      <c r="BK51" s="589"/>
      <c r="BL51" s="589"/>
      <c r="BM51" s="589"/>
      <c r="BN51" s="589"/>
      <c r="BO51" s="589"/>
      <c r="BP51" s="589"/>
    </row>
    <row r="52" spans="2:68" ht="58.5" hidden="1" customHeight="1" x14ac:dyDescent="0.25">
      <c r="B52" s="520"/>
      <c r="C52" s="110"/>
      <c r="D52" s="114"/>
      <c r="E52" s="114"/>
      <c r="F52" s="114"/>
      <c r="G52" s="130"/>
      <c r="H52" s="114"/>
      <c r="I52" s="114"/>
      <c r="J52" s="130"/>
      <c r="K52" s="591"/>
      <c r="L52" s="33"/>
      <c r="M52" s="121" t="e">
        <v>#N/A</v>
      </c>
      <c r="N52" s="452"/>
      <c r="O52" s="163" t="e">
        <v>#N/A</v>
      </c>
      <c r="P52" s="122"/>
      <c r="Q52" s="69"/>
      <c r="R52" s="69"/>
      <c r="S52" s="69"/>
      <c r="T52" s="69"/>
      <c r="U52" s="69"/>
      <c r="V52" s="69"/>
      <c r="W52" s="69"/>
      <c r="X52" s="123"/>
      <c r="Y52" s="128"/>
      <c r="Z52" s="128" t="b">
        <f>IF(Y52='Eval Controles'!$C$30,'Eval Controles'!$D$30,IF(Y52='Eval Controles'!$C$31,'Eval Controles'!$D$31))</f>
        <v>0</v>
      </c>
      <c r="AA52" s="128"/>
      <c r="AB52" s="128" t="b">
        <f>IF(AA52='Eval Controles'!$C$32,'Eval Controles'!$D$32,IF(AA52='Eval Controles'!$C$33,'Eval Controles'!$D$33))</f>
        <v>0</v>
      </c>
      <c r="AC52" s="128"/>
      <c r="AD52" s="128" t="b">
        <f>IF(AC52='Eval Controles'!$C$34,'Eval Controles'!$D$34,IF(AC52='Eval Controles'!$C$35,'Eval Controles'!$D$35))</f>
        <v>0</v>
      </c>
      <c r="AE52" s="128"/>
      <c r="AF52" s="128" t="b">
        <f>IF(AE52='Eval Controles'!$C$36,'Eval Controles'!$D$36,IF(AE52='Eval Controles'!$C$37,'Eval Controles'!$D$37,IF(AE52='Eval Controles'!$C$38,'Eval Controles'!$D$38)))</f>
        <v>0</v>
      </c>
      <c r="AG52" s="128"/>
      <c r="AH52" s="128" t="b">
        <f>IF(AG52='Eval Controles'!$C$39,'Eval Controles'!$D$39,IF(AG52='Eval Controles'!$C$40,'Eval Controles'!$D$40))</f>
        <v>0</v>
      </c>
      <c r="AI52" s="128"/>
      <c r="AJ52" s="128" t="b">
        <f>IF(AI52='Eval Controles'!$C$41,'Eval Controles'!$D$41,IF(AI52='Eval Controles'!$C$42,'Eval Controles'!$D$42))</f>
        <v>0</v>
      </c>
      <c r="AK52" s="128"/>
      <c r="AL52" s="128" t="b">
        <f>IF(AK52='Eval Controles'!$C$43,'Eval Controles'!$D$43,IF(AK52='Eval Controles'!$C$44,'Eval Controles'!$D$44,IF(AK52='Eval Controles'!$C$45,'Eval Controles'!$D$45)))</f>
        <v>0</v>
      </c>
      <c r="AM52" s="123">
        <f t="shared" si="6"/>
        <v>0</v>
      </c>
      <c r="AN52" s="123" t="str">
        <f t="shared" si="7"/>
        <v>DEBIL</v>
      </c>
      <c r="AO52" s="123"/>
      <c r="AP52" s="123">
        <f>IF(AO52='Eval Controles'!$C$24,"FUERTE",IF(AO52='Eval Controles'!$C$25,"MODERADO",IF(AO52='Eval Controles'!$C$26,"DEBIL",)))</f>
        <v>0</v>
      </c>
      <c r="AQ52" s="123"/>
      <c r="AR52" s="123"/>
      <c r="AS52" s="123"/>
      <c r="AT52" s="123"/>
      <c r="AU52" s="123"/>
      <c r="AV52" s="123"/>
      <c r="AW52" s="120"/>
      <c r="AX52" s="120"/>
      <c r="AY52" s="230"/>
      <c r="AZ52" s="166"/>
      <c r="BA52" s="589"/>
      <c r="BB52" s="589"/>
      <c r="BC52" s="589"/>
      <c r="BD52" s="589"/>
      <c r="BE52" s="589"/>
      <c r="BF52" s="589"/>
      <c r="BG52" s="589"/>
      <c r="BH52" s="589"/>
      <c r="BI52" s="589"/>
      <c r="BJ52" s="589"/>
      <c r="BK52" s="589"/>
      <c r="BL52" s="589"/>
      <c r="BM52" s="589"/>
      <c r="BN52" s="589"/>
      <c r="BO52" s="589"/>
      <c r="BP52" s="589"/>
    </row>
    <row r="53" spans="2:68" ht="58.5" hidden="1" customHeight="1" x14ac:dyDescent="0.25">
      <c r="B53" s="520"/>
      <c r="C53" s="110"/>
      <c r="D53" s="114"/>
      <c r="E53" s="114"/>
      <c r="F53" s="114"/>
      <c r="G53" s="130"/>
      <c r="H53" s="114"/>
      <c r="I53" s="114"/>
      <c r="J53" s="130"/>
      <c r="K53" s="591"/>
      <c r="L53" s="33"/>
      <c r="M53" s="121" t="e">
        <v>#N/A</v>
      </c>
      <c r="N53" s="452"/>
      <c r="O53" s="163" t="e">
        <v>#N/A</v>
      </c>
      <c r="P53" s="122"/>
      <c r="Q53" s="69"/>
      <c r="R53" s="69"/>
      <c r="S53" s="69"/>
      <c r="T53" s="69"/>
      <c r="U53" s="69"/>
      <c r="V53" s="69"/>
      <c r="W53" s="69"/>
      <c r="X53" s="123"/>
      <c r="Y53" s="128"/>
      <c r="Z53" s="128" t="b">
        <f>IF(Y53='Eval Controles'!$C$30,'Eval Controles'!$D$30,IF(Y53='Eval Controles'!$C$31,'Eval Controles'!$D$31))</f>
        <v>0</v>
      </c>
      <c r="AA53" s="128"/>
      <c r="AB53" s="128" t="b">
        <f>IF(AA53='Eval Controles'!$C$32,'Eval Controles'!$D$32,IF(AA53='Eval Controles'!$C$33,'Eval Controles'!$D$33))</f>
        <v>0</v>
      </c>
      <c r="AC53" s="128"/>
      <c r="AD53" s="128" t="b">
        <f>IF(AC53='Eval Controles'!$C$34,'Eval Controles'!$D$34,IF(AC53='Eval Controles'!$C$35,'Eval Controles'!$D$35))</f>
        <v>0</v>
      </c>
      <c r="AE53" s="128"/>
      <c r="AF53" s="128" t="b">
        <f>IF(AE53='Eval Controles'!$C$36,'Eval Controles'!$D$36,IF(AE53='Eval Controles'!$C$37,'Eval Controles'!$D$37,IF(AE53='Eval Controles'!$C$38,'Eval Controles'!$D$38)))</f>
        <v>0</v>
      </c>
      <c r="AG53" s="128"/>
      <c r="AH53" s="128" t="b">
        <f>IF(AG53='Eval Controles'!$C$39,'Eval Controles'!$D$39,IF(AG53='Eval Controles'!$C$40,'Eval Controles'!$D$40))</f>
        <v>0</v>
      </c>
      <c r="AI53" s="128"/>
      <c r="AJ53" s="128" t="b">
        <f>IF(AI53='Eval Controles'!$C$41,'Eval Controles'!$D$41,IF(AI53='Eval Controles'!$C$42,'Eval Controles'!$D$42))</f>
        <v>0</v>
      </c>
      <c r="AK53" s="128"/>
      <c r="AL53" s="128" t="b">
        <f>IF(AK53='Eval Controles'!$C$43,'Eval Controles'!$D$43,IF(AK53='Eval Controles'!$C$44,'Eval Controles'!$D$44,IF(AK53='Eval Controles'!$C$45,'Eval Controles'!$D$45)))</f>
        <v>0</v>
      </c>
      <c r="AM53" s="123">
        <f t="shared" si="6"/>
        <v>0</v>
      </c>
      <c r="AN53" s="123" t="str">
        <f t="shared" si="7"/>
        <v>DEBIL</v>
      </c>
      <c r="AO53" s="123"/>
      <c r="AP53" s="123">
        <f>IF(AO53='Eval Controles'!$C$24,"FUERTE",IF(AO53='Eval Controles'!$C$25,"MODERADO",IF(AO53='Eval Controles'!$C$26,"DEBIL",)))</f>
        <v>0</v>
      </c>
      <c r="AQ53" s="123"/>
      <c r="AR53" s="123"/>
      <c r="AS53" s="123"/>
      <c r="AT53" s="123"/>
      <c r="AU53" s="123"/>
      <c r="AV53" s="123"/>
      <c r="AW53" s="120"/>
      <c r="AX53" s="120"/>
      <c r="AY53" s="230"/>
      <c r="AZ53" s="166"/>
      <c r="BA53" s="589"/>
      <c r="BB53" s="589"/>
      <c r="BC53" s="589"/>
      <c r="BD53" s="589"/>
      <c r="BE53" s="589"/>
      <c r="BF53" s="589"/>
      <c r="BG53" s="589"/>
      <c r="BH53" s="589"/>
      <c r="BI53" s="589"/>
      <c r="BJ53" s="589"/>
      <c r="BK53" s="589"/>
      <c r="BL53" s="589"/>
      <c r="BM53" s="589"/>
      <c r="BN53" s="589"/>
      <c r="BO53" s="589"/>
      <c r="BP53" s="589"/>
    </row>
    <row r="54" spans="2:68" s="36" customFormat="1" ht="58.5" hidden="1" customHeight="1" x14ac:dyDescent="0.35">
      <c r="B54" s="520"/>
      <c r="C54" s="109"/>
      <c r="D54" s="109"/>
      <c r="E54" s="109"/>
      <c r="F54" s="109"/>
      <c r="G54" s="130"/>
      <c r="H54" s="109"/>
      <c r="I54" s="109"/>
      <c r="J54" s="130"/>
      <c r="K54" s="30"/>
      <c r="L54" s="33"/>
      <c r="M54" s="121" t="e">
        <v>#N/A</v>
      </c>
      <c r="N54" s="452"/>
      <c r="O54" s="163" t="e">
        <v>#N/A</v>
      </c>
      <c r="P54" s="122"/>
      <c r="Q54" s="69"/>
      <c r="R54" s="69"/>
      <c r="S54" s="69"/>
      <c r="T54" s="69"/>
      <c r="U54" s="69"/>
      <c r="V54" s="69"/>
      <c r="W54" s="69"/>
      <c r="X54" s="123"/>
      <c r="Y54" s="128"/>
      <c r="Z54" s="128" t="b">
        <f>IF(Y54='Eval Controles'!$C$30,'Eval Controles'!$D$30,IF(Y54='Eval Controles'!$C$31,'Eval Controles'!$D$31))</f>
        <v>0</v>
      </c>
      <c r="AA54" s="128"/>
      <c r="AB54" s="128" t="b">
        <f>IF(AA54='Eval Controles'!$C$32,'Eval Controles'!$D$32,IF(AA54='Eval Controles'!$C$33,'Eval Controles'!$D$33))</f>
        <v>0</v>
      </c>
      <c r="AC54" s="128"/>
      <c r="AD54" s="128" t="b">
        <f>IF(AC54='Eval Controles'!$C$34,'Eval Controles'!$D$34,IF(AC54='Eval Controles'!$C$35,'Eval Controles'!$D$35))</f>
        <v>0</v>
      </c>
      <c r="AE54" s="128"/>
      <c r="AF54" s="128" t="b">
        <f>IF(AE54='Eval Controles'!$C$36,'Eval Controles'!$D$36,IF(AE54='Eval Controles'!$C$37,'Eval Controles'!$D$37,IF(AE54='Eval Controles'!$C$38,'Eval Controles'!$D$38)))</f>
        <v>0</v>
      </c>
      <c r="AG54" s="128"/>
      <c r="AH54" s="128" t="b">
        <f>IF(AG54='Eval Controles'!$C$39,'Eval Controles'!$D$39,IF(AG54='Eval Controles'!$C$40,'Eval Controles'!$D$40))</f>
        <v>0</v>
      </c>
      <c r="AI54" s="128"/>
      <c r="AJ54" s="128" t="b">
        <f>IF(AI54='Eval Controles'!$C$41,'Eval Controles'!$D$41,IF(AI54='Eval Controles'!$C$42,'Eval Controles'!$D$42))</f>
        <v>0</v>
      </c>
      <c r="AK54" s="128"/>
      <c r="AL54" s="128" t="b">
        <f>IF(AK54='Eval Controles'!$C$43,'Eval Controles'!$D$43,IF(AK54='Eval Controles'!$C$44,'Eval Controles'!$D$44,IF(AK54='Eval Controles'!$C$45,'Eval Controles'!$D$45)))</f>
        <v>0</v>
      </c>
      <c r="AM54" s="123">
        <f t="shared" si="6"/>
        <v>0</v>
      </c>
      <c r="AN54" s="123" t="str">
        <f t="shared" si="7"/>
        <v>DEBIL</v>
      </c>
      <c r="AO54" s="123"/>
      <c r="AP54" s="123">
        <f>IF(AO54='Eval Controles'!$C$24,"FUERTE",IF(AO54='Eval Controles'!$C$25,"MODERADO",IF(AO54='Eval Controles'!$C$26,"DEBIL",)))</f>
        <v>0</v>
      </c>
      <c r="AQ54" s="123"/>
      <c r="AR54" s="123"/>
      <c r="AS54" s="123"/>
      <c r="AT54" s="123"/>
      <c r="AU54" s="123"/>
      <c r="AV54" s="123"/>
      <c r="AW54" s="120"/>
      <c r="AX54" s="120"/>
      <c r="AY54" s="230"/>
      <c r="AZ54" s="166"/>
      <c r="BA54" s="29"/>
      <c r="BB54" s="29"/>
      <c r="BC54" s="29"/>
      <c r="BD54" s="29"/>
      <c r="BE54" s="29"/>
      <c r="BF54" s="29"/>
      <c r="BG54" s="29"/>
      <c r="BH54" s="29"/>
      <c r="BI54" s="29"/>
      <c r="BJ54" s="29"/>
      <c r="BK54" s="29"/>
      <c r="BL54" s="29"/>
      <c r="BM54" s="29"/>
      <c r="BN54" s="29"/>
      <c r="BO54" s="29"/>
      <c r="BP54" s="29"/>
    </row>
    <row r="55" spans="2:68" s="36" customFormat="1" ht="58.5" hidden="1" customHeight="1" x14ac:dyDescent="0.35">
      <c r="B55" s="520"/>
      <c r="C55" s="109"/>
      <c r="D55" s="109"/>
      <c r="E55" s="109"/>
      <c r="F55" s="109"/>
      <c r="G55" s="130"/>
      <c r="H55" s="109"/>
      <c r="I55" s="109"/>
      <c r="J55" s="130"/>
      <c r="K55" s="30"/>
      <c r="L55" s="33"/>
      <c r="M55" s="121" t="e">
        <v>#N/A</v>
      </c>
      <c r="N55" s="452"/>
      <c r="O55" s="163" t="e">
        <v>#N/A</v>
      </c>
      <c r="P55" s="122"/>
      <c r="Q55" s="69"/>
      <c r="R55" s="69"/>
      <c r="S55" s="69"/>
      <c r="T55" s="69"/>
      <c r="U55" s="69"/>
      <c r="V55" s="69"/>
      <c r="W55" s="69"/>
      <c r="X55" s="123"/>
      <c r="Y55" s="128"/>
      <c r="Z55" s="128" t="b">
        <f>IF(Y55='Eval Controles'!$C$30,'Eval Controles'!$D$30,IF(Y55='Eval Controles'!$C$31,'Eval Controles'!$D$31))</f>
        <v>0</v>
      </c>
      <c r="AA55" s="128"/>
      <c r="AB55" s="128" t="b">
        <f>IF(AA55='Eval Controles'!$C$32,'Eval Controles'!$D$32,IF(AA55='Eval Controles'!$C$33,'Eval Controles'!$D$33))</f>
        <v>0</v>
      </c>
      <c r="AC55" s="128"/>
      <c r="AD55" s="128" t="b">
        <f>IF(AC55='Eval Controles'!$C$34,'Eval Controles'!$D$34,IF(AC55='Eval Controles'!$C$35,'Eval Controles'!$D$35))</f>
        <v>0</v>
      </c>
      <c r="AE55" s="128"/>
      <c r="AF55" s="128" t="b">
        <f>IF(AE55='Eval Controles'!$C$36,'Eval Controles'!$D$36,IF(AE55='Eval Controles'!$C$37,'Eval Controles'!$D$37,IF(AE55='Eval Controles'!$C$38,'Eval Controles'!$D$38)))</f>
        <v>0</v>
      </c>
      <c r="AG55" s="128"/>
      <c r="AH55" s="128" t="b">
        <f>IF(AG55='Eval Controles'!$C$39,'Eval Controles'!$D$39,IF(AG55='Eval Controles'!$C$40,'Eval Controles'!$D$40))</f>
        <v>0</v>
      </c>
      <c r="AI55" s="128"/>
      <c r="AJ55" s="128" t="b">
        <f>IF(AI55='Eval Controles'!$C$41,'Eval Controles'!$D$41,IF(AI55='Eval Controles'!$C$42,'Eval Controles'!$D$42))</f>
        <v>0</v>
      </c>
      <c r="AK55" s="128"/>
      <c r="AL55" s="128" t="b">
        <f>IF(AK55='Eval Controles'!$C$43,'Eval Controles'!$D$43,IF(AK55='Eval Controles'!$C$44,'Eval Controles'!$D$44,IF(AK55='Eval Controles'!$C$45,'Eval Controles'!$D$45)))</f>
        <v>0</v>
      </c>
      <c r="AM55" s="123">
        <f t="shared" si="6"/>
        <v>0</v>
      </c>
      <c r="AN55" s="123" t="str">
        <f t="shared" si="7"/>
        <v>DEBIL</v>
      </c>
      <c r="AO55" s="123"/>
      <c r="AP55" s="123">
        <f>IF(AO55='Eval Controles'!$C$24,"FUERTE",IF(AO55='Eval Controles'!$C$25,"MODERADO",IF(AO55='Eval Controles'!$C$26,"DEBIL",)))</f>
        <v>0</v>
      </c>
      <c r="AQ55" s="123"/>
      <c r="AR55" s="123"/>
      <c r="AS55" s="123"/>
      <c r="AT55" s="123"/>
      <c r="AU55" s="123"/>
      <c r="AV55" s="123"/>
      <c r="AW55" s="120"/>
      <c r="AX55" s="120"/>
      <c r="AY55" s="230"/>
      <c r="AZ55" s="166"/>
      <c r="BA55" s="29"/>
      <c r="BB55" s="29"/>
      <c r="BC55" s="29"/>
      <c r="BD55" s="29"/>
      <c r="BE55" s="29"/>
      <c r="BF55" s="29"/>
      <c r="BG55" s="29"/>
      <c r="BH55" s="29"/>
      <c r="BI55" s="29"/>
      <c r="BJ55" s="29"/>
      <c r="BK55" s="29"/>
      <c r="BL55" s="29"/>
      <c r="BM55" s="29"/>
      <c r="BN55" s="29"/>
      <c r="BO55" s="29"/>
      <c r="BP55" s="29"/>
    </row>
    <row r="56" spans="2:68" ht="58.5" hidden="1" customHeight="1" x14ac:dyDescent="0.25">
      <c r="B56" s="520"/>
      <c r="C56" s="109"/>
      <c r="D56" s="109"/>
      <c r="E56" s="109"/>
      <c r="F56" s="109"/>
      <c r="G56" s="130"/>
      <c r="H56" s="109"/>
      <c r="I56" s="109"/>
      <c r="J56" s="130"/>
      <c r="K56" s="30"/>
      <c r="L56" s="33"/>
      <c r="M56" s="121" t="e">
        <v>#N/A</v>
      </c>
      <c r="N56" s="452"/>
      <c r="O56" s="163" t="e">
        <v>#N/A</v>
      </c>
      <c r="P56" s="122"/>
      <c r="Q56" s="69"/>
      <c r="R56" s="69"/>
      <c r="S56" s="69"/>
      <c r="T56" s="69"/>
      <c r="U56" s="69"/>
      <c r="V56" s="69"/>
      <c r="W56" s="69"/>
      <c r="X56" s="123"/>
      <c r="Y56" s="128"/>
      <c r="Z56" s="128" t="b">
        <f>IF(Y56='Eval Controles'!$C$30,'Eval Controles'!$D$30,IF(Y56='Eval Controles'!$C$31,'Eval Controles'!$D$31))</f>
        <v>0</v>
      </c>
      <c r="AA56" s="128"/>
      <c r="AB56" s="128" t="b">
        <f>IF(AA56='Eval Controles'!$C$32,'Eval Controles'!$D$32,IF(AA56='Eval Controles'!$C$33,'Eval Controles'!$D$33))</f>
        <v>0</v>
      </c>
      <c r="AC56" s="128"/>
      <c r="AD56" s="128" t="b">
        <f>IF(AC56='Eval Controles'!$C$34,'Eval Controles'!$D$34,IF(AC56='Eval Controles'!$C$35,'Eval Controles'!$D$35))</f>
        <v>0</v>
      </c>
      <c r="AE56" s="128"/>
      <c r="AF56" s="128" t="b">
        <f>IF(AE56='Eval Controles'!$C$36,'Eval Controles'!$D$36,IF(AE56='Eval Controles'!$C$37,'Eval Controles'!$D$37,IF(AE56='Eval Controles'!$C$38,'Eval Controles'!$D$38)))</f>
        <v>0</v>
      </c>
      <c r="AG56" s="128"/>
      <c r="AH56" s="128" t="b">
        <f>IF(AG56='Eval Controles'!$C$39,'Eval Controles'!$D$39,IF(AG56='Eval Controles'!$C$40,'Eval Controles'!$D$40))</f>
        <v>0</v>
      </c>
      <c r="AI56" s="128"/>
      <c r="AJ56" s="128" t="b">
        <f>IF(AI56='Eval Controles'!$C$41,'Eval Controles'!$D$41,IF(AI56='Eval Controles'!$C$42,'Eval Controles'!$D$42))</f>
        <v>0</v>
      </c>
      <c r="AK56" s="128"/>
      <c r="AL56" s="128" t="b">
        <f>IF(AK56='Eval Controles'!$C$43,'Eval Controles'!$D$43,IF(AK56='Eval Controles'!$C$44,'Eval Controles'!$D$44,IF(AK56='Eval Controles'!$C$45,'Eval Controles'!$D$45)))</f>
        <v>0</v>
      </c>
      <c r="AM56" s="123">
        <f t="shared" si="6"/>
        <v>0</v>
      </c>
      <c r="AN56" s="123" t="str">
        <f t="shared" si="7"/>
        <v>DEBIL</v>
      </c>
      <c r="AO56" s="123"/>
      <c r="AP56" s="123">
        <f>IF(AO56='Eval Controles'!$C$24,"FUERTE",IF(AO56='Eval Controles'!$C$25,"MODERADO",IF(AO56='Eval Controles'!$C$26,"DEBIL",)))</f>
        <v>0</v>
      </c>
      <c r="AQ56" s="123"/>
      <c r="AR56" s="123"/>
      <c r="AS56" s="123"/>
      <c r="AT56" s="123"/>
      <c r="AU56" s="123"/>
      <c r="AV56" s="123"/>
      <c r="AW56" s="120"/>
      <c r="AX56" s="120"/>
      <c r="AY56" s="119"/>
      <c r="AZ56" s="166"/>
      <c r="BA56" s="589"/>
      <c r="BB56" s="589"/>
      <c r="BC56" s="589"/>
      <c r="BD56" s="589"/>
      <c r="BE56" s="589"/>
      <c r="BF56" s="589"/>
      <c r="BG56" s="589"/>
      <c r="BH56" s="589"/>
      <c r="BI56" s="589"/>
      <c r="BJ56" s="589"/>
      <c r="BK56" s="589"/>
      <c r="BL56" s="589"/>
      <c r="BM56" s="589"/>
      <c r="BN56" s="589"/>
      <c r="BO56" s="589"/>
      <c r="BP56" s="589"/>
    </row>
    <row r="57" spans="2:68" ht="58.5" hidden="1" customHeight="1" x14ac:dyDescent="0.25">
      <c r="B57" s="520"/>
      <c r="C57" s="164"/>
      <c r="D57" s="130"/>
      <c r="E57" s="130"/>
      <c r="F57" s="130"/>
      <c r="G57" s="130"/>
      <c r="H57" s="131"/>
      <c r="I57" s="165"/>
      <c r="J57" s="130"/>
      <c r="K57" s="166"/>
      <c r="L57" s="130"/>
      <c r="M57" s="121" t="e">
        <v>#N/A</v>
      </c>
      <c r="N57" s="587"/>
      <c r="O57" s="163" t="e">
        <v>#N/A</v>
      </c>
      <c r="P57" s="122"/>
      <c r="Q57" s="123"/>
      <c r="R57" s="124"/>
      <c r="S57" s="128"/>
      <c r="T57" s="128"/>
      <c r="U57" s="128"/>
      <c r="V57" s="128"/>
      <c r="W57" s="128"/>
      <c r="X57" s="128"/>
      <c r="Y57" s="128"/>
      <c r="Z57" s="128" t="b">
        <f>IF(Y57='Eval Controles'!$C$30,'Eval Controles'!$D$30,IF(Y57='Eval Controles'!$C$31,'Eval Controles'!$D$31))</f>
        <v>0</v>
      </c>
      <c r="AA57" s="128"/>
      <c r="AB57" s="128" t="b">
        <f>IF(AA57='Eval Controles'!$C$32,'Eval Controles'!$D$32,IF(AA57='Eval Controles'!$C$33,'Eval Controles'!$D$33))</f>
        <v>0</v>
      </c>
      <c r="AC57" s="128"/>
      <c r="AD57" s="128" t="b">
        <f>IF(AC57='Eval Controles'!$C$34,'Eval Controles'!$D$34,IF(AC57='Eval Controles'!$C$35,'Eval Controles'!$D$35))</f>
        <v>0</v>
      </c>
      <c r="AE57" s="128"/>
      <c r="AF57" s="128" t="b">
        <f>IF(AE57='Eval Controles'!$C$36,'Eval Controles'!$D$36,IF(AE57='Eval Controles'!$C$37,'Eval Controles'!$D$37,IF(AE57='Eval Controles'!$C$38,'Eval Controles'!$D$38)))</f>
        <v>0</v>
      </c>
      <c r="AG57" s="128"/>
      <c r="AH57" s="128" t="b">
        <f>IF(AG57='Eval Controles'!$C$39,'Eval Controles'!$D$39,IF(AG57='Eval Controles'!$C$40,'Eval Controles'!$D$40))</f>
        <v>0</v>
      </c>
      <c r="AI57" s="128"/>
      <c r="AJ57" s="128" t="b">
        <f>IF(AI57='Eval Controles'!$C$41,'Eval Controles'!$D$41,IF(AI57='Eval Controles'!$C$42,'Eval Controles'!$D$42))</f>
        <v>0</v>
      </c>
      <c r="AK57" s="128"/>
      <c r="AL57" s="128" t="b">
        <f>IF(AK57='Eval Controles'!$C$43,'Eval Controles'!$D$43,IF(AK57='Eval Controles'!$C$44,'Eval Controles'!$D$44,IF(AK57='Eval Controles'!$C$45,'Eval Controles'!$D$45)))</f>
        <v>0</v>
      </c>
      <c r="AM57" s="123">
        <f>SUM(Z57,AB57,AD57,AF57,AH57,AJ57,AL57)</f>
        <v>0</v>
      </c>
      <c r="AN57" s="123" t="str">
        <f>IF(AM57&gt;=96,"FUERTE",IF(AM57&gt;=86,"MODERADO","DEBIL"))</f>
        <v>DEBIL</v>
      </c>
      <c r="AO57" s="128"/>
      <c r="AP57" s="123">
        <f>IF(AO57='Eval Controles'!$C$24,"FUERTE",IF(AO57='Eval Controles'!$C$25,"MODERADO",IF(AO57='Eval Controles'!$C$26,"DEBIL",)))</f>
        <v>0</v>
      </c>
      <c r="AQ57" s="588"/>
      <c r="AR57" s="128"/>
      <c r="AS57" s="128"/>
      <c r="AT57" s="123"/>
      <c r="AU57" s="111"/>
      <c r="AV57" s="111"/>
      <c r="AW57" s="162"/>
      <c r="AX57" s="162"/>
      <c r="AY57" s="123"/>
      <c r="AZ57" s="166"/>
      <c r="BA57" s="589"/>
      <c r="BB57" s="589"/>
      <c r="BC57" s="589"/>
      <c r="BD57" s="589"/>
      <c r="BE57" s="589"/>
      <c r="BF57" s="589"/>
      <c r="BG57" s="589"/>
      <c r="BH57" s="589"/>
      <c r="BI57" s="589"/>
      <c r="BJ57" s="589"/>
      <c r="BK57" s="589"/>
      <c r="BL57" s="589"/>
      <c r="BM57" s="589"/>
      <c r="BN57" s="589"/>
      <c r="BO57" s="589"/>
      <c r="BP57" s="589"/>
    </row>
    <row r="58" spans="2:68" s="36" customFormat="1" ht="58.5" hidden="1" customHeight="1" x14ac:dyDescent="0.35">
      <c r="B58" s="520"/>
      <c r="C58" s="127"/>
      <c r="D58" s="127"/>
      <c r="E58" s="127"/>
      <c r="F58" s="127"/>
      <c r="G58" s="130"/>
      <c r="H58" s="126"/>
      <c r="I58" s="124"/>
      <c r="J58" s="130"/>
      <c r="K58" s="114"/>
      <c r="L58" s="125"/>
      <c r="M58" s="121" t="e">
        <v>#N/A</v>
      </c>
      <c r="N58" s="521"/>
      <c r="O58" s="163" t="e">
        <v>#N/A</v>
      </c>
      <c r="P58" s="122"/>
      <c r="Q58" s="122"/>
      <c r="R58" s="115"/>
      <c r="S58" s="128"/>
      <c r="T58" s="128"/>
      <c r="U58" s="128"/>
      <c r="V58" s="128"/>
      <c r="W58" s="128"/>
      <c r="X58" s="128"/>
      <c r="Y58" s="128"/>
      <c r="Z58" s="128" t="b">
        <f>IF(Y58='Eval Controles'!$C$30,'Eval Controles'!$D$30,IF(Y58='Eval Controles'!$C$31,'Eval Controles'!$D$31))</f>
        <v>0</v>
      </c>
      <c r="AA58" s="128"/>
      <c r="AB58" s="128" t="b">
        <f>IF(AA58='Eval Controles'!$C$32,'Eval Controles'!$D$32,IF(AA58='Eval Controles'!$C$33,'Eval Controles'!$D$33))</f>
        <v>0</v>
      </c>
      <c r="AC58" s="128"/>
      <c r="AD58" s="128" t="b">
        <f>IF(AC58='Eval Controles'!$C$34,'Eval Controles'!$D$34,IF(AC58='Eval Controles'!$C$35,'Eval Controles'!$D$35))</f>
        <v>0</v>
      </c>
      <c r="AE58" s="128"/>
      <c r="AF58" s="128" t="b">
        <f>IF(AE58='Eval Controles'!$C$36,'Eval Controles'!$D$36,IF(AE58='Eval Controles'!$C$37,'Eval Controles'!$D$37,IF(AE58='Eval Controles'!$C$38,'Eval Controles'!$D$38)))</f>
        <v>0</v>
      </c>
      <c r="AG58" s="128"/>
      <c r="AH58" s="128" t="b">
        <f>IF(AG58='Eval Controles'!$C$39,'Eval Controles'!$D$39,IF(AG58='Eval Controles'!$C$40,'Eval Controles'!$D$40))</f>
        <v>0</v>
      </c>
      <c r="AI58" s="128"/>
      <c r="AJ58" s="128" t="b">
        <f>IF(AI58='Eval Controles'!$C$41,'Eval Controles'!$D$41,IF(AI58='Eval Controles'!$C$42,'Eval Controles'!$D$42))</f>
        <v>0</v>
      </c>
      <c r="AK58" s="128"/>
      <c r="AL58" s="128" t="b">
        <f>IF(AK58='Eval Controles'!$C$43,'Eval Controles'!$D$43,IF(AK58='Eval Controles'!$C$44,'Eval Controles'!$D$44,IF(AK58='Eval Controles'!$C$45,'Eval Controles'!$D$45)))</f>
        <v>0</v>
      </c>
      <c r="AM58" s="123">
        <f>SUM(Z58,AB58,AD58,AF58,AH58,AJ58,AL58)</f>
        <v>0</v>
      </c>
      <c r="AN58" s="123" t="str">
        <f>IF(AM58&gt;=96,"FUERTE",IF(AM58&gt;=86,"MODERADO","DEBIL"))</f>
        <v>DEBIL</v>
      </c>
      <c r="AO58" s="128"/>
      <c r="AP58" s="123">
        <f>IF(AO58='Eval Controles'!$C$24,"FUERTE",IF(AO58='Eval Controles'!$C$25,"MODERADO",IF(AO58='Eval Controles'!$C$26,"DEBIL",)))</f>
        <v>0</v>
      </c>
      <c r="AQ58" s="69"/>
      <c r="AR58" s="111"/>
      <c r="AS58" s="111"/>
      <c r="AT58" s="69"/>
      <c r="AU58" s="111"/>
      <c r="AV58" s="111"/>
      <c r="AW58" s="40"/>
      <c r="AX58" s="40"/>
      <c r="AY58" s="69"/>
      <c r="AZ58" s="166"/>
      <c r="BA58" s="29"/>
      <c r="BB58" s="29"/>
      <c r="BC58" s="29"/>
      <c r="BD58" s="29"/>
      <c r="BE58" s="29"/>
      <c r="BF58" s="29"/>
      <c r="BG58" s="29"/>
      <c r="BH58" s="29"/>
      <c r="BI58" s="29"/>
      <c r="BJ58" s="29"/>
      <c r="BK58" s="29"/>
      <c r="BL58" s="29"/>
      <c r="BM58" s="29"/>
      <c r="BN58" s="29"/>
      <c r="BO58" s="29"/>
      <c r="BP58" s="29"/>
    </row>
    <row r="59" spans="2:68" s="36" customFormat="1" ht="58.5" hidden="1" customHeight="1" x14ac:dyDescent="0.35">
      <c r="B59" s="520"/>
      <c r="C59" s="127"/>
      <c r="D59" s="127"/>
      <c r="E59" s="127"/>
      <c r="F59" s="127"/>
      <c r="G59" s="130"/>
      <c r="H59" s="126"/>
      <c r="I59" s="124"/>
      <c r="J59" s="130"/>
      <c r="K59" s="114"/>
      <c r="L59" s="125"/>
      <c r="M59" s="121" t="e">
        <v>#N/A</v>
      </c>
      <c r="N59" s="521"/>
      <c r="O59" s="163" t="e">
        <v>#N/A</v>
      </c>
      <c r="P59" s="122"/>
      <c r="Q59" s="122"/>
      <c r="R59" s="115"/>
      <c r="S59" s="128"/>
      <c r="T59" s="128"/>
      <c r="U59" s="128"/>
      <c r="V59" s="128"/>
      <c r="W59" s="128"/>
      <c r="X59" s="128"/>
      <c r="Y59" s="128"/>
      <c r="Z59" s="128" t="b">
        <f>IF(Y59='Eval Controles'!$C$30,'Eval Controles'!$D$30,IF(Y59='Eval Controles'!$C$31,'Eval Controles'!$D$31))</f>
        <v>0</v>
      </c>
      <c r="AA59" s="128"/>
      <c r="AB59" s="128" t="b">
        <f>IF(AA59='Eval Controles'!$C$32,'Eval Controles'!$D$32,IF(AA59='Eval Controles'!$C$33,'Eval Controles'!$D$33))</f>
        <v>0</v>
      </c>
      <c r="AC59" s="128"/>
      <c r="AD59" s="128" t="b">
        <f>IF(AC59='Eval Controles'!$C$34,'Eval Controles'!$D$34,IF(AC59='Eval Controles'!$C$35,'Eval Controles'!$D$35))</f>
        <v>0</v>
      </c>
      <c r="AE59" s="128"/>
      <c r="AF59" s="128" t="b">
        <f>IF(AE59='Eval Controles'!$C$36,'Eval Controles'!$D$36,IF(AE59='Eval Controles'!$C$37,'Eval Controles'!$D$37,IF(AE59='Eval Controles'!$C$38,'Eval Controles'!$D$38)))</f>
        <v>0</v>
      </c>
      <c r="AG59" s="128"/>
      <c r="AH59" s="128" t="b">
        <f>IF(AG59='Eval Controles'!$C$39,'Eval Controles'!$D$39,IF(AG59='Eval Controles'!$C$40,'Eval Controles'!$D$40))</f>
        <v>0</v>
      </c>
      <c r="AI59" s="128"/>
      <c r="AJ59" s="128" t="b">
        <f>IF(AI59='Eval Controles'!$C$41,'Eval Controles'!$D$41,IF(AI59='Eval Controles'!$C$42,'Eval Controles'!$D$42))</f>
        <v>0</v>
      </c>
      <c r="AK59" s="128"/>
      <c r="AL59" s="128" t="b">
        <f>IF(AK59='Eval Controles'!$C$43,'Eval Controles'!$D$43,IF(AK59='Eval Controles'!$C$44,'Eval Controles'!$D$44,IF(AK59='Eval Controles'!$C$45,'Eval Controles'!$D$45)))</f>
        <v>0</v>
      </c>
      <c r="AM59" s="123"/>
      <c r="AN59" s="123"/>
      <c r="AO59" s="128"/>
      <c r="AP59" s="123"/>
      <c r="AQ59" s="69"/>
      <c r="AR59" s="111"/>
      <c r="AS59" s="111"/>
      <c r="AT59" s="69"/>
      <c r="AU59" s="111"/>
      <c r="AV59" s="111"/>
      <c r="AW59" s="40"/>
      <c r="AX59" s="40"/>
      <c r="AY59" s="69"/>
      <c r="AZ59" s="166"/>
      <c r="BA59" s="29"/>
      <c r="BB59" s="29"/>
      <c r="BC59" s="29"/>
      <c r="BD59" s="29"/>
      <c r="BE59" s="29"/>
      <c r="BF59" s="29"/>
      <c r="BG59" s="29"/>
      <c r="BH59" s="29"/>
      <c r="BI59" s="29"/>
      <c r="BJ59" s="29"/>
      <c r="BK59" s="29"/>
      <c r="BL59" s="29"/>
      <c r="BM59" s="29"/>
      <c r="BN59" s="29"/>
      <c r="BO59" s="29"/>
      <c r="BP59" s="29"/>
    </row>
    <row r="60" spans="2:68" s="524" customFormat="1" ht="58.5" hidden="1" customHeight="1" x14ac:dyDescent="0.25">
      <c r="B60" s="520"/>
      <c r="C60" s="111"/>
      <c r="D60" s="111"/>
      <c r="E60" s="111"/>
      <c r="F60" s="111"/>
      <c r="G60" s="130"/>
      <c r="H60" s="112"/>
      <c r="I60" s="115"/>
      <c r="J60" s="130"/>
      <c r="K60" s="114"/>
      <c r="L60" s="33"/>
      <c r="M60" s="121" t="e">
        <v>#N/A</v>
      </c>
      <c r="N60" s="452"/>
      <c r="O60" s="163" t="e">
        <v>#N/A</v>
      </c>
      <c r="P60" s="122"/>
      <c r="Q60" s="69"/>
      <c r="R60" s="115"/>
      <c r="S60" s="111"/>
      <c r="T60" s="111"/>
      <c r="U60" s="111"/>
      <c r="V60" s="111"/>
      <c r="W60" s="111"/>
      <c r="X60" s="128"/>
      <c r="Y60" s="128"/>
      <c r="Z60" s="128" t="b">
        <f>IF(Y60='Eval Controles'!$C$30,'Eval Controles'!$D$30,IF(Y60='Eval Controles'!$C$31,'Eval Controles'!$D$31))</f>
        <v>0</v>
      </c>
      <c r="AA60" s="128"/>
      <c r="AB60" s="128" t="b">
        <f>IF(AA60='Eval Controles'!$C$32,'Eval Controles'!$D$32,IF(AA60='Eval Controles'!$C$33,'Eval Controles'!$D$33))</f>
        <v>0</v>
      </c>
      <c r="AC60" s="128"/>
      <c r="AD60" s="128" t="b">
        <f>IF(AC60='Eval Controles'!$C$34,'Eval Controles'!$D$34,IF(AC60='Eval Controles'!$C$35,'Eval Controles'!$D$35))</f>
        <v>0</v>
      </c>
      <c r="AE60" s="128"/>
      <c r="AF60" s="128" t="b">
        <f>IF(AE60='Eval Controles'!$C$36,'Eval Controles'!$D$36,IF(AE60='Eval Controles'!$C$37,'Eval Controles'!$D$37,IF(AE60='Eval Controles'!$C$38,'Eval Controles'!$D$38)))</f>
        <v>0</v>
      </c>
      <c r="AG60" s="128"/>
      <c r="AH60" s="128" t="b">
        <f>IF(AG60='Eval Controles'!$C$39,'Eval Controles'!$D$39,IF(AG60='Eval Controles'!$C$40,'Eval Controles'!$D$40))</f>
        <v>0</v>
      </c>
      <c r="AI60" s="128"/>
      <c r="AJ60" s="128" t="b">
        <f>IF(AI60='Eval Controles'!$C$41,'Eval Controles'!$D$41,IF(AI60='Eval Controles'!$C$42,'Eval Controles'!$D$42))</f>
        <v>0</v>
      </c>
      <c r="AK60" s="128"/>
      <c r="AL60" s="128" t="b">
        <f>IF(AK60='Eval Controles'!$C$43,'Eval Controles'!$D$43,IF(AK60='Eval Controles'!$C$44,'Eval Controles'!$D$44,IF(AK60='Eval Controles'!$C$45,'Eval Controles'!$D$45)))</f>
        <v>0</v>
      </c>
      <c r="AM60" s="123">
        <f t="shared" ref="AM60:AM70" si="8">SUM(Z60,AB60,AD60,AF60,AH60,AJ60,AL60)</f>
        <v>0</v>
      </c>
      <c r="AN60" s="123" t="str">
        <f t="shared" ref="AN60:AN70" si="9">IF(AM60&gt;=96,"FUERTE",IF(AM60&gt;=86,"MODERADO","DEBIL"))</f>
        <v>DEBIL</v>
      </c>
      <c r="AO60" s="128"/>
      <c r="AP60" s="123">
        <f>IF(AO60='Eval Controles'!$C$24,"FUERTE",IF(AO60='Eval Controles'!$C$25,"MODERADO",IF(AO60='Eval Controles'!$C$26,"DEBIL",)))</f>
        <v>0</v>
      </c>
      <c r="AQ60" s="69"/>
      <c r="AR60" s="111"/>
      <c r="AS60" s="111"/>
      <c r="AT60" s="119"/>
      <c r="AU60" s="111"/>
      <c r="AV60" s="111"/>
      <c r="AW60" s="120"/>
      <c r="AX60" s="120"/>
      <c r="AY60" s="119"/>
      <c r="AZ60" s="166"/>
      <c r="BA60" s="590"/>
      <c r="BB60" s="590"/>
      <c r="BC60" s="590"/>
      <c r="BD60" s="590"/>
      <c r="BE60" s="590"/>
      <c r="BF60" s="590"/>
      <c r="BG60" s="590"/>
      <c r="BH60" s="590"/>
      <c r="BI60" s="590"/>
      <c r="BJ60" s="590"/>
      <c r="BK60" s="590"/>
      <c r="BL60" s="590"/>
      <c r="BM60" s="590"/>
      <c r="BN60" s="590"/>
      <c r="BO60" s="590"/>
      <c r="BP60" s="590"/>
    </row>
    <row r="61" spans="2:68" s="524" customFormat="1" ht="58.5" hidden="1" customHeight="1" x14ac:dyDescent="0.25">
      <c r="B61" s="520"/>
      <c r="C61" s="111"/>
      <c r="D61" s="111"/>
      <c r="E61" s="111"/>
      <c r="F61" s="111"/>
      <c r="G61" s="130"/>
      <c r="H61" s="112"/>
      <c r="I61" s="115"/>
      <c r="J61" s="130"/>
      <c r="K61" s="114"/>
      <c r="L61" s="33"/>
      <c r="M61" s="121" t="e">
        <v>#N/A</v>
      </c>
      <c r="N61" s="452"/>
      <c r="O61" s="163" t="e">
        <v>#N/A</v>
      </c>
      <c r="P61" s="122"/>
      <c r="Q61" s="69"/>
      <c r="R61" s="115"/>
      <c r="S61" s="111"/>
      <c r="T61" s="111"/>
      <c r="U61" s="111"/>
      <c r="V61" s="111"/>
      <c r="W61" s="111"/>
      <c r="X61" s="128"/>
      <c r="Y61" s="128"/>
      <c r="Z61" s="128" t="b">
        <f>IF(Y61='Eval Controles'!$C$30,'Eval Controles'!$D$30,IF(Y61='Eval Controles'!$C$31,'Eval Controles'!$D$31))</f>
        <v>0</v>
      </c>
      <c r="AA61" s="128"/>
      <c r="AB61" s="128" t="b">
        <f>IF(AA61='Eval Controles'!$C$32,'Eval Controles'!$D$32,IF(AA61='Eval Controles'!$C$33,'Eval Controles'!$D$33))</f>
        <v>0</v>
      </c>
      <c r="AC61" s="128"/>
      <c r="AD61" s="128" t="b">
        <f>IF(AC61='Eval Controles'!$C$34,'Eval Controles'!$D$34,IF(AC61='Eval Controles'!$C$35,'Eval Controles'!$D$35))</f>
        <v>0</v>
      </c>
      <c r="AE61" s="128"/>
      <c r="AF61" s="128" t="b">
        <f>IF(AE61='Eval Controles'!$C$36,'Eval Controles'!$D$36,IF(AE61='Eval Controles'!$C$37,'Eval Controles'!$D$37,IF(AE61='Eval Controles'!$C$38,'Eval Controles'!$D$38)))</f>
        <v>0</v>
      </c>
      <c r="AG61" s="128"/>
      <c r="AH61" s="128" t="b">
        <f>IF(AG61='Eval Controles'!$C$39,'Eval Controles'!$D$39,IF(AG61='Eval Controles'!$C$40,'Eval Controles'!$D$40))</f>
        <v>0</v>
      </c>
      <c r="AI61" s="128"/>
      <c r="AJ61" s="128" t="b">
        <f>IF(AI61='Eval Controles'!$C$41,'Eval Controles'!$D$41,IF(AI61='Eval Controles'!$C$42,'Eval Controles'!$D$42))</f>
        <v>0</v>
      </c>
      <c r="AK61" s="128"/>
      <c r="AL61" s="128" t="b">
        <f>IF(AK61='Eval Controles'!$C$43,'Eval Controles'!$D$43,IF(AK61='Eval Controles'!$C$44,'Eval Controles'!$D$44,IF(AK61='Eval Controles'!$C$45,'Eval Controles'!$D$45)))</f>
        <v>0</v>
      </c>
      <c r="AM61" s="123">
        <f t="shared" si="8"/>
        <v>0</v>
      </c>
      <c r="AN61" s="123" t="str">
        <f t="shared" si="9"/>
        <v>DEBIL</v>
      </c>
      <c r="AO61" s="128"/>
      <c r="AP61" s="123">
        <f>IF(AO61='Eval Controles'!$C$24,"FUERTE",IF(AO61='Eval Controles'!$C$25,"MODERADO",IF(AO61='Eval Controles'!$C$26,"DEBIL",)))</f>
        <v>0</v>
      </c>
      <c r="AQ61" s="69"/>
      <c r="AR61" s="111"/>
      <c r="AS61" s="111"/>
      <c r="AT61" s="119"/>
      <c r="AU61" s="111"/>
      <c r="AV61" s="111"/>
      <c r="AW61" s="120"/>
      <c r="AX61" s="120"/>
      <c r="AY61" s="119"/>
      <c r="AZ61" s="166"/>
      <c r="BA61" s="590"/>
      <c r="BB61" s="590"/>
      <c r="BC61" s="590"/>
      <c r="BD61" s="590"/>
      <c r="BE61" s="590"/>
      <c r="BF61" s="590"/>
      <c r="BG61" s="590"/>
      <c r="BH61" s="590"/>
      <c r="BI61" s="590"/>
      <c r="BJ61" s="590"/>
      <c r="BK61" s="590"/>
      <c r="BL61" s="590"/>
      <c r="BM61" s="590"/>
      <c r="BN61" s="590"/>
      <c r="BO61" s="590"/>
      <c r="BP61" s="590"/>
    </row>
    <row r="62" spans="2:68" s="524" customFormat="1" ht="58.5" hidden="1" customHeight="1" x14ac:dyDescent="0.25">
      <c r="B62" s="520"/>
      <c r="C62" s="111"/>
      <c r="D62" s="111"/>
      <c r="E62" s="111"/>
      <c r="F62" s="111"/>
      <c r="G62" s="130"/>
      <c r="H62" s="112"/>
      <c r="I62" s="115"/>
      <c r="J62" s="130"/>
      <c r="K62" s="114"/>
      <c r="L62" s="33"/>
      <c r="M62" s="121" t="e">
        <v>#N/A</v>
      </c>
      <c r="N62" s="452"/>
      <c r="O62" s="163" t="e">
        <v>#N/A</v>
      </c>
      <c r="P62" s="122"/>
      <c r="Q62" s="69"/>
      <c r="R62" s="115"/>
      <c r="S62" s="111"/>
      <c r="T62" s="111"/>
      <c r="U62" s="111"/>
      <c r="V62" s="111"/>
      <c r="W62" s="111"/>
      <c r="X62" s="128"/>
      <c r="Y62" s="128"/>
      <c r="Z62" s="128" t="b">
        <f>IF(Y62='Eval Controles'!$C$30,'Eval Controles'!$D$30,IF(Y62='Eval Controles'!$C$31,'Eval Controles'!$D$31))</f>
        <v>0</v>
      </c>
      <c r="AA62" s="128"/>
      <c r="AB62" s="128" t="b">
        <f>IF(AA62='Eval Controles'!$C$32,'Eval Controles'!$D$32,IF(AA62='Eval Controles'!$C$33,'Eval Controles'!$D$33))</f>
        <v>0</v>
      </c>
      <c r="AC62" s="128"/>
      <c r="AD62" s="128" t="b">
        <f>IF(AC62='Eval Controles'!$C$34,'Eval Controles'!$D$34,IF(AC62='Eval Controles'!$C$35,'Eval Controles'!$D$35))</f>
        <v>0</v>
      </c>
      <c r="AE62" s="128"/>
      <c r="AF62" s="128" t="b">
        <f>IF(AE62='Eval Controles'!$C$36,'Eval Controles'!$D$36,IF(AE62='Eval Controles'!$C$37,'Eval Controles'!$D$37,IF(AE62='Eval Controles'!$C$38,'Eval Controles'!$D$38)))</f>
        <v>0</v>
      </c>
      <c r="AG62" s="128"/>
      <c r="AH62" s="128" t="b">
        <f>IF(AG62='Eval Controles'!$C$39,'Eval Controles'!$D$39,IF(AG62='Eval Controles'!$C$40,'Eval Controles'!$D$40))</f>
        <v>0</v>
      </c>
      <c r="AI62" s="128"/>
      <c r="AJ62" s="128" t="b">
        <f>IF(AI62='Eval Controles'!$C$41,'Eval Controles'!$D$41,IF(AI62='Eval Controles'!$C$42,'Eval Controles'!$D$42))</f>
        <v>0</v>
      </c>
      <c r="AK62" s="128"/>
      <c r="AL62" s="128" t="b">
        <f>IF(AK62='Eval Controles'!$C$43,'Eval Controles'!$D$43,IF(AK62='Eval Controles'!$C$44,'Eval Controles'!$D$44,IF(AK62='Eval Controles'!$C$45,'Eval Controles'!$D$45)))</f>
        <v>0</v>
      </c>
      <c r="AM62" s="123">
        <f t="shared" si="8"/>
        <v>0</v>
      </c>
      <c r="AN62" s="123" t="str">
        <f t="shared" si="9"/>
        <v>DEBIL</v>
      </c>
      <c r="AO62" s="128"/>
      <c r="AP62" s="123">
        <f>IF(AO62='Eval Controles'!$C$24,"FUERTE",IF(AO62='Eval Controles'!$C$25,"MODERADO",IF(AO62='Eval Controles'!$C$26,"DEBIL",)))</f>
        <v>0</v>
      </c>
      <c r="AQ62" s="69"/>
      <c r="AR62" s="111"/>
      <c r="AS62" s="111"/>
      <c r="AT62" s="119"/>
      <c r="AU62" s="111"/>
      <c r="AV62" s="111"/>
      <c r="AW62" s="120"/>
      <c r="AX62" s="120"/>
      <c r="AY62" s="119"/>
      <c r="AZ62" s="166"/>
      <c r="BA62" s="590"/>
      <c r="BB62" s="590"/>
      <c r="BC62" s="590"/>
      <c r="BD62" s="590"/>
      <c r="BE62" s="590"/>
      <c r="BF62" s="590"/>
      <c r="BG62" s="590"/>
      <c r="BH62" s="590"/>
      <c r="BI62" s="590"/>
      <c r="BJ62" s="590"/>
      <c r="BK62" s="590"/>
      <c r="BL62" s="590"/>
      <c r="BM62" s="590"/>
      <c r="BN62" s="590"/>
      <c r="BO62" s="590"/>
      <c r="BP62" s="590"/>
    </row>
    <row r="63" spans="2:68" s="524" customFormat="1" ht="58.5" hidden="1" customHeight="1" x14ac:dyDescent="0.25">
      <c r="B63" s="520"/>
      <c r="C63" s="31"/>
      <c r="D63" s="30"/>
      <c r="E63" s="30"/>
      <c r="F63" s="30"/>
      <c r="G63" s="130"/>
      <c r="H63" s="30"/>
      <c r="I63" s="30"/>
      <c r="J63" s="130"/>
      <c r="K63" s="31"/>
      <c r="L63" s="33"/>
      <c r="M63" s="121" t="e">
        <v>#N/A</v>
      </c>
      <c r="N63" s="452"/>
      <c r="O63" s="163" t="e">
        <v>#N/A</v>
      </c>
      <c r="P63" s="122"/>
      <c r="Q63" s="69"/>
      <c r="R63" s="69"/>
      <c r="S63" s="69"/>
      <c r="T63" s="69"/>
      <c r="U63" s="69"/>
      <c r="V63" s="69"/>
      <c r="W63" s="69"/>
      <c r="X63" s="123"/>
      <c r="Y63" s="128"/>
      <c r="Z63" s="128" t="b">
        <f>IF(Y63='Eval Controles'!$C$30,'Eval Controles'!$D$30,IF(Y63='Eval Controles'!$C$31,'Eval Controles'!$D$31))</f>
        <v>0</v>
      </c>
      <c r="AA63" s="128"/>
      <c r="AB63" s="128" t="b">
        <f>IF(AA63='Eval Controles'!$C$32,'Eval Controles'!$D$32,IF(AA63='Eval Controles'!$C$33,'Eval Controles'!$D$33))</f>
        <v>0</v>
      </c>
      <c r="AC63" s="128"/>
      <c r="AD63" s="128" t="b">
        <f>IF(AC63='Eval Controles'!$C$34,'Eval Controles'!$D$34,IF(AC63='Eval Controles'!$C$35,'Eval Controles'!$D$35))</f>
        <v>0</v>
      </c>
      <c r="AE63" s="128"/>
      <c r="AF63" s="128" t="b">
        <f>IF(AE63='Eval Controles'!$C$36,'Eval Controles'!$D$36,IF(AE63='Eval Controles'!$C$37,'Eval Controles'!$D$37,IF(AE63='Eval Controles'!$C$38,'Eval Controles'!$D$38)))</f>
        <v>0</v>
      </c>
      <c r="AG63" s="128"/>
      <c r="AH63" s="128" t="b">
        <f>IF(AG63='Eval Controles'!$C$39,'Eval Controles'!$D$39,IF(AG63='Eval Controles'!$C$40,'Eval Controles'!$D$40))</f>
        <v>0</v>
      </c>
      <c r="AI63" s="128"/>
      <c r="AJ63" s="128" t="b">
        <f>IF(AI63='Eval Controles'!$C$41,'Eval Controles'!$D$41,IF(AI63='Eval Controles'!$C$42,'Eval Controles'!$D$42))</f>
        <v>0</v>
      </c>
      <c r="AK63" s="128"/>
      <c r="AL63" s="128" t="b">
        <f>IF(AK63='Eval Controles'!$C$43,'Eval Controles'!$D$43,IF(AK63='Eval Controles'!$C$44,'Eval Controles'!$D$44,IF(AK63='Eval Controles'!$C$45,'Eval Controles'!$D$45)))</f>
        <v>0</v>
      </c>
      <c r="AM63" s="123">
        <f t="shared" si="8"/>
        <v>0</v>
      </c>
      <c r="AN63" s="123" t="str">
        <f t="shared" si="9"/>
        <v>DEBIL</v>
      </c>
      <c r="AO63" s="123"/>
      <c r="AP63" s="123">
        <f>IF(AO63='Eval Controles'!$C$24,"FUERTE",IF(AO63='Eval Controles'!$C$25,"MODERADO",IF(AO63='Eval Controles'!$C$26,"DEBIL",)))</f>
        <v>0</v>
      </c>
      <c r="AQ63" s="123"/>
      <c r="AR63" s="123"/>
      <c r="AS63" s="123"/>
      <c r="AT63" s="123"/>
      <c r="AU63" s="123"/>
      <c r="AV63" s="123"/>
      <c r="AW63" s="120"/>
      <c r="AX63" s="120"/>
      <c r="AY63" s="119"/>
      <c r="AZ63" s="166"/>
      <c r="BA63" s="590"/>
      <c r="BB63" s="590"/>
      <c r="BC63" s="590"/>
      <c r="BD63" s="590"/>
      <c r="BE63" s="590"/>
      <c r="BF63" s="590"/>
      <c r="BG63" s="590"/>
      <c r="BH63" s="590"/>
      <c r="BI63" s="590"/>
      <c r="BJ63" s="590"/>
      <c r="BK63" s="590"/>
      <c r="BL63" s="590"/>
      <c r="BM63" s="590"/>
      <c r="BN63" s="590"/>
      <c r="BO63" s="590"/>
      <c r="BP63" s="590"/>
    </row>
    <row r="64" spans="2:68" s="524" customFormat="1" ht="58.5" hidden="1" customHeight="1" x14ac:dyDescent="0.25">
      <c r="B64" s="520"/>
      <c r="C64" s="111"/>
      <c r="D64" s="111"/>
      <c r="E64" s="33"/>
      <c r="F64" s="33"/>
      <c r="G64" s="130"/>
      <c r="H64" s="33"/>
      <c r="I64" s="33"/>
      <c r="J64" s="130"/>
      <c r="K64" s="111"/>
      <c r="L64" s="33"/>
      <c r="M64" s="121" t="e">
        <v>#N/A</v>
      </c>
      <c r="N64" s="452"/>
      <c r="O64" s="163" t="e">
        <v>#N/A</v>
      </c>
      <c r="P64" s="122"/>
      <c r="Q64" s="69"/>
      <c r="R64" s="69"/>
      <c r="S64" s="69"/>
      <c r="T64" s="69"/>
      <c r="U64" s="69"/>
      <c r="V64" s="69"/>
      <c r="W64" s="69"/>
      <c r="X64" s="123"/>
      <c r="Y64" s="128"/>
      <c r="Z64" s="128" t="b">
        <f>IF(Y64='Eval Controles'!$C$30,'Eval Controles'!$D$30,IF(Y64='Eval Controles'!$C$31,'Eval Controles'!$D$31))</f>
        <v>0</v>
      </c>
      <c r="AA64" s="128"/>
      <c r="AB64" s="128" t="b">
        <f>IF(AA64='Eval Controles'!$C$32,'Eval Controles'!$D$32,IF(AA64='Eval Controles'!$C$33,'Eval Controles'!$D$33))</f>
        <v>0</v>
      </c>
      <c r="AC64" s="128"/>
      <c r="AD64" s="128" t="b">
        <f>IF(AC64='Eval Controles'!$C$34,'Eval Controles'!$D$34,IF(AC64='Eval Controles'!$C$35,'Eval Controles'!$D$35))</f>
        <v>0</v>
      </c>
      <c r="AE64" s="128"/>
      <c r="AF64" s="128" t="b">
        <f>IF(AE64='Eval Controles'!$C$36,'Eval Controles'!$D$36,IF(AE64='Eval Controles'!$C$37,'Eval Controles'!$D$37,IF(AE64='Eval Controles'!$C$38,'Eval Controles'!$D$38)))</f>
        <v>0</v>
      </c>
      <c r="AG64" s="128"/>
      <c r="AH64" s="128" t="b">
        <f>IF(AG64='Eval Controles'!$C$39,'Eval Controles'!$D$39,IF(AG64='Eval Controles'!$C$40,'Eval Controles'!$D$40))</f>
        <v>0</v>
      </c>
      <c r="AI64" s="128"/>
      <c r="AJ64" s="128" t="b">
        <f>IF(AI64='Eval Controles'!$C$41,'Eval Controles'!$D$41,IF(AI64='Eval Controles'!$C$42,'Eval Controles'!$D$42))</f>
        <v>0</v>
      </c>
      <c r="AK64" s="128"/>
      <c r="AL64" s="128" t="b">
        <f>IF(AK64='Eval Controles'!$C$43,'Eval Controles'!$D$43,IF(AK64='Eval Controles'!$C$44,'Eval Controles'!$D$44,IF(AK64='Eval Controles'!$C$45,'Eval Controles'!$D$45)))</f>
        <v>0</v>
      </c>
      <c r="AM64" s="123">
        <f t="shared" si="8"/>
        <v>0</v>
      </c>
      <c r="AN64" s="123" t="str">
        <f t="shared" si="9"/>
        <v>DEBIL</v>
      </c>
      <c r="AO64" s="123"/>
      <c r="AP64" s="123">
        <f>IF(AO64='Eval Controles'!$C$24,"FUERTE",IF(AO64='Eval Controles'!$C$25,"MODERADO",IF(AO64='Eval Controles'!$C$26,"DEBIL",)))</f>
        <v>0</v>
      </c>
      <c r="AQ64" s="123"/>
      <c r="AR64" s="123"/>
      <c r="AS64" s="123"/>
      <c r="AT64" s="123"/>
      <c r="AU64" s="123"/>
      <c r="AV64" s="123"/>
      <c r="AW64" s="120"/>
      <c r="AX64" s="120"/>
      <c r="AY64" s="69"/>
      <c r="AZ64" s="166"/>
      <c r="BA64" s="590"/>
      <c r="BB64" s="590"/>
      <c r="BC64" s="590"/>
      <c r="BD64" s="590"/>
      <c r="BE64" s="590"/>
      <c r="BF64" s="590"/>
      <c r="BG64" s="590"/>
      <c r="BH64" s="590"/>
      <c r="BI64" s="590"/>
      <c r="BJ64" s="590"/>
      <c r="BK64" s="590"/>
      <c r="BL64" s="590"/>
      <c r="BM64" s="590"/>
      <c r="BN64" s="590"/>
      <c r="BO64" s="590"/>
      <c r="BP64" s="590"/>
    </row>
    <row r="65" spans="2:68" ht="58.5" hidden="1" customHeight="1" x14ac:dyDescent="0.25">
      <c r="B65" s="520"/>
      <c r="C65" s="111"/>
      <c r="D65" s="113"/>
      <c r="E65" s="112"/>
      <c r="F65" s="112"/>
      <c r="G65" s="130"/>
      <c r="H65" s="112"/>
      <c r="I65" s="112"/>
      <c r="J65" s="130"/>
      <c r="K65" s="113"/>
      <c r="L65" s="33"/>
      <c r="M65" s="121" t="e">
        <v>#N/A</v>
      </c>
      <c r="N65" s="452"/>
      <c r="O65" s="163" t="e">
        <v>#N/A</v>
      </c>
      <c r="P65" s="122"/>
      <c r="Q65" s="69"/>
      <c r="R65" s="69"/>
      <c r="S65" s="69"/>
      <c r="T65" s="69"/>
      <c r="U65" s="69"/>
      <c r="V65" s="69"/>
      <c r="W65" s="69"/>
      <c r="X65" s="123"/>
      <c r="Y65" s="128"/>
      <c r="Z65" s="128" t="b">
        <f>IF(Y65='Eval Controles'!$C$30,'Eval Controles'!$D$30,IF(Y65='Eval Controles'!$C$31,'Eval Controles'!$D$31))</f>
        <v>0</v>
      </c>
      <c r="AA65" s="128"/>
      <c r="AB65" s="128" t="b">
        <f>IF(AA65='Eval Controles'!$C$32,'Eval Controles'!$D$32,IF(AA65='Eval Controles'!$C$33,'Eval Controles'!$D$33))</f>
        <v>0</v>
      </c>
      <c r="AC65" s="128"/>
      <c r="AD65" s="128" t="b">
        <f>IF(AC65='Eval Controles'!$C$34,'Eval Controles'!$D$34,IF(AC65='Eval Controles'!$C$35,'Eval Controles'!$D$35))</f>
        <v>0</v>
      </c>
      <c r="AE65" s="128"/>
      <c r="AF65" s="128" t="b">
        <f>IF(AE65='Eval Controles'!$C$36,'Eval Controles'!$D$36,IF(AE65='Eval Controles'!$C$37,'Eval Controles'!$D$37,IF(AE65='Eval Controles'!$C$38,'Eval Controles'!$D$38)))</f>
        <v>0</v>
      </c>
      <c r="AG65" s="128"/>
      <c r="AH65" s="128" t="b">
        <f>IF(AG65='Eval Controles'!$C$39,'Eval Controles'!$D$39,IF(AG65='Eval Controles'!$C$40,'Eval Controles'!$D$40))</f>
        <v>0</v>
      </c>
      <c r="AI65" s="128"/>
      <c r="AJ65" s="128" t="b">
        <f>IF(AI65='Eval Controles'!$C$41,'Eval Controles'!$D$41,IF(AI65='Eval Controles'!$C$42,'Eval Controles'!$D$42))</f>
        <v>0</v>
      </c>
      <c r="AK65" s="128"/>
      <c r="AL65" s="128" t="b">
        <f>IF(AK65='Eval Controles'!$C$43,'Eval Controles'!$D$43,IF(AK65='Eval Controles'!$C$44,'Eval Controles'!$D$44,IF(AK65='Eval Controles'!$C$45,'Eval Controles'!$D$45)))</f>
        <v>0</v>
      </c>
      <c r="AM65" s="123">
        <f t="shared" si="8"/>
        <v>0</v>
      </c>
      <c r="AN65" s="123" t="str">
        <f t="shared" si="9"/>
        <v>DEBIL</v>
      </c>
      <c r="AO65" s="123"/>
      <c r="AP65" s="123">
        <f>IF(AO65='Eval Controles'!$C$24,"FUERTE",IF(AO65='Eval Controles'!$C$25,"MODERADO",IF(AO65='Eval Controles'!$C$26,"DEBIL",)))</f>
        <v>0</v>
      </c>
      <c r="AQ65" s="123"/>
      <c r="AR65" s="123"/>
      <c r="AS65" s="123"/>
      <c r="AT65" s="123"/>
      <c r="AU65" s="123"/>
      <c r="AV65" s="123"/>
      <c r="AW65" s="120"/>
      <c r="AX65" s="120"/>
      <c r="AY65" s="118"/>
      <c r="AZ65" s="166"/>
      <c r="BA65" s="589"/>
      <c r="BB65" s="589"/>
      <c r="BC65" s="589"/>
      <c r="BD65" s="589"/>
      <c r="BE65" s="589"/>
      <c r="BF65" s="589"/>
      <c r="BG65" s="589"/>
      <c r="BH65" s="589"/>
      <c r="BI65" s="589"/>
      <c r="BJ65" s="589"/>
      <c r="BK65" s="589"/>
      <c r="BL65" s="589"/>
      <c r="BM65" s="589"/>
      <c r="BN65" s="589"/>
      <c r="BO65" s="589"/>
      <c r="BP65" s="589"/>
    </row>
    <row r="66" spans="2:68" ht="58.5" hidden="1" customHeight="1" x14ac:dyDescent="0.25">
      <c r="B66" s="520"/>
      <c r="C66" s="110"/>
      <c r="D66" s="114"/>
      <c r="E66" s="114"/>
      <c r="F66" s="114"/>
      <c r="G66" s="130"/>
      <c r="H66" s="114"/>
      <c r="I66" s="114"/>
      <c r="J66" s="130"/>
      <c r="K66" s="591"/>
      <c r="L66" s="33"/>
      <c r="M66" s="121" t="e">
        <v>#N/A</v>
      </c>
      <c r="N66" s="452"/>
      <c r="O66" s="163" t="e">
        <v>#N/A</v>
      </c>
      <c r="P66" s="122"/>
      <c r="Q66" s="69"/>
      <c r="R66" s="69"/>
      <c r="S66" s="69"/>
      <c r="T66" s="69"/>
      <c r="U66" s="69"/>
      <c r="V66" s="69"/>
      <c r="W66" s="69"/>
      <c r="X66" s="123"/>
      <c r="Y66" s="128"/>
      <c r="Z66" s="128" t="b">
        <f>IF(Y66='Eval Controles'!$C$30,'Eval Controles'!$D$30,IF(Y66='Eval Controles'!$C$31,'Eval Controles'!$D$31))</f>
        <v>0</v>
      </c>
      <c r="AA66" s="128"/>
      <c r="AB66" s="128" t="b">
        <f>IF(AA66='Eval Controles'!$C$32,'Eval Controles'!$D$32,IF(AA66='Eval Controles'!$C$33,'Eval Controles'!$D$33))</f>
        <v>0</v>
      </c>
      <c r="AC66" s="128"/>
      <c r="AD66" s="128" t="b">
        <f>IF(AC66='Eval Controles'!$C$34,'Eval Controles'!$D$34,IF(AC66='Eval Controles'!$C$35,'Eval Controles'!$D$35))</f>
        <v>0</v>
      </c>
      <c r="AE66" s="128"/>
      <c r="AF66" s="128" t="b">
        <f>IF(AE66='Eval Controles'!$C$36,'Eval Controles'!$D$36,IF(AE66='Eval Controles'!$C$37,'Eval Controles'!$D$37,IF(AE66='Eval Controles'!$C$38,'Eval Controles'!$D$38)))</f>
        <v>0</v>
      </c>
      <c r="AG66" s="128"/>
      <c r="AH66" s="128" t="b">
        <f>IF(AG66='Eval Controles'!$C$39,'Eval Controles'!$D$39,IF(AG66='Eval Controles'!$C$40,'Eval Controles'!$D$40))</f>
        <v>0</v>
      </c>
      <c r="AI66" s="128"/>
      <c r="AJ66" s="128" t="b">
        <f>IF(AI66='Eval Controles'!$C$41,'Eval Controles'!$D$41,IF(AI66='Eval Controles'!$C$42,'Eval Controles'!$D$42))</f>
        <v>0</v>
      </c>
      <c r="AK66" s="128"/>
      <c r="AL66" s="128" t="b">
        <f>IF(AK66='Eval Controles'!$C$43,'Eval Controles'!$D$43,IF(AK66='Eval Controles'!$C$44,'Eval Controles'!$D$44,IF(AK66='Eval Controles'!$C$45,'Eval Controles'!$D$45)))</f>
        <v>0</v>
      </c>
      <c r="AM66" s="123">
        <f t="shared" si="8"/>
        <v>0</v>
      </c>
      <c r="AN66" s="123" t="str">
        <f t="shared" si="9"/>
        <v>DEBIL</v>
      </c>
      <c r="AO66" s="123"/>
      <c r="AP66" s="123">
        <f>IF(AO66='Eval Controles'!$C$24,"FUERTE",IF(AO66='Eval Controles'!$C$25,"MODERADO",IF(AO66='Eval Controles'!$C$26,"DEBIL",)))</f>
        <v>0</v>
      </c>
      <c r="AQ66" s="123"/>
      <c r="AR66" s="123"/>
      <c r="AS66" s="123"/>
      <c r="AT66" s="123"/>
      <c r="AU66" s="123"/>
      <c r="AV66" s="123"/>
      <c r="AW66" s="120"/>
      <c r="AX66" s="120"/>
      <c r="AY66" s="119"/>
      <c r="AZ66" s="166"/>
      <c r="BA66" s="589"/>
      <c r="BB66" s="589"/>
      <c r="BC66" s="589"/>
      <c r="BD66" s="589"/>
      <c r="BE66" s="589"/>
      <c r="BF66" s="589"/>
      <c r="BG66" s="589"/>
      <c r="BH66" s="589"/>
      <c r="BI66" s="589"/>
      <c r="BJ66" s="589"/>
      <c r="BK66" s="589"/>
      <c r="BL66" s="589"/>
      <c r="BM66" s="589"/>
      <c r="BN66" s="589"/>
      <c r="BO66" s="589"/>
      <c r="BP66" s="589"/>
    </row>
    <row r="67" spans="2:68" ht="58.5" hidden="1" customHeight="1" x14ac:dyDescent="0.25">
      <c r="B67" s="520"/>
      <c r="C67" s="110"/>
      <c r="D67" s="114"/>
      <c r="E67" s="114"/>
      <c r="F67" s="114"/>
      <c r="G67" s="130"/>
      <c r="H67" s="114"/>
      <c r="I67" s="114"/>
      <c r="J67" s="130"/>
      <c r="K67" s="591"/>
      <c r="L67" s="33"/>
      <c r="M67" s="121" t="e">
        <v>#N/A</v>
      </c>
      <c r="N67" s="452"/>
      <c r="O67" s="163" t="e">
        <v>#N/A</v>
      </c>
      <c r="P67" s="122"/>
      <c r="Q67" s="69"/>
      <c r="R67" s="69"/>
      <c r="S67" s="69"/>
      <c r="T67" s="69"/>
      <c r="U67" s="69"/>
      <c r="V67" s="69"/>
      <c r="W67" s="69"/>
      <c r="X67" s="123"/>
      <c r="Y67" s="128"/>
      <c r="Z67" s="128" t="b">
        <f>IF(Y67='Eval Controles'!$C$30,'Eval Controles'!$D$30,IF(Y67='Eval Controles'!$C$31,'Eval Controles'!$D$31))</f>
        <v>0</v>
      </c>
      <c r="AA67" s="128"/>
      <c r="AB67" s="128" t="b">
        <f>IF(AA67='Eval Controles'!$C$32,'Eval Controles'!$D$32,IF(AA67='Eval Controles'!$C$33,'Eval Controles'!$D$33))</f>
        <v>0</v>
      </c>
      <c r="AC67" s="128"/>
      <c r="AD67" s="128" t="b">
        <f>IF(AC67='Eval Controles'!$C$34,'Eval Controles'!$D$34,IF(AC67='Eval Controles'!$C$35,'Eval Controles'!$D$35))</f>
        <v>0</v>
      </c>
      <c r="AE67" s="128"/>
      <c r="AF67" s="128" t="b">
        <f>IF(AE67='Eval Controles'!$C$36,'Eval Controles'!$D$36,IF(AE67='Eval Controles'!$C$37,'Eval Controles'!$D$37,IF(AE67='Eval Controles'!$C$38,'Eval Controles'!$D$38)))</f>
        <v>0</v>
      </c>
      <c r="AG67" s="128"/>
      <c r="AH67" s="128" t="b">
        <f>IF(AG67='Eval Controles'!$C$39,'Eval Controles'!$D$39,IF(AG67='Eval Controles'!$C$40,'Eval Controles'!$D$40))</f>
        <v>0</v>
      </c>
      <c r="AI67" s="128"/>
      <c r="AJ67" s="128" t="b">
        <f>IF(AI67='Eval Controles'!$C$41,'Eval Controles'!$D$41,IF(AI67='Eval Controles'!$C$42,'Eval Controles'!$D$42))</f>
        <v>0</v>
      </c>
      <c r="AK67" s="128"/>
      <c r="AL67" s="128" t="b">
        <f>IF(AK67='Eval Controles'!$C$43,'Eval Controles'!$D$43,IF(AK67='Eval Controles'!$C$44,'Eval Controles'!$D$44,IF(AK67='Eval Controles'!$C$45,'Eval Controles'!$D$45)))</f>
        <v>0</v>
      </c>
      <c r="AM67" s="123">
        <f t="shared" si="8"/>
        <v>0</v>
      </c>
      <c r="AN67" s="123" t="str">
        <f t="shared" si="9"/>
        <v>DEBIL</v>
      </c>
      <c r="AO67" s="123"/>
      <c r="AP67" s="123">
        <f>IF(AO67='Eval Controles'!$C$24,"FUERTE",IF(AO67='Eval Controles'!$C$25,"MODERADO",IF(AO67='Eval Controles'!$C$26,"DEBIL",)))</f>
        <v>0</v>
      </c>
      <c r="AQ67" s="123"/>
      <c r="AR67" s="123"/>
      <c r="AS67" s="123"/>
      <c r="AT67" s="123"/>
      <c r="AU67" s="123"/>
      <c r="AV67" s="123"/>
      <c r="AW67" s="120"/>
      <c r="AX67" s="120"/>
      <c r="AY67" s="119"/>
      <c r="AZ67" s="166"/>
      <c r="BA67" s="589"/>
      <c r="BB67" s="589"/>
      <c r="BC67" s="589"/>
      <c r="BD67" s="589"/>
      <c r="BE67" s="589"/>
      <c r="BF67" s="589"/>
      <c r="BG67" s="589"/>
      <c r="BH67" s="589"/>
      <c r="BI67" s="589"/>
      <c r="BJ67" s="589"/>
      <c r="BK67" s="589"/>
      <c r="BL67" s="589"/>
      <c r="BM67" s="589"/>
      <c r="BN67" s="589"/>
      <c r="BO67" s="589"/>
      <c r="BP67" s="589"/>
    </row>
    <row r="68" spans="2:68" s="36" customFormat="1" ht="58.5" hidden="1" customHeight="1" x14ac:dyDescent="0.35">
      <c r="B68" s="520"/>
      <c r="C68" s="109"/>
      <c r="D68" s="109"/>
      <c r="E68" s="109"/>
      <c r="F68" s="109"/>
      <c r="G68" s="130"/>
      <c r="H68" s="109"/>
      <c r="I68" s="109"/>
      <c r="J68" s="130"/>
      <c r="K68" s="30"/>
      <c r="L68" s="33"/>
      <c r="M68" s="121" t="e">
        <v>#N/A</v>
      </c>
      <c r="N68" s="452"/>
      <c r="O68" s="163" t="e">
        <v>#N/A</v>
      </c>
      <c r="P68" s="122"/>
      <c r="Q68" s="69"/>
      <c r="R68" s="69"/>
      <c r="S68" s="69"/>
      <c r="T68" s="69"/>
      <c r="U68" s="69"/>
      <c r="V68" s="69"/>
      <c r="W68" s="69"/>
      <c r="X68" s="123"/>
      <c r="Y68" s="128"/>
      <c r="Z68" s="128" t="b">
        <f>IF(Y68='Eval Controles'!$C$30,'Eval Controles'!$D$30,IF(Y68='Eval Controles'!$C$31,'Eval Controles'!$D$31))</f>
        <v>0</v>
      </c>
      <c r="AA68" s="128"/>
      <c r="AB68" s="128" t="b">
        <f>IF(AA68='Eval Controles'!$C$32,'Eval Controles'!$D$32,IF(AA68='Eval Controles'!$C$33,'Eval Controles'!$D$33))</f>
        <v>0</v>
      </c>
      <c r="AC68" s="128"/>
      <c r="AD68" s="128" t="b">
        <f>IF(AC68='Eval Controles'!$C$34,'Eval Controles'!$D$34,IF(AC68='Eval Controles'!$C$35,'Eval Controles'!$D$35))</f>
        <v>0</v>
      </c>
      <c r="AE68" s="128"/>
      <c r="AF68" s="128" t="b">
        <f>IF(AE68='Eval Controles'!$C$36,'Eval Controles'!$D$36,IF(AE68='Eval Controles'!$C$37,'Eval Controles'!$D$37,IF(AE68='Eval Controles'!$C$38,'Eval Controles'!$D$38)))</f>
        <v>0</v>
      </c>
      <c r="AG68" s="128"/>
      <c r="AH68" s="128" t="b">
        <f>IF(AG68='Eval Controles'!$C$39,'Eval Controles'!$D$39,IF(AG68='Eval Controles'!$C$40,'Eval Controles'!$D$40))</f>
        <v>0</v>
      </c>
      <c r="AI68" s="128"/>
      <c r="AJ68" s="128" t="b">
        <f>IF(AI68='Eval Controles'!$C$41,'Eval Controles'!$D$41,IF(AI68='Eval Controles'!$C$42,'Eval Controles'!$D$42))</f>
        <v>0</v>
      </c>
      <c r="AK68" s="128"/>
      <c r="AL68" s="128" t="b">
        <f>IF(AK68='Eval Controles'!$C$43,'Eval Controles'!$D$43,IF(AK68='Eval Controles'!$C$44,'Eval Controles'!$D$44,IF(AK68='Eval Controles'!$C$45,'Eval Controles'!$D$45)))</f>
        <v>0</v>
      </c>
      <c r="AM68" s="123">
        <f t="shared" si="8"/>
        <v>0</v>
      </c>
      <c r="AN68" s="123" t="str">
        <f t="shared" si="9"/>
        <v>DEBIL</v>
      </c>
      <c r="AO68" s="123"/>
      <c r="AP68" s="123">
        <f>IF(AO68='Eval Controles'!$C$24,"FUERTE",IF(AO68='Eval Controles'!$C$25,"MODERADO",IF(AO68='Eval Controles'!$C$26,"DEBIL",)))</f>
        <v>0</v>
      </c>
      <c r="AQ68" s="123"/>
      <c r="AR68" s="123"/>
      <c r="AS68" s="123"/>
      <c r="AT68" s="123"/>
      <c r="AU68" s="123"/>
      <c r="AV68" s="123"/>
      <c r="AW68" s="120"/>
      <c r="AX68" s="120"/>
      <c r="AY68" s="119"/>
      <c r="AZ68" s="166"/>
      <c r="BA68" s="29"/>
      <c r="BB68" s="29"/>
      <c r="BC68" s="29"/>
      <c r="BD68" s="29"/>
      <c r="BE68" s="29"/>
      <c r="BF68" s="29"/>
      <c r="BG68" s="29"/>
      <c r="BH68" s="29"/>
      <c r="BI68" s="29"/>
      <c r="BJ68" s="29"/>
      <c r="BK68" s="29"/>
      <c r="BL68" s="29"/>
      <c r="BM68" s="29"/>
      <c r="BN68" s="29"/>
      <c r="BO68" s="29"/>
      <c r="BP68" s="29"/>
    </row>
    <row r="69" spans="2:68" s="36" customFormat="1" ht="58.5" hidden="1" customHeight="1" x14ac:dyDescent="0.35">
      <c r="B69" s="520"/>
      <c r="C69" s="109"/>
      <c r="D69" s="109"/>
      <c r="E69" s="109"/>
      <c r="F69" s="109"/>
      <c r="G69" s="130"/>
      <c r="H69" s="109"/>
      <c r="I69" s="109"/>
      <c r="J69" s="130"/>
      <c r="K69" s="30"/>
      <c r="L69" s="33"/>
      <c r="M69" s="121" t="e">
        <v>#N/A</v>
      </c>
      <c r="N69" s="452"/>
      <c r="O69" s="163" t="e">
        <v>#N/A</v>
      </c>
      <c r="P69" s="122"/>
      <c r="Q69" s="69"/>
      <c r="R69" s="69"/>
      <c r="S69" s="69"/>
      <c r="T69" s="69"/>
      <c r="U69" s="69"/>
      <c r="V69" s="69"/>
      <c r="W69" s="69"/>
      <c r="X69" s="123"/>
      <c r="Y69" s="128"/>
      <c r="Z69" s="128" t="b">
        <f>IF(Y69='Eval Controles'!$C$30,'Eval Controles'!$D$30,IF(Y69='Eval Controles'!$C$31,'Eval Controles'!$D$31))</f>
        <v>0</v>
      </c>
      <c r="AA69" s="128"/>
      <c r="AB69" s="128" t="b">
        <f>IF(AA69='Eval Controles'!$C$32,'Eval Controles'!$D$32,IF(AA69='Eval Controles'!$C$33,'Eval Controles'!$D$33))</f>
        <v>0</v>
      </c>
      <c r="AC69" s="128"/>
      <c r="AD69" s="128" t="b">
        <f>IF(AC69='Eval Controles'!$C$34,'Eval Controles'!$D$34,IF(AC69='Eval Controles'!$C$35,'Eval Controles'!$D$35))</f>
        <v>0</v>
      </c>
      <c r="AE69" s="128"/>
      <c r="AF69" s="128" t="b">
        <f>IF(AE69='Eval Controles'!$C$36,'Eval Controles'!$D$36,IF(AE69='Eval Controles'!$C$37,'Eval Controles'!$D$37,IF(AE69='Eval Controles'!$C$38,'Eval Controles'!$D$38)))</f>
        <v>0</v>
      </c>
      <c r="AG69" s="128"/>
      <c r="AH69" s="128" t="b">
        <f>IF(AG69='Eval Controles'!$C$39,'Eval Controles'!$D$39,IF(AG69='Eval Controles'!$C$40,'Eval Controles'!$D$40))</f>
        <v>0</v>
      </c>
      <c r="AI69" s="128"/>
      <c r="AJ69" s="128" t="b">
        <f>IF(AI69='Eval Controles'!$C$41,'Eval Controles'!$D$41,IF(AI69='Eval Controles'!$C$42,'Eval Controles'!$D$42))</f>
        <v>0</v>
      </c>
      <c r="AK69" s="128"/>
      <c r="AL69" s="128" t="b">
        <f>IF(AK69='Eval Controles'!$C$43,'Eval Controles'!$D$43,IF(AK69='Eval Controles'!$C$44,'Eval Controles'!$D$44,IF(AK69='Eval Controles'!$C$45,'Eval Controles'!$D$45)))</f>
        <v>0</v>
      </c>
      <c r="AM69" s="123">
        <f t="shared" si="8"/>
        <v>0</v>
      </c>
      <c r="AN69" s="123" t="str">
        <f t="shared" si="9"/>
        <v>DEBIL</v>
      </c>
      <c r="AO69" s="123"/>
      <c r="AP69" s="123">
        <f>IF(AO69='Eval Controles'!$C$24,"FUERTE",IF(AO69='Eval Controles'!$C$25,"MODERADO",IF(AO69='Eval Controles'!$C$26,"DEBIL",)))</f>
        <v>0</v>
      </c>
      <c r="AQ69" s="123"/>
      <c r="AR69" s="123"/>
      <c r="AS69" s="123"/>
      <c r="AT69" s="123"/>
      <c r="AU69" s="123"/>
      <c r="AV69" s="123"/>
      <c r="AW69" s="120"/>
      <c r="AX69" s="120"/>
      <c r="AY69" s="119"/>
      <c r="AZ69" s="166"/>
      <c r="BA69" s="29"/>
      <c r="BB69" s="29"/>
      <c r="BC69" s="29"/>
      <c r="BD69" s="29"/>
      <c r="BE69" s="29"/>
      <c r="BF69" s="29"/>
      <c r="BG69" s="29"/>
      <c r="BH69" s="29"/>
      <c r="BI69" s="29"/>
      <c r="BJ69" s="29"/>
      <c r="BK69" s="29"/>
      <c r="BL69" s="29"/>
      <c r="BM69" s="29"/>
      <c r="BN69" s="29"/>
      <c r="BO69" s="29"/>
      <c r="BP69" s="29"/>
    </row>
    <row r="70" spans="2:68" ht="58.5" hidden="1" customHeight="1" x14ac:dyDescent="0.25">
      <c r="B70" s="520"/>
      <c r="C70" s="109"/>
      <c r="D70" s="109"/>
      <c r="E70" s="109"/>
      <c r="F70" s="109"/>
      <c r="G70" s="130"/>
      <c r="H70" s="109"/>
      <c r="I70" s="109"/>
      <c r="J70" s="130"/>
      <c r="K70" s="30"/>
      <c r="L70" s="33"/>
      <c r="M70" s="121" t="e">
        <v>#N/A</v>
      </c>
      <c r="N70" s="452"/>
      <c r="O70" s="163" t="e">
        <v>#N/A</v>
      </c>
      <c r="P70" s="122"/>
      <c r="Q70" s="69"/>
      <c r="R70" s="69"/>
      <c r="S70" s="69"/>
      <c r="T70" s="69"/>
      <c r="U70" s="69"/>
      <c r="V70" s="69"/>
      <c r="W70" s="69"/>
      <c r="X70" s="123"/>
      <c r="Y70" s="128"/>
      <c r="Z70" s="128" t="b">
        <f>IF(Y70='Eval Controles'!$C$30,'Eval Controles'!$D$30,IF(Y70='Eval Controles'!$C$31,'Eval Controles'!$D$31))</f>
        <v>0</v>
      </c>
      <c r="AA70" s="128"/>
      <c r="AB70" s="128" t="b">
        <f>IF(AA70='Eval Controles'!$C$32,'Eval Controles'!$D$32,IF(AA70='Eval Controles'!$C$33,'Eval Controles'!$D$33))</f>
        <v>0</v>
      </c>
      <c r="AC70" s="128"/>
      <c r="AD70" s="128" t="b">
        <f>IF(AC70='Eval Controles'!$C$34,'Eval Controles'!$D$34,IF(AC70='Eval Controles'!$C$35,'Eval Controles'!$D$35))</f>
        <v>0</v>
      </c>
      <c r="AE70" s="128"/>
      <c r="AF70" s="128" t="b">
        <f>IF(AE70='Eval Controles'!$C$36,'Eval Controles'!$D$36,IF(AE70='Eval Controles'!$C$37,'Eval Controles'!$D$37,IF(AE70='Eval Controles'!$C$38,'Eval Controles'!$D$38)))</f>
        <v>0</v>
      </c>
      <c r="AG70" s="128"/>
      <c r="AH70" s="128" t="b">
        <f>IF(AG70='Eval Controles'!$C$39,'Eval Controles'!$D$39,IF(AG70='Eval Controles'!$C$40,'Eval Controles'!$D$40))</f>
        <v>0</v>
      </c>
      <c r="AI70" s="128"/>
      <c r="AJ70" s="128" t="b">
        <f>IF(AI70='Eval Controles'!$C$41,'Eval Controles'!$D$41,IF(AI70='Eval Controles'!$C$42,'Eval Controles'!$D$42))</f>
        <v>0</v>
      </c>
      <c r="AK70" s="128"/>
      <c r="AL70" s="128" t="b">
        <f>IF(AK70='Eval Controles'!$C$43,'Eval Controles'!$D$43,IF(AK70='Eval Controles'!$C$44,'Eval Controles'!$D$44,IF(AK70='Eval Controles'!$C$45,'Eval Controles'!$D$45)))</f>
        <v>0</v>
      </c>
      <c r="AM70" s="123">
        <f t="shared" si="8"/>
        <v>0</v>
      </c>
      <c r="AN70" s="123" t="str">
        <f t="shared" si="9"/>
        <v>DEBIL</v>
      </c>
      <c r="AO70" s="123"/>
      <c r="AP70" s="123">
        <f>IF(AO70='Eval Controles'!$C$24,"FUERTE",IF(AO70='Eval Controles'!$C$25,"MODERADO",IF(AO70='Eval Controles'!$C$26,"DEBIL",)))</f>
        <v>0</v>
      </c>
      <c r="AQ70" s="123"/>
      <c r="AR70" s="123"/>
      <c r="AS70" s="123"/>
      <c r="AT70" s="123"/>
      <c r="AU70" s="123"/>
      <c r="AV70" s="123"/>
      <c r="AW70" s="120"/>
      <c r="AX70" s="120"/>
      <c r="AY70" s="119"/>
      <c r="AZ70" s="166"/>
      <c r="BA70" s="589"/>
      <c r="BB70" s="589"/>
      <c r="BC70" s="589"/>
      <c r="BD70" s="589"/>
      <c r="BE70" s="589"/>
      <c r="BF70" s="589"/>
      <c r="BG70" s="589"/>
      <c r="BH70" s="589"/>
      <c r="BI70" s="589"/>
      <c r="BJ70" s="589"/>
      <c r="BK70" s="589"/>
      <c r="BL70" s="589"/>
      <c r="BM70" s="589"/>
      <c r="BN70" s="589"/>
      <c r="BO70" s="589"/>
      <c r="BP70" s="589"/>
    </row>
    <row r="71" spans="2:68" s="36" customFormat="1" ht="58.5" hidden="1" customHeight="1" x14ac:dyDescent="0.35">
      <c r="B71" s="520"/>
      <c r="C71" s="127"/>
      <c r="D71" s="127"/>
      <c r="E71" s="127"/>
      <c r="F71" s="127"/>
      <c r="G71" s="130"/>
      <c r="H71" s="126"/>
      <c r="I71" s="124"/>
      <c r="J71" s="130"/>
      <c r="K71" s="114"/>
      <c r="L71" s="125"/>
      <c r="M71" s="121" t="e">
        <v>#N/A</v>
      </c>
      <c r="N71" s="521"/>
      <c r="O71" s="163" t="e">
        <v>#N/A</v>
      </c>
      <c r="P71" s="122"/>
      <c r="Q71" s="122"/>
      <c r="R71" s="115"/>
      <c r="S71" s="128"/>
      <c r="T71" s="128"/>
      <c r="U71" s="128"/>
      <c r="V71" s="128"/>
      <c r="W71" s="128"/>
      <c r="X71" s="128"/>
      <c r="Y71" s="128"/>
      <c r="Z71" s="128" t="b">
        <f>IF(Y71='Eval Controles'!$C$30,'Eval Controles'!$D$30,IF(Y71='Eval Controles'!$C$31,'Eval Controles'!$D$31))</f>
        <v>0</v>
      </c>
      <c r="AA71" s="128"/>
      <c r="AB71" s="128" t="b">
        <f>IF(AA71='Eval Controles'!$C$32,'Eval Controles'!$D$32,IF(AA71='Eval Controles'!$C$33,'Eval Controles'!$D$33))</f>
        <v>0</v>
      </c>
      <c r="AC71" s="128"/>
      <c r="AD71" s="128" t="b">
        <f>IF(AC71='Eval Controles'!$C$34,'Eval Controles'!$D$34,IF(AC71='Eval Controles'!$C$35,'Eval Controles'!$D$35))</f>
        <v>0</v>
      </c>
      <c r="AE71" s="128"/>
      <c r="AF71" s="128" t="b">
        <f>IF(AE71='Eval Controles'!$C$36,'Eval Controles'!$D$36,IF(AE71='Eval Controles'!$C$37,'Eval Controles'!$D$37,IF(AE71='Eval Controles'!$C$38,'Eval Controles'!$D$38)))</f>
        <v>0</v>
      </c>
      <c r="AG71" s="128"/>
      <c r="AH71" s="128" t="b">
        <f>IF(AG71='Eval Controles'!$C$39,'Eval Controles'!$D$39,IF(AG71='Eval Controles'!$C$40,'Eval Controles'!$D$40))</f>
        <v>0</v>
      </c>
      <c r="AI71" s="128"/>
      <c r="AJ71" s="128" t="b">
        <f>IF(AI71='Eval Controles'!$C$41,'Eval Controles'!$D$41,IF(AI71='Eval Controles'!$C$42,'Eval Controles'!$D$42))</f>
        <v>0</v>
      </c>
      <c r="AK71" s="128"/>
      <c r="AL71" s="128" t="b">
        <f>IF(AK71='Eval Controles'!$C$43,'Eval Controles'!$D$43,IF(AK71='Eval Controles'!$C$44,'Eval Controles'!$D$44,IF(AK71='Eval Controles'!$C$45,'Eval Controles'!$D$45)))</f>
        <v>0</v>
      </c>
      <c r="AM71" s="123"/>
      <c r="AN71" s="123"/>
      <c r="AO71" s="128"/>
      <c r="AP71" s="123"/>
      <c r="AQ71" s="69"/>
      <c r="AR71" s="111"/>
      <c r="AS71" s="111"/>
      <c r="AT71" s="69"/>
      <c r="AU71" s="111"/>
      <c r="AV71" s="111"/>
      <c r="AW71" s="40"/>
      <c r="AX71" s="40"/>
      <c r="AY71" s="69"/>
      <c r="AZ71" s="166"/>
      <c r="BA71" s="29"/>
      <c r="BB71" s="29"/>
      <c r="BC71" s="29"/>
      <c r="BD71" s="29"/>
      <c r="BE71" s="29"/>
      <c r="BF71" s="29"/>
      <c r="BG71" s="29"/>
      <c r="BH71" s="29"/>
      <c r="BI71" s="29"/>
      <c r="BJ71" s="29"/>
      <c r="BK71" s="29"/>
      <c r="BL71" s="29"/>
      <c r="BM71" s="29"/>
      <c r="BN71" s="29"/>
      <c r="BO71" s="29"/>
      <c r="BP71" s="29"/>
    </row>
    <row r="72" spans="2:68" s="524" customFormat="1" ht="58.5" hidden="1" customHeight="1" x14ac:dyDescent="0.25">
      <c r="B72" s="520"/>
      <c r="C72" s="111"/>
      <c r="D72" s="111"/>
      <c r="E72" s="111"/>
      <c r="F72" s="111"/>
      <c r="G72" s="130"/>
      <c r="H72" s="112"/>
      <c r="I72" s="115"/>
      <c r="J72" s="130"/>
      <c r="K72" s="114"/>
      <c r="L72" s="33"/>
      <c r="M72" s="121" t="e">
        <v>#N/A</v>
      </c>
      <c r="N72" s="452"/>
      <c r="O72" s="163" t="e">
        <v>#N/A</v>
      </c>
      <c r="P72" s="122"/>
      <c r="Q72" s="69"/>
      <c r="R72" s="115"/>
      <c r="S72" s="111"/>
      <c r="T72" s="111"/>
      <c r="U72" s="111"/>
      <c r="V72" s="111"/>
      <c r="W72" s="111"/>
      <c r="X72" s="128"/>
      <c r="Y72" s="128"/>
      <c r="Z72" s="128" t="b">
        <f>IF(Y72='Eval Controles'!$C$30,'Eval Controles'!$D$30,IF(Y72='Eval Controles'!$C$31,'Eval Controles'!$D$31))</f>
        <v>0</v>
      </c>
      <c r="AA72" s="128"/>
      <c r="AB72" s="128" t="b">
        <f>IF(AA72='Eval Controles'!$C$32,'Eval Controles'!$D$32,IF(AA72='Eval Controles'!$C$33,'Eval Controles'!$D$33))</f>
        <v>0</v>
      </c>
      <c r="AC72" s="128"/>
      <c r="AD72" s="128" t="b">
        <f>IF(AC72='Eval Controles'!$C$34,'Eval Controles'!$D$34,IF(AC72='Eval Controles'!$C$35,'Eval Controles'!$D$35))</f>
        <v>0</v>
      </c>
      <c r="AE72" s="128"/>
      <c r="AF72" s="128" t="b">
        <f>IF(AE72='Eval Controles'!$C$36,'Eval Controles'!$D$36,IF(AE72='Eval Controles'!$C$37,'Eval Controles'!$D$37,IF(AE72='Eval Controles'!$C$38,'Eval Controles'!$D$38)))</f>
        <v>0</v>
      </c>
      <c r="AG72" s="128"/>
      <c r="AH72" s="128" t="b">
        <f>IF(AG72='Eval Controles'!$C$39,'Eval Controles'!$D$39,IF(AG72='Eval Controles'!$C$40,'Eval Controles'!$D$40))</f>
        <v>0</v>
      </c>
      <c r="AI72" s="128"/>
      <c r="AJ72" s="128" t="b">
        <f>IF(AI72='Eval Controles'!$C$41,'Eval Controles'!$D$41,IF(AI72='Eval Controles'!$C$42,'Eval Controles'!$D$42))</f>
        <v>0</v>
      </c>
      <c r="AK72" s="128"/>
      <c r="AL72" s="128" t="b">
        <f>IF(AK72='Eval Controles'!$C$43,'Eval Controles'!$D$43,IF(AK72='Eval Controles'!$C$44,'Eval Controles'!$D$44,IF(AK72='Eval Controles'!$C$45,'Eval Controles'!$D$45)))</f>
        <v>0</v>
      </c>
      <c r="AM72" s="123">
        <f t="shared" ref="AM72:AM79" si="10">SUM(Z72,AB72,AD72,AF72,AH72,AJ72,AL72)</f>
        <v>0</v>
      </c>
      <c r="AN72" s="123" t="str">
        <f t="shared" ref="AN72:AN79" si="11">IF(AM72&gt;=96,"FUERTE",IF(AM72&gt;=86,"MODERADO","DEBIL"))</f>
        <v>DEBIL</v>
      </c>
      <c r="AO72" s="128"/>
      <c r="AP72" s="123">
        <f>IF(AO72='Eval Controles'!$C$24,"FUERTE",IF(AO72='Eval Controles'!$C$25,"MODERADO",IF(AO72='Eval Controles'!$C$26,"DEBIL",)))</f>
        <v>0</v>
      </c>
      <c r="AQ72" s="69"/>
      <c r="AR72" s="111"/>
      <c r="AS72" s="111"/>
      <c r="AT72" s="119"/>
      <c r="AU72" s="111"/>
      <c r="AV72" s="111"/>
      <c r="AW72" s="120"/>
      <c r="AX72" s="120"/>
      <c r="AY72" s="119"/>
      <c r="AZ72" s="166"/>
      <c r="BA72" s="590"/>
      <c r="BB72" s="590"/>
      <c r="BC72" s="590"/>
      <c r="BD72" s="590"/>
      <c r="BE72" s="590"/>
      <c r="BF72" s="590"/>
      <c r="BG72" s="590"/>
      <c r="BH72" s="590"/>
      <c r="BI72" s="590"/>
      <c r="BJ72" s="590"/>
      <c r="BK72" s="590"/>
      <c r="BL72" s="590"/>
      <c r="BM72" s="590"/>
      <c r="BN72" s="590"/>
      <c r="BO72" s="590"/>
      <c r="BP72" s="590"/>
    </row>
    <row r="73" spans="2:68" s="524" customFormat="1" ht="58.5" hidden="1" customHeight="1" x14ac:dyDescent="0.25">
      <c r="B73" s="520"/>
      <c r="C73" s="111"/>
      <c r="D73" s="111"/>
      <c r="E73" s="111"/>
      <c r="F73" s="111"/>
      <c r="G73" s="130"/>
      <c r="H73" s="112"/>
      <c r="I73" s="115"/>
      <c r="J73" s="130"/>
      <c r="K73" s="114"/>
      <c r="L73" s="33"/>
      <c r="M73" s="121" t="e">
        <v>#N/A</v>
      </c>
      <c r="N73" s="452"/>
      <c r="O73" s="163" t="e">
        <v>#N/A</v>
      </c>
      <c r="P73" s="122"/>
      <c r="Q73" s="69"/>
      <c r="R73" s="115"/>
      <c r="S73" s="111"/>
      <c r="T73" s="111"/>
      <c r="U73" s="111"/>
      <c r="V73" s="111"/>
      <c r="W73" s="111"/>
      <c r="X73" s="128"/>
      <c r="Y73" s="128"/>
      <c r="Z73" s="128" t="b">
        <f>IF(Y73='Eval Controles'!$C$30,'Eval Controles'!$D$30,IF(Y73='Eval Controles'!$C$31,'Eval Controles'!$D$31))</f>
        <v>0</v>
      </c>
      <c r="AA73" s="128"/>
      <c r="AB73" s="128" t="b">
        <f>IF(AA73='Eval Controles'!$C$32,'Eval Controles'!$D$32,IF(AA73='Eval Controles'!$C$33,'Eval Controles'!$D$33))</f>
        <v>0</v>
      </c>
      <c r="AC73" s="128"/>
      <c r="AD73" s="128" t="b">
        <f>IF(AC73='Eval Controles'!$C$34,'Eval Controles'!$D$34,IF(AC73='Eval Controles'!$C$35,'Eval Controles'!$D$35))</f>
        <v>0</v>
      </c>
      <c r="AE73" s="128"/>
      <c r="AF73" s="128" t="b">
        <f>IF(AE73='Eval Controles'!$C$36,'Eval Controles'!$D$36,IF(AE73='Eval Controles'!$C$37,'Eval Controles'!$D$37,IF(AE73='Eval Controles'!$C$38,'Eval Controles'!$D$38)))</f>
        <v>0</v>
      </c>
      <c r="AG73" s="128"/>
      <c r="AH73" s="128" t="b">
        <f>IF(AG73='Eval Controles'!$C$39,'Eval Controles'!$D$39,IF(AG73='Eval Controles'!$C$40,'Eval Controles'!$D$40))</f>
        <v>0</v>
      </c>
      <c r="AI73" s="128"/>
      <c r="AJ73" s="128" t="b">
        <f>IF(AI73='Eval Controles'!$C$41,'Eval Controles'!$D$41,IF(AI73='Eval Controles'!$C$42,'Eval Controles'!$D$42))</f>
        <v>0</v>
      </c>
      <c r="AK73" s="128"/>
      <c r="AL73" s="128" t="b">
        <f>IF(AK73='Eval Controles'!$C$43,'Eval Controles'!$D$43,IF(AK73='Eval Controles'!$C$44,'Eval Controles'!$D$44,IF(AK73='Eval Controles'!$C$45,'Eval Controles'!$D$45)))</f>
        <v>0</v>
      </c>
      <c r="AM73" s="123">
        <f t="shared" si="10"/>
        <v>0</v>
      </c>
      <c r="AN73" s="123" t="str">
        <f t="shared" si="11"/>
        <v>DEBIL</v>
      </c>
      <c r="AO73" s="128"/>
      <c r="AP73" s="123">
        <f>IF(AO73='Eval Controles'!$C$24,"FUERTE",IF(AO73='Eval Controles'!$C$25,"MODERADO",IF(AO73='Eval Controles'!$C$26,"DEBIL",)))</f>
        <v>0</v>
      </c>
      <c r="AQ73" s="69"/>
      <c r="AR73" s="111"/>
      <c r="AS73" s="111"/>
      <c r="AT73" s="119"/>
      <c r="AU73" s="111"/>
      <c r="AV73" s="111"/>
      <c r="AW73" s="120"/>
      <c r="AX73" s="120"/>
      <c r="AY73" s="119"/>
      <c r="AZ73" s="166"/>
      <c r="BA73" s="590"/>
      <c r="BB73" s="590"/>
      <c r="BC73" s="590"/>
      <c r="BD73" s="590"/>
      <c r="BE73" s="590"/>
      <c r="BF73" s="590"/>
      <c r="BG73" s="590"/>
      <c r="BH73" s="590"/>
      <c r="BI73" s="590"/>
      <c r="BJ73" s="590"/>
      <c r="BK73" s="590"/>
      <c r="BL73" s="590"/>
      <c r="BM73" s="590"/>
      <c r="BN73" s="590"/>
      <c r="BO73" s="590"/>
      <c r="BP73" s="590"/>
    </row>
    <row r="74" spans="2:68" s="524" customFormat="1" ht="58.5" hidden="1" customHeight="1" x14ac:dyDescent="0.25">
      <c r="B74" s="520"/>
      <c r="C74" s="111"/>
      <c r="D74" s="111"/>
      <c r="E74" s="111"/>
      <c r="F74" s="111"/>
      <c r="G74" s="130"/>
      <c r="H74" s="112"/>
      <c r="I74" s="115"/>
      <c r="J74" s="130"/>
      <c r="K74" s="114"/>
      <c r="L74" s="33"/>
      <c r="M74" s="121" t="e">
        <v>#N/A</v>
      </c>
      <c r="N74" s="452"/>
      <c r="O74" s="163" t="e">
        <v>#N/A</v>
      </c>
      <c r="P74" s="122"/>
      <c r="Q74" s="69"/>
      <c r="R74" s="115"/>
      <c r="S74" s="111"/>
      <c r="T74" s="111"/>
      <c r="U74" s="111"/>
      <c r="V74" s="111"/>
      <c r="W74" s="111"/>
      <c r="X74" s="128"/>
      <c r="Y74" s="128"/>
      <c r="Z74" s="128" t="b">
        <f>IF(Y74='Eval Controles'!$C$30,'Eval Controles'!$D$30,IF(Y74='Eval Controles'!$C$31,'Eval Controles'!$D$31))</f>
        <v>0</v>
      </c>
      <c r="AA74" s="128"/>
      <c r="AB74" s="128" t="b">
        <f>IF(AA74='Eval Controles'!$C$32,'Eval Controles'!$D$32,IF(AA74='Eval Controles'!$C$33,'Eval Controles'!$D$33))</f>
        <v>0</v>
      </c>
      <c r="AC74" s="128"/>
      <c r="AD74" s="128" t="b">
        <f>IF(AC74='Eval Controles'!$C$34,'Eval Controles'!$D$34,IF(AC74='Eval Controles'!$C$35,'Eval Controles'!$D$35))</f>
        <v>0</v>
      </c>
      <c r="AE74" s="128"/>
      <c r="AF74" s="128" t="b">
        <f>IF(AE74='Eval Controles'!$C$36,'Eval Controles'!$D$36,IF(AE74='Eval Controles'!$C$37,'Eval Controles'!$D$37,IF(AE74='Eval Controles'!$C$38,'Eval Controles'!$D$38)))</f>
        <v>0</v>
      </c>
      <c r="AG74" s="128"/>
      <c r="AH74" s="128" t="b">
        <f>IF(AG74='Eval Controles'!$C$39,'Eval Controles'!$D$39,IF(AG74='Eval Controles'!$C$40,'Eval Controles'!$D$40))</f>
        <v>0</v>
      </c>
      <c r="AI74" s="128"/>
      <c r="AJ74" s="128" t="b">
        <f>IF(AI74='Eval Controles'!$C$41,'Eval Controles'!$D$41,IF(AI74='Eval Controles'!$C$42,'Eval Controles'!$D$42))</f>
        <v>0</v>
      </c>
      <c r="AK74" s="128"/>
      <c r="AL74" s="128" t="b">
        <f>IF(AK74='Eval Controles'!$C$43,'Eval Controles'!$D$43,IF(AK74='Eval Controles'!$C$44,'Eval Controles'!$D$44,IF(AK74='Eval Controles'!$C$45,'Eval Controles'!$D$45)))</f>
        <v>0</v>
      </c>
      <c r="AM74" s="123">
        <f t="shared" si="10"/>
        <v>0</v>
      </c>
      <c r="AN74" s="123" t="str">
        <f t="shared" si="11"/>
        <v>DEBIL</v>
      </c>
      <c r="AO74" s="128"/>
      <c r="AP74" s="123">
        <f>IF(AO74='Eval Controles'!$C$24,"FUERTE",IF(AO74='Eval Controles'!$C$25,"MODERADO",IF(AO74='Eval Controles'!$C$26,"DEBIL",)))</f>
        <v>0</v>
      </c>
      <c r="AQ74" s="69"/>
      <c r="AR74" s="111"/>
      <c r="AS74" s="111"/>
      <c r="AT74" s="119"/>
      <c r="AU74" s="111"/>
      <c r="AV74" s="111"/>
      <c r="AW74" s="120"/>
      <c r="AX74" s="120"/>
      <c r="AY74" s="119"/>
      <c r="AZ74" s="166"/>
      <c r="BA74" s="590"/>
      <c r="BB74" s="590"/>
      <c r="BC74" s="590"/>
      <c r="BD74" s="590"/>
      <c r="BE74" s="590"/>
      <c r="BF74" s="590"/>
      <c r="BG74" s="590"/>
      <c r="BH74" s="590"/>
      <c r="BI74" s="590"/>
      <c r="BJ74" s="590"/>
      <c r="BK74" s="590"/>
      <c r="BL74" s="590"/>
      <c r="BM74" s="590"/>
      <c r="BN74" s="590"/>
      <c r="BO74" s="590"/>
      <c r="BP74" s="590"/>
    </row>
    <row r="75" spans="2:68" ht="58.5" hidden="1" customHeight="1" x14ac:dyDescent="0.25">
      <c r="B75" s="520"/>
      <c r="C75" s="110"/>
      <c r="D75" s="114"/>
      <c r="E75" s="114"/>
      <c r="F75" s="114"/>
      <c r="G75" s="130"/>
      <c r="H75" s="114"/>
      <c r="I75" s="114"/>
      <c r="J75" s="130"/>
      <c r="K75" s="591"/>
      <c r="L75" s="33"/>
      <c r="M75" s="121" t="e">
        <v>#N/A</v>
      </c>
      <c r="N75" s="452"/>
      <c r="O75" s="163" t="e">
        <v>#N/A</v>
      </c>
      <c r="P75" s="122"/>
      <c r="Q75" s="69"/>
      <c r="R75" s="69"/>
      <c r="S75" s="69"/>
      <c r="T75" s="69"/>
      <c r="U75" s="69"/>
      <c r="V75" s="69"/>
      <c r="W75" s="69"/>
      <c r="X75" s="123"/>
      <c r="Y75" s="128"/>
      <c r="Z75" s="128" t="b">
        <f>IF(Y75='Eval Controles'!$C$30,'Eval Controles'!$D$30,IF(Y75='Eval Controles'!$C$31,'Eval Controles'!$D$31))</f>
        <v>0</v>
      </c>
      <c r="AA75" s="128"/>
      <c r="AB75" s="128" t="b">
        <f>IF(AA75='Eval Controles'!$C$32,'Eval Controles'!$D$32,IF(AA75='Eval Controles'!$C$33,'Eval Controles'!$D$33))</f>
        <v>0</v>
      </c>
      <c r="AC75" s="128"/>
      <c r="AD75" s="128" t="b">
        <f>IF(AC75='Eval Controles'!$C$34,'Eval Controles'!$D$34,IF(AC75='Eval Controles'!$C$35,'Eval Controles'!$D$35))</f>
        <v>0</v>
      </c>
      <c r="AE75" s="128"/>
      <c r="AF75" s="128" t="b">
        <f>IF(AE75='Eval Controles'!$C$36,'Eval Controles'!$D$36,IF(AE75='Eval Controles'!$C$37,'Eval Controles'!$D$37,IF(AE75='Eval Controles'!$C$38,'Eval Controles'!$D$38)))</f>
        <v>0</v>
      </c>
      <c r="AG75" s="128"/>
      <c r="AH75" s="128" t="b">
        <f>IF(AG75='Eval Controles'!$C$39,'Eval Controles'!$D$39,IF(AG75='Eval Controles'!$C$40,'Eval Controles'!$D$40))</f>
        <v>0</v>
      </c>
      <c r="AI75" s="128"/>
      <c r="AJ75" s="128" t="b">
        <f>IF(AI75='Eval Controles'!$C$41,'Eval Controles'!$D$41,IF(AI75='Eval Controles'!$C$42,'Eval Controles'!$D$42))</f>
        <v>0</v>
      </c>
      <c r="AK75" s="128"/>
      <c r="AL75" s="128" t="b">
        <f>IF(AK75='Eval Controles'!$C$43,'Eval Controles'!$D$43,IF(AK75='Eval Controles'!$C$44,'Eval Controles'!$D$44,IF(AK75='Eval Controles'!$C$45,'Eval Controles'!$D$45)))</f>
        <v>0</v>
      </c>
      <c r="AM75" s="123">
        <f t="shared" si="10"/>
        <v>0</v>
      </c>
      <c r="AN75" s="123" t="str">
        <f t="shared" si="11"/>
        <v>DEBIL</v>
      </c>
      <c r="AO75" s="123"/>
      <c r="AP75" s="123">
        <f>IF(AO75='Eval Controles'!$C$24,"FUERTE",IF(AO75='Eval Controles'!$C$25,"MODERADO",IF(AO75='Eval Controles'!$C$26,"DEBIL",)))</f>
        <v>0</v>
      </c>
      <c r="AQ75" s="123"/>
      <c r="AR75" s="123"/>
      <c r="AS75" s="123"/>
      <c r="AT75" s="123"/>
      <c r="AU75" s="123"/>
      <c r="AV75" s="123"/>
      <c r="AW75" s="120"/>
      <c r="AX75" s="120"/>
      <c r="AY75" s="119"/>
      <c r="AZ75" s="166"/>
      <c r="BA75" s="589"/>
      <c r="BB75" s="589"/>
      <c r="BC75" s="589"/>
      <c r="BD75" s="589"/>
      <c r="BE75" s="589"/>
      <c r="BF75" s="589"/>
      <c r="BG75" s="589"/>
      <c r="BH75" s="589"/>
      <c r="BI75" s="589"/>
      <c r="BJ75" s="589"/>
      <c r="BK75" s="589"/>
      <c r="BL75" s="589"/>
      <c r="BM75" s="589"/>
      <c r="BN75" s="589"/>
      <c r="BO75" s="589"/>
      <c r="BP75" s="589"/>
    </row>
    <row r="76" spans="2:68" ht="58.5" hidden="1" customHeight="1" x14ac:dyDescent="0.25">
      <c r="B76" s="520"/>
      <c r="C76" s="110"/>
      <c r="D76" s="114"/>
      <c r="E76" s="114"/>
      <c r="F76" s="114"/>
      <c r="G76" s="130"/>
      <c r="H76" s="114"/>
      <c r="I76" s="114"/>
      <c r="J76" s="130"/>
      <c r="K76" s="591"/>
      <c r="L76" s="33"/>
      <c r="M76" s="121" t="e">
        <v>#N/A</v>
      </c>
      <c r="N76" s="452"/>
      <c r="O76" s="163" t="e">
        <v>#N/A</v>
      </c>
      <c r="P76" s="122"/>
      <c r="Q76" s="69"/>
      <c r="R76" s="69"/>
      <c r="S76" s="69"/>
      <c r="T76" s="69"/>
      <c r="U76" s="69"/>
      <c r="V76" s="69"/>
      <c r="W76" s="69"/>
      <c r="X76" s="123"/>
      <c r="Y76" s="128"/>
      <c r="Z76" s="128" t="b">
        <f>IF(Y76='Eval Controles'!$C$30,'Eval Controles'!$D$30,IF(Y76='Eval Controles'!$C$31,'Eval Controles'!$D$31))</f>
        <v>0</v>
      </c>
      <c r="AA76" s="128"/>
      <c r="AB76" s="128" t="b">
        <f>IF(AA76='Eval Controles'!$C$32,'Eval Controles'!$D$32,IF(AA76='Eval Controles'!$C$33,'Eval Controles'!$D$33))</f>
        <v>0</v>
      </c>
      <c r="AC76" s="128"/>
      <c r="AD76" s="128" t="b">
        <f>IF(AC76='Eval Controles'!$C$34,'Eval Controles'!$D$34,IF(AC76='Eval Controles'!$C$35,'Eval Controles'!$D$35))</f>
        <v>0</v>
      </c>
      <c r="AE76" s="128"/>
      <c r="AF76" s="128" t="b">
        <f>IF(AE76='Eval Controles'!$C$36,'Eval Controles'!$D$36,IF(AE76='Eval Controles'!$C$37,'Eval Controles'!$D$37,IF(AE76='Eval Controles'!$C$38,'Eval Controles'!$D$38)))</f>
        <v>0</v>
      </c>
      <c r="AG76" s="128"/>
      <c r="AH76" s="128" t="b">
        <f>IF(AG76='Eval Controles'!$C$39,'Eval Controles'!$D$39,IF(AG76='Eval Controles'!$C$40,'Eval Controles'!$D$40))</f>
        <v>0</v>
      </c>
      <c r="AI76" s="128"/>
      <c r="AJ76" s="128" t="b">
        <f>IF(AI76='Eval Controles'!$C$41,'Eval Controles'!$D$41,IF(AI76='Eval Controles'!$C$42,'Eval Controles'!$D$42))</f>
        <v>0</v>
      </c>
      <c r="AK76" s="128"/>
      <c r="AL76" s="128" t="b">
        <f>IF(AK76='Eval Controles'!$C$43,'Eval Controles'!$D$43,IF(AK76='Eval Controles'!$C$44,'Eval Controles'!$D$44,IF(AK76='Eval Controles'!$C$45,'Eval Controles'!$D$45)))</f>
        <v>0</v>
      </c>
      <c r="AM76" s="123">
        <f t="shared" si="10"/>
        <v>0</v>
      </c>
      <c r="AN76" s="123" t="str">
        <f t="shared" si="11"/>
        <v>DEBIL</v>
      </c>
      <c r="AO76" s="123"/>
      <c r="AP76" s="123">
        <f>IF(AO76='Eval Controles'!$C$24,"FUERTE",IF(AO76='Eval Controles'!$C$25,"MODERADO",IF(AO76='Eval Controles'!$C$26,"DEBIL",)))</f>
        <v>0</v>
      </c>
      <c r="AQ76" s="123"/>
      <c r="AR76" s="123"/>
      <c r="AS76" s="123"/>
      <c r="AT76" s="123"/>
      <c r="AU76" s="123"/>
      <c r="AV76" s="123"/>
      <c r="AW76" s="120"/>
      <c r="AX76" s="120"/>
      <c r="AY76" s="119"/>
      <c r="AZ76" s="166"/>
      <c r="BA76" s="589"/>
      <c r="BB76" s="589"/>
      <c r="BC76" s="589"/>
      <c r="BD76" s="589"/>
      <c r="BE76" s="589"/>
      <c r="BF76" s="589"/>
      <c r="BG76" s="589"/>
      <c r="BH76" s="589"/>
      <c r="BI76" s="589"/>
      <c r="BJ76" s="589"/>
      <c r="BK76" s="589"/>
      <c r="BL76" s="589"/>
      <c r="BM76" s="589"/>
      <c r="BN76" s="589"/>
      <c r="BO76" s="589"/>
      <c r="BP76" s="589"/>
    </row>
    <row r="77" spans="2:68" s="36" customFormat="1" ht="58.5" hidden="1" customHeight="1" x14ac:dyDescent="0.35">
      <c r="B77" s="520"/>
      <c r="C77" s="109"/>
      <c r="D77" s="109"/>
      <c r="E77" s="109"/>
      <c r="F77" s="109"/>
      <c r="G77" s="130"/>
      <c r="H77" s="109"/>
      <c r="I77" s="109"/>
      <c r="J77" s="130"/>
      <c r="K77" s="30"/>
      <c r="L77" s="33"/>
      <c r="M77" s="121" t="e">
        <v>#N/A</v>
      </c>
      <c r="N77" s="452"/>
      <c r="O77" s="163" t="e">
        <v>#N/A</v>
      </c>
      <c r="P77" s="122"/>
      <c r="Q77" s="69"/>
      <c r="R77" s="69"/>
      <c r="S77" s="69"/>
      <c r="T77" s="69"/>
      <c r="U77" s="69"/>
      <c r="V77" s="69"/>
      <c r="W77" s="69"/>
      <c r="X77" s="123"/>
      <c r="Y77" s="128"/>
      <c r="Z77" s="128" t="b">
        <f>IF(Y77='Eval Controles'!$C$30,'Eval Controles'!$D$30,IF(Y77='Eval Controles'!$C$31,'Eval Controles'!$D$31))</f>
        <v>0</v>
      </c>
      <c r="AA77" s="128"/>
      <c r="AB77" s="128" t="b">
        <f>IF(AA77='Eval Controles'!$C$32,'Eval Controles'!$D$32,IF(AA77='Eval Controles'!$C$33,'Eval Controles'!$D$33))</f>
        <v>0</v>
      </c>
      <c r="AC77" s="128"/>
      <c r="AD77" s="128" t="b">
        <f>IF(AC77='Eval Controles'!$C$34,'Eval Controles'!$D$34,IF(AC77='Eval Controles'!$C$35,'Eval Controles'!$D$35))</f>
        <v>0</v>
      </c>
      <c r="AE77" s="128"/>
      <c r="AF77" s="128" t="b">
        <f>IF(AE77='Eval Controles'!$C$36,'Eval Controles'!$D$36,IF(AE77='Eval Controles'!$C$37,'Eval Controles'!$D$37,IF(AE77='Eval Controles'!$C$38,'Eval Controles'!$D$38)))</f>
        <v>0</v>
      </c>
      <c r="AG77" s="128"/>
      <c r="AH77" s="128" t="b">
        <f>IF(AG77='Eval Controles'!$C$39,'Eval Controles'!$D$39,IF(AG77='Eval Controles'!$C$40,'Eval Controles'!$D$40))</f>
        <v>0</v>
      </c>
      <c r="AI77" s="128"/>
      <c r="AJ77" s="128" t="b">
        <f>IF(AI77='Eval Controles'!$C$41,'Eval Controles'!$D$41,IF(AI77='Eval Controles'!$C$42,'Eval Controles'!$D$42))</f>
        <v>0</v>
      </c>
      <c r="AK77" s="128"/>
      <c r="AL77" s="128" t="b">
        <f>IF(AK77='Eval Controles'!$C$43,'Eval Controles'!$D$43,IF(AK77='Eval Controles'!$C$44,'Eval Controles'!$D$44,IF(AK77='Eval Controles'!$C$45,'Eval Controles'!$D$45)))</f>
        <v>0</v>
      </c>
      <c r="AM77" s="123">
        <f t="shared" si="10"/>
        <v>0</v>
      </c>
      <c r="AN77" s="123" t="str">
        <f t="shared" si="11"/>
        <v>DEBIL</v>
      </c>
      <c r="AO77" s="123"/>
      <c r="AP77" s="123">
        <f>IF(AO77='Eval Controles'!$C$24,"FUERTE",IF(AO77='Eval Controles'!$C$25,"MODERADO",IF(AO77='Eval Controles'!$C$26,"DEBIL",)))</f>
        <v>0</v>
      </c>
      <c r="AQ77" s="123"/>
      <c r="AR77" s="123"/>
      <c r="AS77" s="123"/>
      <c r="AT77" s="123"/>
      <c r="AU77" s="123"/>
      <c r="AV77" s="123"/>
      <c r="AW77" s="120"/>
      <c r="AX77" s="120"/>
      <c r="AY77" s="119"/>
      <c r="AZ77" s="166"/>
      <c r="BA77" s="29"/>
      <c r="BB77" s="29"/>
      <c r="BC77" s="29"/>
      <c r="BD77" s="29"/>
      <c r="BE77" s="29"/>
      <c r="BF77" s="29"/>
      <c r="BG77" s="29"/>
      <c r="BH77" s="29"/>
      <c r="BI77" s="29"/>
      <c r="BJ77" s="29"/>
      <c r="BK77" s="29"/>
      <c r="BL77" s="29"/>
      <c r="BM77" s="29"/>
      <c r="BN77" s="29"/>
      <c r="BO77" s="29"/>
      <c r="BP77" s="29"/>
    </row>
    <row r="78" spans="2:68" s="36" customFormat="1" ht="58.5" hidden="1" customHeight="1" x14ac:dyDescent="0.35">
      <c r="B78" s="520"/>
      <c r="C78" s="109"/>
      <c r="D78" s="109"/>
      <c r="E78" s="109"/>
      <c r="F78" s="109"/>
      <c r="G78" s="130"/>
      <c r="H78" s="109"/>
      <c r="I78" s="109"/>
      <c r="J78" s="130"/>
      <c r="K78" s="30"/>
      <c r="L78" s="33"/>
      <c r="M78" s="121" t="e">
        <v>#N/A</v>
      </c>
      <c r="N78" s="452"/>
      <c r="O78" s="163" t="e">
        <v>#N/A</v>
      </c>
      <c r="P78" s="122"/>
      <c r="Q78" s="69"/>
      <c r="R78" s="69"/>
      <c r="S78" s="69"/>
      <c r="T78" s="69"/>
      <c r="U78" s="69"/>
      <c r="V78" s="69"/>
      <c r="W78" s="69"/>
      <c r="X78" s="123"/>
      <c r="Y78" s="128"/>
      <c r="Z78" s="128" t="b">
        <f>IF(Y78='Eval Controles'!$C$30,'Eval Controles'!$D$30,IF(Y78='Eval Controles'!$C$31,'Eval Controles'!$D$31))</f>
        <v>0</v>
      </c>
      <c r="AA78" s="128"/>
      <c r="AB78" s="128" t="b">
        <f>IF(AA78='Eval Controles'!$C$32,'Eval Controles'!$D$32,IF(AA78='Eval Controles'!$C$33,'Eval Controles'!$D$33))</f>
        <v>0</v>
      </c>
      <c r="AC78" s="128"/>
      <c r="AD78" s="128" t="b">
        <f>IF(AC78='Eval Controles'!$C$34,'Eval Controles'!$D$34,IF(AC78='Eval Controles'!$C$35,'Eval Controles'!$D$35))</f>
        <v>0</v>
      </c>
      <c r="AE78" s="128"/>
      <c r="AF78" s="128" t="b">
        <f>IF(AE78='Eval Controles'!$C$36,'Eval Controles'!$D$36,IF(AE78='Eval Controles'!$C$37,'Eval Controles'!$D$37,IF(AE78='Eval Controles'!$C$38,'Eval Controles'!$D$38)))</f>
        <v>0</v>
      </c>
      <c r="AG78" s="128"/>
      <c r="AH78" s="128" t="b">
        <f>IF(AG78='Eval Controles'!$C$39,'Eval Controles'!$D$39,IF(AG78='Eval Controles'!$C$40,'Eval Controles'!$D$40))</f>
        <v>0</v>
      </c>
      <c r="AI78" s="128"/>
      <c r="AJ78" s="128" t="b">
        <f>IF(AI78='Eval Controles'!$C$41,'Eval Controles'!$D$41,IF(AI78='Eval Controles'!$C$42,'Eval Controles'!$D$42))</f>
        <v>0</v>
      </c>
      <c r="AK78" s="128"/>
      <c r="AL78" s="128" t="b">
        <f>IF(AK78='Eval Controles'!$C$43,'Eval Controles'!$D$43,IF(AK78='Eval Controles'!$C$44,'Eval Controles'!$D$44,IF(AK78='Eval Controles'!$C$45,'Eval Controles'!$D$45)))</f>
        <v>0</v>
      </c>
      <c r="AM78" s="123">
        <f t="shared" si="10"/>
        <v>0</v>
      </c>
      <c r="AN78" s="123" t="str">
        <f t="shared" si="11"/>
        <v>DEBIL</v>
      </c>
      <c r="AO78" s="123"/>
      <c r="AP78" s="123">
        <f>IF(AO78='Eval Controles'!$C$24,"FUERTE",IF(AO78='Eval Controles'!$C$25,"MODERADO",IF(AO78='Eval Controles'!$C$26,"DEBIL",)))</f>
        <v>0</v>
      </c>
      <c r="AQ78" s="123"/>
      <c r="AR78" s="123"/>
      <c r="AS78" s="123"/>
      <c r="AT78" s="123"/>
      <c r="AU78" s="123"/>
      <c r="AV78" s="123"/>
      <c r="AW78" s="120"/>
      <c r="AX78" s="120"/>
      <c r="AY78" s="119"/>
      <c r="AZ78" s="166"/>
      <c r="BA78" s="29"/>
      <c r="BB78" s="29"/>
      <c r="BC78" s="29"/>
      <c r="BD78" s="29"/>
      <c r="BE78" s="29"/>
      <c r="BF78" s="29"/>
      <c r="BG78" s="29"/>
      <c r="BH78" s="29"/>
      <c r="BI78" s="29"/>
      <c r="BJ78" s="29"/>
      <c r="BK78" s="29"/>
      <c r="BL78" s="29"/>
      <c r="BM78" s="29"/>
      <c r="BN78" s="29"/>
      <c r="BO78" s="29"/>
      <c r="BP78" s="29"/>
    </row>
    <row r="79" spans="2:68" ht="33.75" hidden="1" customHeight="1" x14ac:dyDescent="0.25">
      <c r="B79" s="520"/>
      <c r="C79" s="109"/>
      <c r="D79" s="109"/>
      <c r="E79" s="109"/>
      <c r="F79" s="109"/>
      <c r="G79" s="130"/>
      <c r="H79" s="109"/>
      <c r="I79" s="109"/>
      <c r="J79" s="130"/>
      <c r="K79" s="30"/>
      <c r="L79" s="33"/>
      <c r="M79" s="121" t="e">
        <v>#N/A</v>
      </c>
      <c r="N79" s="452"/>
      <c r="O79" s="163" t="e">
        <v>#N/A</v>
      </c>
      <c r="P79" s="122"/>
      <c r="Q79" s="69"/>
      <c r="R79" s="69"/>
      <c r="S79" s="69"/>
      <c r="T79" s="69"/>
      <c r="U79" s="69"/>
      <c r="V79" s="69"/>
      <c r="W79" s="69"/>
      <c r="X79" s="123"/>
      <c r="Y79" s="128"/>
      <c r="Z79" s="128" t="b">
        <f>IF(Y79='Eval Controles'!$C$30,'Eval Controles'!$D$30,IF(Y79='Eval Controles'!$C$31,'Eval Controles'!$D$31))</f>
        <v>0</v>
      </c>
      <c r="AA79" s="128"/>
      <c r="AB79" s="128" t="b">
        <f>IF(AA79='Eval Controles'!$C$32,'Eval Controles'!$D$32,IF(AA79='Eval Controles'!$C$33,'Eval Controles'!$D$33))</f>
        <v>0</v>
      </c>
      <c r="AC79" s="128"/>
      <c r="AD79" s="128" t="b">
        <f>IF(AC79='Eval Controles'!$C$34,'Eval Controles'!$D$34,IF(AC79='Eval Controles'!$C$35,'Eval Controles'!$D$35))</f>
        <v>0</v>
      </c>
      <c r="AE79" s="128"/>
      <c r="AF79" s="128" t="b">
        <f>IF(AE79='Eval Controles'!$C$36,'Eval Controles'!$D$36,IF(AE79='Eval Controles'!$C$37,'Eval Controles'!$D$37,IF(AE79='Eval Controles'!$C$38,'Eval Controles'!$D$38)))</f>
        <v>0</v>
      </c>
      <c r="AG79" s="128"/>
      <c r="AH79" s="128" t="b">
        <f>IF(AG79='Eval Controles'!$C$39,'Eval Controles'!$D$39,IF(AG79='Eval Controles'!$C$40,'Eval Controles'!$D$40))</f>
        <v>0</v>
      </c>
      <c r="AI79" s="128"/>
      <c r="AJ79" s="128" t="b">
        <f>IF(AI79='Eval Controles'!$C$41,'Eval Controles'!$D$41,IF(AI79='Eval Controles'!$C$42,'Eval Controles'!$D$42))</f>
        <v>0</v>
      </c>
      <c r="AK79" s="128"/>
      <c r="AL79" s="128" t="b">
        <f>IF(AK79='Eval Controles'!$C$43,'Eval Controles'!$D$43,IF(AK79='Eval Controles'!$C$44,'Eval Controles'!$D$44,IF(AK79='Eval Controles'!$C$45,'Eval Controles'!$D$45)))</f>
        <v>0</v>
      </c>
      <c r="AM79" s="123">
        <f t="shared" si="10"/>
        <v>0</v>
      </c>
      <c r="AN79" s="123" t="str">
        <f t="shared" si="11"/>
        <v>DEBIL</v>
      </c>
      <c r="AO79" s="123"/>
      <c r="AP79" s="123">
        <f>IF(AO79='Eval Controles'!$C$24,"FUERTE",IF(AO79='Eval Controles'!$C$25,"MODERADO",IF(AO79='Eval Controles'!$C$26,"DEBIL",)))</f>
        <v>0</v>
      </c>
      <c r="AQ79" s="123"/>
      <c r="AR79" s="123"/>
      <c r="AS79" s="123"/>
      <c r="AT79" s="123"/>
      <c r="AU79" s="123"/>
      <c r="AV79" s="123"/>
      <c r="AW79" s="120"/>
      <c r="AX79" s="120"/>
      <c r="AY79" s="119"/>
      <c r="AZ79" s="166"/>
      <c r="BA79" s="589"/>
      <c r="BB79" s="589"/>
      <c r="BC79" s="589"/>
      <c r="BD79" s="589"/>
      <c r="BE79" s="589"/>
      <c r="BF79" s="589"/>
      <c r="BG79" s="589"/>
      <c r="BH79" s="589"/>
      <c r="BI79" s="589"/>
      <c r="BJ79" s="589"/>
      <c r="BK79" s="589"/>
      <c r="BL79" s="589"/>
      <c r="BM79" s="589"/>
      <c r="BN79" s="589"/>
      <c r="BO79" s="589"/>
      <c r="BP79" s="589"/>
    </row>
    <row r="80" spans="2:68" ht="40.5" customHeight="1" x14ac:dyDescent="0.25"/>
    <row r="81" spans="2:68" hidden="1" x14ac:dyDescent="0.25"/>
    <row r="82" spans="2:68" hidden="1" x14ac:dyDescent="0.25"/>
    <row r="83" spans="2:68" ht="19.5" hidden="1" customHeight="1" x14ac:dyDescent="0.25">
      <c r="B83" s="280" t="s">
        <v>398</v>
      </c>
      <c r="C83" s="281"/>
      <c r="D83" s="281"/>
      <c r="E83" s="281"/>
      <c r="F83" s="281"/>
      <c r="G83" s="281"/>
      <c r="H83" s="281"/>
      <c r="I83" s="281"/>
      <c r="J83" s="281"/>
      <c r="K83" s="281"/>
      <c r="L83" s="282"/>
      <c r="M83" s="172"/>
    </row>
    <row r="84" spans="2:68" ht="52" hidden="1" x14ac:dyDescent="0.25">
      <c r="B84" s="592" t="s">
        <v>399</v>
      </c>
      <c r="C84" s="234" t="s">
        <v>44</v>
      </c>
      <c r="D84" s="277" t="s">
        <v>400</v>
      </c>
      <c r="E84" s="278"/>
      <c r="F84" s="278"/>
      <c r="G84" s="278"/>
      <c r="H84" s="278"/>
      <c r="I84" s="279"/>
      <c r="J84" s="116" t="s">
        <v>401</v>
      </c>
      <c r="K84" s="116" t="s">
        <v>402</v>
      </c>
      <c r="L84" s="171" t="s">
        <v>403</v>
      </c>
      <c r="M84" s="173"/>
    </row>
    <row r="85" spans="2:68" ht="118" hidden="1" customHeight="1" x14ac:dyDescent="0.25">
      <c r="B85" s="593">
        <v>1</v>
      </c>
      <c r="C85" s="175">
        <v>45626</v>
      </c>
      <c r="D85" s="274" t="s">
        <v>420</v>
      </c>
      <c r="E85" s="275"/>
      <c r="F85" s="275"/>
      <c r="G85" s="275"/>
      <c r="H85" s="275"/>
      <c r="I85" s="276"/>
      <c r="J85" s="187" t="s">
        <v>421</v>
      </c>
      <c r="K85" s="117" t="s">
        <v>422</v>
      </c>
      <c r="L85" s="191" t="s">
        <v>423</v>
      </c>
      <c r="M85" s="174"/>
    </row>
    <row r="86" spans="2:68" ht="71.150000000000006" hidden="1" customHeight="1" x14ac:dyDescent="0.25">
      <c r="B86" s="594">
        <v>2</v>
      </c>
      <c r="C86" s="227">
        <v>45656</v>
      </c>
      <c r="D86" s="271" t="s">
        <v>684</v>
      </c>
      <c r="E86" s="272"/>
      <c r="F86" s="272"/>
      <c r="G86" s="272"/>
      <c r="H86" s="272"/>
      <c r="I86" s="273"/>
      <c r="J86" s="226" t="s">
        <v>421</v>
      </c>
      <c r="K86" s="228" t="s">
        <v>422</v>
      </c>
      <c r="L86" s="229" t="s">
        <v>425</v>
      </c>
      <c r="M86" s="174"/>
    </row>
    <row r="87" spans="2:68" ht="179.15" hidden="1" customHeight="1" x14ac:dyDescent="0.3">
      <c r="B87" s="593">
        <v>3</v>
      </c>
      <c r="C87" s="175">
        <v>45838</v>
      </c>
      <c r="D87" s="274" t="s">
        <v>426</v>
      </c>
      <c r="E87" s="275"/>
      <c r="F87" s="275"/>
      <c r="G87" s="275"/>
      <c r="H87" s="275"/>
      <c r="I87" s="276"/>
      <c r="J87" s="187" t="s">
        <v>421</v>
      </c>
      <c r="K87" s="117" t="s">
        <v>427</v>
      </c>
      <c r="L87" s="191" t="s">
        <v>428</v>
      </c>
      <c r="BP87" s="595" t="s">
        <v>685</v>
      </c>
    </row>
    <row r="88" spans="2:68" ht="24.75" hidden="1" customHeight="1" x14ac:dyDescent="0.25">
      <c r="B88" s="596"/>
      <c r="C88" s="596"/>
      <c r="D88" s="596"/>
      <c r="E88" s="596"/>
      <c r="F88" s="596"/>
      <c r="G88" s="596"/>
      <c r="H88" s="596"/>
    </row>
  </sheetData>
  <sheetProtection formatCells="0" insertRows="0" deleteRows="0"/>
  <mergeCells count="198">
    <mergeCell ref="BA24:BA26"/>
    <mergeCell ref="BB24:BB26"/>
    <mergeCell ref="BC24:BC26"/>
    <mergeCell ref="BD24:BD26"/>
    <mergeCell ref="BF24:BF26"/>
    <mergeCell ref="BG24:BG26"/>
    <mergeCell ref="BI24:BI26"/>
    <mergeCell ref="BJ24:BJ26"/>
    <mergeCell ref="BL24:BL26"/>
    <mergeCell ref="BM24:BM26"/>
    <mergeCell ref="BN24:BN26"/>
    <mergeCell ref="BK24:BK26"/>
    <mergeCell ref="BH24:BH26"/>
    <mergeCell ref="BE24:BE26"/>
    <mergeCell ref="BP14:BP17"/>
    <mergeCell ref="BP11:BP12"/>
    <mergeCell ref="AZ18:AZ20"/>
    <mergeCell ref="AZ21:AZ23"/>
    <mergeCell ref="AZ24:AZ26"/>
    <mergeCell ref="AX24:AX26"/>
    <mergeCell ref="AX21:AX23"/>
    <mergeCell ref="AX18:AX20"/>
    <mergeCell ref="AW18:AW20"/>
    <mergeCell ref="AY18:AY20"/>
    <mergeCell ref="AW21:AW23"/>
    <mergeCell ref="AY21:AY23"/>
    <mergeCell ref="AU24:AU26"/>
    <mergeCell ref="AV24:AV26"/>
    <mergeCell ref="BC21:BC23"/>
    <mergeCell ref="AS27:AS30"/>
    <mergeCell ref="AT27:AT30"/>
    <mergeCell ref="AU27:AU30"/>
    <mergeCell ref="AV27:AV30"/>
    <mergeCell ref="AW27:AW30"/>
    <mergeCell ref="AX27:AX30"/>
    <mergeCell ref="AY27:AY30"/>
    <mergeCell ref="AZ27:AZ30"/>
    <mergeCell ref="AU21:AU23"/>
    <mergeCell ref="AV21:AV23"/>
    <mergeCell ref="AW24:AW26"/>
    <mergeCell ref="AY24:AY26"/>
    <mergeCell ref="B27:B30"/>
    <mergeCell ref="C27:C30"/>
    <mergeCell ref="D27:D30"/>
    <mergeCell ref="E27:E30"/>
    <mergeCell ref="F27:F30"/>
    <mergeCell ref="G27:G30"/>
    <mergeCell ref="H27:H30"/>
    <mergeCell ref="D87:I87"/>
    <mergeCell ref="H18:H20"/>
    <mergeCell ref="G18:G20"/>
    <mergeCell ref="D18:D20"/>
    <mergeCell ref="E18:E20"/>
    <mergeCell ref="B18:B20"/>
    <mergeCell ref="C18:C20"/>
    <mergeCell ref="F18:F20"/>
    <mergeCell ref="C21:C23"/>
    <mergeCell ref="B21:B23"/>
    <mergeCell ref="H21:H23"/>
    <mergeCell ref="G21:G23"/>
    <mergeCell ref="F21:F23"/>
    <mergeCell ref="E21:E23"/>
    <mergeCell ref="D21:D23"/>
    <mergeCell ref="L27:L30"/>
    <mergeCell ref="N27:N30"/>
    <mergeCell ref="P27:P30"/>
    <mergeCell ref="J27:J30"/>
    <mergeCell ref="H24:H26"/>
    <mergeCell ref="I21:I22"/>
    <mergeCell ref="J21:J22"/>
    <mergeCell ref="K21:K23"/>
    <mergeCell ref="P21:P23"/>
    <mergeCell ref="N21:N23"/>
    <mergeCell ref="L21:L23"/>
    <mergeCell ref="I27:I30"/>
    <mergeCell ref="K27:K30"/>
    <mergeCell ref="L24:L26"/>
    <mergeCell ref="N24:N26"/>
    <mergeCell ref="P24:P26"/>
    <mergeCell ref="K24:K26"/>
    <mergeCell ref="B2:D3"/>
    <mergeCell ref="L11:L12"/>
    <mergeCell ref="N11:N12"/>
    <mergeCell ref="P11:P12"/>
    <mergeCell ref="AZ11:AZ12"/>
    <mergeCell ref="D11:D12"/>
    <mergeCell ref="E11:E12"/>
    <mergeCell ref="F11:F12"/>
    <mergeCell ref="G11:G12"/>
    <mergeCell ref="H11:H12"/>
    <mergeCell ref="P8:P10"/>
    <mergeCell ref="D5:E5"/>
    <mergeCell ref="B5:C5"/>
    <mergeCell ref="L7:P7"/>
    <mergeCell ref="O8:O10"/>
    <mergeCell ref="M8:M10"/>
    <mergeCell ref="N8:N10"/>
    <mergeCell ref="B7:K7"/>
    <mergeCell ref="S9:T9"/>
    <mergeCell ref="BA8:BA10"/>
    <mergeCell ref="Q7:AV7"/>
    <mergeCell ref="AO8:AP9"/>
    <mergeCell ref="AU8:AV9"/>
    <mergeCell ref="Y8:AN9"/>
    <mergeCell ref="BP7:BP10"/>
    <mergeCell ref="BB8:BB10"/>
    <mergeCell ref="BO8:BO10"/>
    <mergeCell ref="AW8:AW10"/>
    <mergeCell ref="AX8:AX10"/>
    <mergeCell ref="AY8:AY10"/>
    <mergeCell ref="AZ8:AZ10"/>
    <mergeCell ref="BL8:BN9"/>
    <mergeCell ref="BI8:BK9"/>
    <mergeCell ref="BF8:BH9"/>
    <mergeCell ref="BC8:BE9"/>
    <mergeCell ref="BA7:BO7"/>
    <mergeCell ref="AW5:AY5"/>
    <mergeCell ref="AW7:AZ7"/>
    <mergeCell ref="AQ8:AT9"/>
    <mergeCell ref="BP2:BP3"/>
    <mergeCell ref="E2:BO3"/>
    <mergeCell ref="B11:B12"/>
    <mergeCell ref="C11:C12"/>
    <mergeCell ref="G8:G10"/>
    <mergeCell ref="B8:B10"/>
    <mergeCell ref="I8:I10"/>
    <mergeCell ref="B14:B17"/>
    <mergeCell ref="C14:C17"/>
    <mergeCell ref="D14:D17"/>
    <mergeCell ref="E14:E17"/>
    <mergeCell ref="I16:I17"/>
    <mergeCell ref="F14:F17"/>
    <mergeCell ref="G14:G17"/>
    <mergeCell ref="H14:H17"/>
    <mergeCell ref="I14:I15"/>
    <mergeCell ref="C8:C10"/>
    <mergeCell ref="D8:D10"/>
    <mergeCell ref="E8:E10"/>
    <mergeCell ref="AZ14:AZ17"/>
    <mergeCell ref="AS11:AS12"/>
    <mergeCell ref="K11:K12"/>
    <mergeCell ref="AW11:AW12"/>
    <mergeCell ref="AX11:AX12"/>
    <mergeCell ref="AY11:AY12"/>
    <mergeCell ref="AW14:AW17"/>
    <mergeCell ref="AX14:AX17"/>
    <mergeCell ref="AY14:AY17"/>
    <mergeCell ref="AS14:AS17"/>
    <mergeCell ref="AT14:AT17"/>
    <mergeCell ref="AT11:AT12"/>
    <mergeCell ref="AU11:AU12"/>
    <mergeCell ref="AV11:AV12"/>
    <mergeCell ref="AU14:AU17"/>
    <mergeCell ref="AV14:AV17"/>
    <mergeCell ref="K18:K20"/>
    <mergeCell ref="AU18:AU20"/>
    <mergeCell ref="AV18:AV20"/>
    <mergeCell ref="J8:J10"/>
    <mergeCell ref="K8:K10"/>
    <mergeCell ref="L8:L10"/>
    <mergeCell ref="F8:F10"/>
    <mergeCell ref="H8:H10"/>
    <mergeCell ref="I11:I12"/>
    <mergeCell ref="J11:J12"/>
    <mergeCell ref="Q9:Q10"/>
    <mergeCell ref="Q8:X8"/>
    <mergeCell ref="V9:X9"/>
    <mergeCell ref="P18:P20"/>
    <mergeCell ref="N18:N20"/>
    <mergeCell ref="L18:L20"/>
    <mergeCell ref="J14:J15"/>
    <mergeCell ref="K14:K17"/>
    <mergeCell ref="L14:L17"/>
    <mergeCell ref="N14:N17"/>
    <mergeCell ref="P14:P17"/>
    <mergeCell ref="J16:J17"/>
    <mergeCell ref="BO18:BO20"/>
    <mergeCell ref="D86:I86"/>
    <mergeCell ref="D85:I85"/>
    <mergeCell ref="D84:I84"/>
    <mergeCell ref="B83:L83"/>
    <mergeCell ref="B24:B26"/>
    <mergeCell ref="G24:G26"/>
    <mergeCell ref="F24:F26"/>
    <mergeCell ref="E24:E26"/>
    <mergeCell ref="D24:D26"/>
    <mergeCell ref="C24:C26"/>
    <mergeCell ref="AS18:AS20"/>
    <mergeCell ref="AT18:AT20"/>
    <mergeCell ref="AT21:AT23"/>
    <mergeCell ref="AS21:AS23"/>
    <mergeCell ref="AT24:AT26"/>
    <mergeCell ref="AS24:AS26"/>
    <mergeCell ref="BO24:BO26"/>
    <mergeCell ref="BP24:BP26"/>
    <mergeCell ref="BP27:BP30"/>
    <mergeCell ref="BP18:BP20"/>
    <mergeCell ref="BP21:BP23"/>
  </mergeCells>
  <phoneticPr fontId="39" type="noConversion"/>
  <conditionalFormatting sqref="L11 L13:L14 L18 L21 L24 L27 L31:L34">
    <cfRule type="cellIs" dxfId="1333" priority="997" operator="equal">
      <formula>"ALTA"</formula>
    </cfRule>
    <cfRule type="cellIs" dxfId="1332" priority="998" operator="equal">
      <formula>"MUY ALTA"</formula>
    </cfRule>
    <cfRule type="cellIs" dxfId="1331" priority="999" operator="equal">
      <formula>"MEDIA"</formula>
    </cfRule>
    <cfRule type="cellIs" dxfId="1330" priority="1000" operator="equal">
      <formula>"BAJA"</formula>
    </cfRule>
    <cfRule type="cellIs" dxfId="1329" priority="1001" operator="equal">
      <formula>"MUY BAJA"</formula>
    </cfRule>
  </conditionalFormatting>
  <conditionalFormatting sqref="L37:L46">
    <cfRule type="cellIs" dxfId="1328" priority="1421" operator="equal">
      <formula>"ALTA"</formula>
    </cfRule>
    <cfRule type="cellIs" dxfId="1327" priority="1422" operator="equal">
      <formula>"MUY ALTA"</formula>
    </cfRule>
    <cfRule type="cellIs" dxfId="1326" priority="1423" operator="equal">
      <formula>"MEDIA"</formula>
    </cfRule>
    <cfRule type="cellIs" dxfId="1325" priority="1424" operator="equal">
      <formula>"BAJA"</formula>
    </cfRule>
    <cfRule type="cellIs" dxfId="1324" priority="1425" operator="equal">
      <formula>"MUY BAJA"</formula>
    </cfRule>
  </conditionalFormatting>
  <conditionalFormatting sqref="L49:L60">
    <cfRule type="cellIs" dxfId="1323" priority="1633" operator="equal">
      <formula>"ALTA"</formula>
    </cfRule>
    <cfRule type="cellIs" dxfId="1322" priority="1634" operator="equal">
      <formula>"MUY ALTA"</formula>
    </cfRule>
    <cfRule type="cellIs" dxfId="1321" priority="1635" operator="equal">
      <formula>"MEDIA"</formula>
    </cfRule>
    <cfRule type="cellIs" dxfId="1320" priority="1636" operator="equal">
      <formula>"BAJA"</formula>
    </cfRule>
    <cfRule type="cellIs" dxfId="1319" priority="1637" operator="equal">
      <formula>"MUY BAJA"</formula>
    </cfRule>
  </conditionalFormatting>
  <conditionalFormatting sqref="L63:L72">
    <cfRule type="cellIs" dxfId="1318" priority="1845" operator="equal">
      <formula>"ALTA"</formula>
    </cfRule>
    <cfRule type="cellIs" dxfId="1317" priority="1846" operator="equal">
      <formula>"MUY ALTA"</formula>
    </cfRule>
    <cfRule type="cellIs" dxfId="1316" priority="1847" operator="equal">
      <formula>"MEDIA"</formula>
    </cfRule>
    <cfRule type="cellIs" dxfId="1315" priority="1848" operator="equal">
      <formula>"BAJA"</formula>
    </cfRule>
    <cfRule type="cellIs" dxfId="1314" priority="1849" operator="equal">
      <formula>"MUY BAJA"</formula>
    </cfRule>
  </conditionalFormatting>
  <conditionalFormatting sqref="L75:L79">
    <cfRule type="cellIs" dxfId="1313" priority="8090" operator="equal">
      <formula>"ALTA"</formula>
    </cfRule>
    <cfRule type="cellIs" dxfId="1312" priority="8091" operator="equal">
      <formula>"MUY ALTA"</formula>
    </cfRule>
    <cfRule type="cellIs" dxfId="1311" priority="8092" operator="equal">
      <formula>"MEDIA"</formula>
    </cfRule>
    <cfRule type="cellIs" dxfId="1310" priority="8093" operator="equal">
      <formula>"BAJA"</formula>
    </cfRule>
    <cfRule type="cellIs" dxfId="1309" priority="8094" operator="equal">
      <formula>"MUY BAJA"</formula>
    </cfRule>
  </conditionalFormatting>
  <conditionalFormatting sqref="N11 N13:N14 N18 N21 N24 N27 N31:N34">
    <cfRule type="cellIs" dxfId="1308" priority="989" operator="equal">
      <formula>"CATASTRÓFICO (RC-F)"</formula>
    </cfRule>
    <cfRule type="cellIs" dxfId="1307" priority="990" operator="equal">
      <formula>"MAYOR (RC-F)"</formula>
    </cfRule>
    <cfRule type="cellIs" dxfId="1306" priority="991" operator="equal">
      <formula>"MODERADO (RC-F)"</formula>
    </cfRule>
    <cfRule type="cellIs" dxfId="1305" priority="992" operator="equal">
      <formula>"CATASTRÓFICO"</formula>
    </cfRule>
    <cfRule type="cellIs" dxfId="1304" priority="993" operator="equal">
      <formula>"MAYOR"</formula>
    </cfRule>
    <cfRule type="cellIs" dxfId="1303" priority="994" operator="equal">
      <formula>"MODERADO"</formula>
    </cfRule>
    <cfRule type="cellIs" dxfId="1302" priority="995" operator="equal">
      <formula>"MENOR"</formula>
    </cfRule>
    <cfRule type="cellIs" dxfId="1301" priority="996" operator="equal">
      <formula>"LEVE"</formula>
    </cfRule>
    <cfRule type="cellIs" dxfId="1300" priority="1003" operator="equal">
      <formula>#REF!</formula>
    </cfRule>
  </conditionalFormatting>
  <conditionalFormatting sqref="N37:N46">
    <cfRule type="cellIs" dxfId="1299" priority="1413" operator="equal">
      <formula>"CATASTRÓFICO (RC-F)"</formula>
    </cfRule>
    <cfRule type="cellIs" dxfId="1298" priority="1414" operator="equal">
      <formula>"MAYOR (RC-F)"</formula>
    </cfRule>
    <cfRule type="cellIs" dxfId="1297" priority="1415" operator="equal">
      <formula>"MODERADO (RC-F)"</formula>
    </cfRule>
    <cfRule type="cellIs" dxfId="1296" priority="1416" operator="equal">
      <formula>"CATASTRÓFICO"</formula>
    </cfRule>
    <cfRule type="cellIs" dxfId="1295" priority="1417" operator="equal">
      <formula>"MAYOR"</formula>
    </cfRule>
    <cfRule type="cellIs" dxfId="1294" priority="1418" operator="equal">
      <formula>"MODERADO"</formula>
    </cfRule>
    <cfRule type="cellIs" dxfId="1293" priority="1419" operator="equal">
      <formula>"MENOR"</formula>
    </cfRule>
    <cfRule type="cellIs" dxfId="1292" priority="1420" operator="equal">
      <formula>"LEVE"</formula>
    </cfRule>
    <cfRule type="cellIs" dxfId="1291" priority="1427" operator="equal">
      <formula>#REF!</formula>
    </cfRule>
  </conditionalFormatting>
  <conditionalFormatting sqref="N49:N60">
    <cfRule type="cellIs" dxfId="1290" priority="1625" operator="equal">
      <formula>"CATASTRÓFICO (RC-F)"</formula>
    </cfRule>
    <cfRule type="cellIs" dxfId="1289" priority="1626" operator="equal">
      <formula>"MAYOR (RC-F)"</formula>
    </cfRule>
    <cfRule type="cellIs" dxfId="1288" priority="1627" operator="equal">
      <formula>"MODERADO (RC-F)"</formula>
    </cfRule>
    <cfRule type="cellIs" dxfId="1287" priority="1628" operator="equal">
      <formula>"CATASTRÓFICO"</formula>
    </cfRule>
    <cfRule type="cellIs" dxfId="1286" priority="1629" operator="equal">
      <formula>"MAYOR"</formula>
    </cfRule>
    <cfRule type="cellIs" dxfId="1285" priority="1630" operator="equal">
      <formula>"MODERADO"</formula>
    </cfRule>
    <cfRule type="cellIs" dxfId="1284" priority="1631" operator="equal">
      <formula>"MENOR"</formula>
    </cfRule>
    <cfRule type="cellIs" dxfId="1283" priority="1632" operator="equal">
      <formula>"LEVE"</formula>
    </cfRule>
    <cfRule type="cellIs" dxfId="1282" priority="1639" operator="equal">
      <formula>#REF!</formula>
    </cfRule>
  </conditionalFormatting>
  <conditionalFormatting sqref="N63:N72">
    <cfRule type="cellIs" dxfId="1281" priority="1837" operator="equal">
      <formula>"CATASTRÓFICO (RC-F)"</formula>
    </cfRule>
    <cfRule type="cellIs" dxfId="1280" priority="1838" operator="equal">
      <formula>"MAYOR (RC-F)"</formula>
    </cfRule>
    <cfRule type="cellIs" dxfId="1279" priority="1839" operator="equal">
      <formula>"MODERADO (RC-F)"</formula>
    </cfRule>
    <cfRule type="cellIs" dxfId="1278" priority="1840" operator="equal">
      <formula>"CATASTRÓFICO"</formula>
    </cfRule>
    <cfRule type="cellIs" dxfId="1277" priority="1841" operator="equal">
      <formula>"MAYOR"</formula>
    </cfRule>
    <cfRule type="cellIs" dxfId="1276" priority="1842" operator="equal">
      <formula>"MODERADO"</formula>
    </cfRule>
    <cfRule type="cellIs" dxfId="1275" priority="1843" operator="equal">
      <formula>"MENOR"</formula>
    </cfRule>
    <cfRule type="cellIs" dxfId="1274" priority="1844" operator="equal">
      <formula>"LEVE"</formula>
    </cfRule>
    <cfRule type="cellIs" dxfId="1273" priority="1851" operator="equal">
      <formula>#REF!</formula>
    </cfRule>
  </conditionalFormatting>
  <conditionalFormatting sqref="N75:N79">
    <cfRule type="cellIs" dxfId="1272" priority="8082" operator="equal">
      <formula>"CATASTRÓFICO (RC-F)"</formula>
    </cfRule>
    <cfRule type="cellIs" dxfId="1271" priority="8083" operator="equal">
      <formula>"MAYOR (RC-F)"</formula>
    </cfRule>
    <cfRule type="cellIs" dxfId="1270" priority="8084" operator="equal">
      <formula>"MODERADO (RC-F)"</formula>
    </cfRule>
    <cfRule type="cellIs" dxfId="1269" priority="8085" operator="equal">
      <formula>"CATASTRÓFICO"</formula>
    </cfRule>
    <cfRule type="cellIs" dxfId="1268" priority="8086" operator="equal">
      <formula>"MAYOR"</formula>
    </cfRule>
    <cfRule type="cellIs" dxfId="1267" priority="8087" operator="equal">
      <formula>"MODERADO"</formula>
    </cfRule>
    <cfRule type="cellIs" dxfId="1266" priority="8088" operator="equal">
      <formula>"MENOR"</formula>
    </cfRule>
    <cfRule type="cellIs" dxfId="1265" priority="8089" operator="equal">
      <formula>"LEVE"</formula>
    </cfRule>
    <cfRule type="cellIs" dxfId="1264" priority="8096" operator="equal">
      <formula>#REF!</formula>
    </cfRule>
  </conditionalFormatting>
  <conditionalFormatting sqref="P11 Q11:Q12 S11:W12 Q12:V12 W13 AO13:AT13 AN14:AV14 AN15:AR17 Z12:Z79 AB12:AB79 AD12:AD79 AF12:AF79 AH12:AH79 AJ12:AJ79 AL12:AL79">
    <cfRule type="cellIs" dxfId="1263" priority="1005" operator="equal">
      <formula>#REF!</formula>
    </cfRule>
  </conditionalFormatting>
  <conditionalFormatting sqref="P13:P14 P18 P21 P24 P27 P31:P79">
    <cfRule type="cellIs" dxfId="1262" priority="751" operator="equal">
      <formula>"EXTREMO (RC/F)"</formula>
    </cfRule>
    <cfRule type="cellIs" dxfId="1261" priority="752" operator="equal">
      <formula>"ALTO (RC/F)"</formula>
    </cfRule>
    <cfRule type="cellIs" dxfId="1260" priority="753" operator="equal">
      <formula>"MODERADO (RC/F)"</formula>
    </cfRule>
    <cfRule type="cellIs" dxfId="1259" priority="754" operator="equal">
      <formula>"EXTREMO"</formula>
    </cfRule>
    <cfRule type="cellIs" dxfId="1258" priority="755" operator="equal">
      <formula>"ALTO"</formula>
    </cfRule>
    <cfRule type="cellIs" dxfId="1257" priority="756" operator="equal">
      <formula>"MODERADO"</formula>
    </cfRule>
    <cfRule type="cellIs" dxfId="1256" priority="757" operator="equal">
      <formula>"BAJO"</formula>
    </cfRule>
    <cfRule type="cellIs" dxfId="1255" priority="758" operator="equal">
      <formula>#REF!</formula>
    </cfRule>
    <cfRule type="cellIs" dxfId="1254" priority="759" operator="equal">
      <formula>#REF!</formula>
    </cfRule>
    <cfRule type="cellIs" dxfId="1253" priority="760" operator="equal">
      <formula>#REF!</formula>
    </cfRule>
    <cfRule type="cellIs" dxfId="1252" priority="761" operator="equal">
      <formula>#REF!</formula>
    </cfRule>
    <cfRule type="cellIs" dxfId="1251" priority="762" operator="equal">
      <formula>#REF!</formula>
    </cfRule>
    <cfRule type="cellIs" dxfId="1250" priority="763" operator="equal">
      <formula>#REF!</formula>
    </cfRule>
    <cfRule type="cellIs" dxfId="1249" priority="764" operator="equal">
      <formula>#REF!</formula>
    </cfRule>
    <cfRule type="cellIs" dxfId="1248" priority="765" operator="equal">
      <formula>#REF!</formula>
    </cfRule>
    <cfRule type="cellIs" dxfId="1247" priority="766" operator="equal">
      <formula>#REF!</formula>
    </cfRule>
    <cfRule type="cellIs" dxfId="1246" priority="767" operator="equal">
      <formula>#REF!</formula>
    </cfRule>
    <cfRule type="cellIs" dxfId="1245" priority="768" operator="equal">
      <formula>#REF!</formula>
    </cfRule>
    <cfRule type="cellIs" dxfId="1244" priority="769" operator="equal">
      <formula>#REF!</formula>
    </cfRule>
    <cfRule type="cellIs" dxfId="1243" priority="770" operator="equal">
      <formula>#REF!</formula>
    </cfRule>
    <cfRule type="cellIs" dxfId="1242" priority="771" operator="equal">
      <formula>#REF!</formula>
    </cfRule>
    <cfRule type="cellIs" dxfId="1241" priority="772" operator="equal">
      <formula>#REF!</formula>
    </cfRule>
    <cfRule type="cellIs" dxfId="1240" priority="773" operator="equal">
      <formula>#REF!</formula>
    </cfRule>
    <cfRule type="cellIs" dxfId="1239" priority="774" operator="equal">
      <formula>#REF!</formula>
    </cfRule>
    <cfRule type="cellIs" dxfId="1238" priority="775" operator="equal">
      <formula>#REF!</formula>
    </cfRule>
    <cfRule type="cellIs" dxfId="1237" priority="776" operator="equal">
      <formula>#REF!</formula>
    </cfRule>
    <cfRule type="cellIs" dxfId="1236" priority="777" operator="equal">
      <formula>#REF!</formula>
    </cfRule>
    <cfRule type="cellIs" dxfId="1235" priority="778" operator="equal">
      <formula>#REF!</formula>
    </cfRule>
    <cfRule type="cellIs" dxfId="1234" priority="779" operator="equal">
      <formula>#REF!</formula>
    </cfRule>
    <cfRule type="cellIs" dxfId="1233" priority="780" operator="equal">
      <formula>#REF!</formula>
    </cfRule>
    <cfRule type="cellIs" dxfId="1232" priority="781" operator="equal">
      <formula>#REF!</formula>
    </cfRule>
    <cfRule type="cellIs" dxfId="1231" priority="782" operator="equal">
      <formula>#REF!</formula>
    </cfRule>
    <cfRule type="cellIs" dxfId="1230" priority="783" operator="equal">
      <formula>#REF!</formula>
    </cfRule>
  </conditionalFormatting>
  <conditionalFormatting sqref="P11:Q11 Y11:AN11 AQ11:AV11 S11:W12 Q12 AK12 AN12:AR12 Z12:Z79 AB12:AB79 AD12:AD79 AF12:AF79 AH12:AH79 AJ12:AJ79 AL12:AL79 AN13 AP13">
    <cfRule type="cellIs" dxfId="1229" priority="1225" operator="equal">
      <formula>#REF!</formula>
    </cfRule>
    <cfRule type="cellIs" dxfId="1228" priority="1226" operator="equal">
      <formula>#REF!</formula>
    </cfRule>
    <cfRule type="cellIs" dxfId="1227" priority="1227" operator="equal">
      <formula>#REF!</formula>
    </cfRule>
    <cfRule type="cellIs" dxfId="1226" priority="1228" operator="equal">
      <formula>#REF!</formula>
    </cfRule>
    <cfRule type="cellIs" dxfId="1225" priority="1229" operator="equal">
      <formula>#REF!</formula>
    </cfRule>
    <cfRule type="cellIs" dxfId="1224" priority="1230" operator="equal">
      <formula>#REF!</formula>
    </cfRule>
    <cfRule type="cellIs" dxfId="1223" priority="1231" operator="equal">
      <formula>#REF!</formula>
    </cfRule>
    <cfRule type="cellIs" dxfId="1222" priority="1232" operator="equal">
      <formula>#REF!</formula>
    </cfRule>
    <cfRule type="cellIs" dxfId="1221" priority="1233" operator="equal">
      <formula>#REF!</formula>
    </cfRule>
    <cfRule type="cellIs" dxfId="1220" priority="1234" operator="equal">
      <formula>#REF!</formula>
    </cfRule>
    <cfRule type="cellIs" dxfId="1219" priority="1235" operator="equal">
      <formula>#REF!</formula>
    </cfRule>
    <cfRule type="cellIs" dxfId="1218" priority="1236" operator="equal">
      <formula>#REF!</formula>
    </cfRule>
    <cfRule type="cellIs" dxfId="1217" priority="1237" operator="equal">
      <formula>#REF!</formula>
    </cfRule>
    <cfRule type="cellIs" dxfId="1216" priority="1238" operator="equal">
      <formula>#REF!</formula>
    </cfRule>
    <cfRule type="cellIs" dxfId="1215" priority="1239" operator="equal">
      <formula>#REF!</formula>
    </cfRule>
    <cfRule type="cellIs" dxfId="1214" priority="1240" operator="equal">
      <formula>#REF!</formula>
    </cfRule>
  </conditionalFormatting>
  <conditionalFormatting sqref="P11:Q11 Y11:AN11 AQ11:AV11 S11:W12 Q12 AK12 AN12:AR12 AN13 AP13 U27:V27 U28:U30">
    <cfRule type="cellIs" dxfId="1213" priority="1223" operator="equal">
      <formula>#REF!</formula>
    </cfRule>
  </conditionalFormatting>
  <conditionalFormatting sqref="P11:Q11 Y11:AN11 AQ11:AV11 S11:W12 Q12 AK12 AN12:AR12 AN13 AP13 Z12:Z79 AB12:AB79 AD12:AD79 AF12:AF79 AH12:AH79 AJ12:AJ79 AL12:AL79">
    <cfRule type="cellIs" dxfId="1212" priority="1224" operator="equal">
      <formula>#REF!</formula>
    </cfRule>
  </conditionalFormatting>
  <conditionalFormatting sqref="Q11:Q12 S11:W12 Q12:V12 W13 AN13:AT13 AN14:AV14 Q14:Q17 AN15:AR17 P11">
    <cfRule type="cellIs" dxfId="1211" priority="1011" operator="equal">
      <formula>#REF!</formula>
    </cfRule>
    <cfRule type="cellIs" dxfId="1210" priority="1020" operator="equal">
      <formula>#REF!</formula>
    </cfRule>
  </conditionalFormatting>
  <conditionalFormatting sqref="Q11:Q12 S11:W12 Q12:V12 W13 AO13:AT13 AN14:AV14 Q14:Q17 AN15:AR17 P11 Z12:Z79 AB12:AB79 AD12:AD79 AF12:AF79 AH12:AH79 AJ12:AJ79 AL12:AL79">
    <cfRule type="cellIs" dxfId="1209" priority="1023" operator="equal">
      <formula>#REF!</formula>
    </cfRule>
  </conditionalFormatting>
  <conditionalFormatting sqref="Q12:V12 W13 AO13:AT13 AE13:AE24 AM13:AM24 Y13:Y26 AA13:AA26 AC13:AC26 AG13:AG26 AI13:AI26 AK13:AK26 AN14:AV14 Q14:Q17 AN15:AR17 AN18:AV18 AN19:AQ24 AR19:AR26 AS21:AV21 AS24:AV24">
    <cfRule type="cellIs" dxfId="1208" priority="1007" operator="equal">
      <formula>#REF!</formula>
    </cfRule>
    <cfRule type="cellIs" dxfId="1207" priority="1008" operator="equal">
      <formula>#REF!</formula>
    </cfRule>
    <cfRule type="cellIs" dxfId="1206" priority="1010" operator="equal">
      <formula>#REF!</formula>
    </cfRule>
    <cfRule type="cellIs" dxfId="1205" priority="1013" operator="equal">
      <formula>#REF!</formula>
    </cfRule>
    <cfRule type="cellIs" dxfId="1204" priority="1014" operator="equal">
      <formula>#REF!</formula>
    </cfRule>
    <cfRule type="cellIs" dxfId="1203" priority="1015" operator="equal">
      <formula>#REF!</formula>
    </cfRule>
    <cfRule type="cellIs" dxfId="1202" priority="1016" operator="equal">
      <formula>#REF!</formula>
    </cfRule>
    <cfRule type="cellIs" dxfId="1201" priority="1017" operator="equal">
      <formula>#REF!</formula>
    </cfRule>
    <cfRule type="cellIs" dxfId="1200" priority="1019" operator="equal">
      <formula>#REF!</formula>
    </cfRule>
    <cfRule type="cellIs" dxfId="1199" priority="1022" operator="equal">
      <formula>#REF!</formula>
    </cfRule>
    <cfRule type="cellIs" dxfId="1198" priority="1025" operator="equal">
      <formula>#REF!</formula>
    </cfRule>
    <cfRule type="cellIs" dxfId="1197" priority="1026" operator="equal">
      <formula>#REF!</formula>
    </cfRule>
    <cfRule type="cellIs" dxfId="1196" priority="1027" operator="equal">
      <formula>#REF!</formula>
    </cfRule>
    <cfRule type="cellIs" dxfId="1195" priority="1028" operator="equal">
      <formula>#REF!</formula>
    </cfRule>
  </conditionalFormatting>
  <conditionalFormatting sqref="Q12:V12 W13 AO13:AT13 AN14:AV14 Q14:Q17 AN15:AR17 AE13:AE24 AM13:AM24 Y13:Y26 AA13:AA26 AC13:AC26 AG13:AG26 AI13:AI26 AK13:AK26 AN18:AV18 AN19:AQ24 AR19:AR26 AS21:AV21 AS24:AV24">
    <cfRule type="cellIs" dxfId="1194" priority="1012" operator="equal">
      <formula>#REF!</formula>
    </cfRule>
    <cfRule type="cellIs" dxfId="1193" priority="1021" operator="equal">
      <formula>#REF!</formula>
    </cfRule>
    <cfRule type="cellIs" dxfId="1192" priority="1024" operator="equal">
      <formula>#REF!</formula>
    </cfRule>
  </conditionalFormatting>
  <conditionalFormatting sqref="Q12:V12 W13 AO13:AT13 AN14:AV14 AN15:AR17 AE13:AE24 AM13:AM24 Y13:Y26 AA13:AA26 AC13:AC26 AG13:AG26 AI13:AI26 AK13:AK26 AN18:AV18 AN19:AQ24 AR19:AR26 AS21:AV21 AS24:AV24 Q14:Q17">
    <cfRule type="cellIs" dxfId="1191" priority="1006" operator="equal">
      <formula>#REF!</formula>
    </cfRule>
  </conditionalFormatting>
  <conditionalFormatting sqref="Q31:X34 AN33:AT34 AU34:AV34 AN35:AS36">
    <cfRule type="cellIs" dxfId="1190" priority="1426" operator="equal">
      <formula>#REF!</formula>
    </cfRule>
    <cfRule type="cellIs" dxfId="1189" priority="1428" operator="equal">
      <formula>#REF!</formula>
    </cfRule>
    <cfRule type="cellIs" dxfId="1188" priority="1429" operator="equal">
      <formula>#REF!</formula>
    </cfRule>
    <cfRule type="cellIs" dxfId="1187" priority="1435" operator="equal">
      <formula>#REF!</formula>
    </cfRule>
    <cfRule type="cellIs" dxfId="1186" priority="1444" operator="equal">
      <formula>#REF!</formula>
    </cfRule>
    <cfRule type="cellIs" dxfId="1185" priority="1447" operator="equal">
      <formula>#REF!</formula>
    </cfRule>
  </conditionalFormatting>
  <conditionalFormatting sqref="Q33:X34 AN33:AT34 AU34:AV34 AN35:AS36">
    <cfRule type="cellIs" dxfId="1184" priority="1430" operator="equal">
      <formula>#REF!</formula>
    </cfRule>
    <cfRule type="cellIs" dxfId="1183" priority="1431" operator="equal">
      <formula>#REF!</formula>
    </cfRule>
    <cfRule type="cellIs" dxfId="1182" priority="1432" operator="equal">
      <formula>#REF!</formula>
    </cfRule>
    <cfRule type="cellIs" dxfId="1181" priority="1433" operator="equal">
      <formula>#REF!</formula>
    </cfRule>
    <cfRule type="cellIs" dxfId="1180" priority="1434" operator="equal">
      <formula>#REF!</formula>
    </cfRule>
    <cfRule type="cellIs" dxfId="1179" priority="1436" operator="equal">
      <formula>#REF!</formula>
    </cfRule>
    <cfRule type="cellIs" dxfId="1178" priority="1437" operator="equal">
      <formula>#REF!</formula>
    </cfRule>
    <cfRule type="cellIs" dxfId="1177" priority="1438" operator="equal">
      <formula>#REF!</formula>
    </cfRule>
    <cfRule type="cellIs" dxfId="1176" priority="1439" operator="equal">
      <formula>#REF!</formula>
    </cfRule>
    <cfRule type="cellIs" dxfId="1175" priority="1440" operator="equal">
      <formula>#REF!</formula>
    </cfRule>
    <cfRule type="cellIs" dxfId="1174" priority="1441" operator="equal">
      <formula>#REF!</formula>
    </cfRule>
    <cfRule type="cellIs" dxfId="1173" priority="1442" operator="equal">
      <formula>#REF!</formula>
    </cfRule>
    <cfRule type="cellIs" dxfId="1172" priority="1443" operator="equal">
      <formula>#REF!</formula>
    </cfRule>
    <cfRule type="cellIs" dxfId="1171" priority="1445" operator="equal">
      <formula>#REF!</formula>
    </cfRule>
    <cfRule type="cellIs" dxfId="1170" priority="1446" operator="equal">
      <formula>#REF!</formula>
    </cfRule>
    <cfRule type="cellIs" dxfId="1169" priority="1448" operator="equal">
      <formula>#REF!</formula>
    </cfRule>
    <cfRule type="cellIs" dxfId="1168" priority="1449" operator="equal">
      <formula>#REF!</formula>
    </cfRule>
    <cfRule type="cellIs" dxfId="1167" priority="1450" operator="equal">
      <formula>#REF!</formula>
    </cfRule>
    <cfRule type="cellIs" dxfId="1166" priority="1451" operator="equal">
      <formula>#REF!</formula>
    </cfRule>
    <cfRule type="cellIs" dxfId="1165" priority="1452" operator="equal">
      <formula>#REF!</formula>
    </cfRule>
  </conditionalFormatting>
  <conditionalFormatting sqref="Q57:X60 AN59:AT60 AU60:AV60 AN61:AS62">
    <cfRule type="cellIs" dxfId="1164" priority="1859" operator="equal">
      <formula>#REF!</formula>
    </cfRule>
    <cfRule type="cellIs" dxfId="1163" priority="1868" operator="equal">
      <formula>#REF!</formula>
    </cfRule>
    <cfRule type="cellIs" dxfId="1162" priority="1871" operator="equal">
      <formula>#REF!</formula>
    </cfRule>
  </conditionalFormatting>
  <conditionalFormatting sqref="Q59:X60 AN59:AT60 AU60:AV60 AN61:AS62">
    <cfRule type="cellIs" dxfId="1161" priority="1855" operator="equal">
      <formula>#REF!</formula>
    </cfRule>
    <cfRule type="cellIs" dxfId="1160" priority="1856" operator="equal">
      <formula>#REF!</formula>
    </cfRule>
    <cfRule type="cellIs" dxfId="1159" priority="1857" operator="equal">
      <formula>#REF!</formula>
    </cfRule>
    <cfRule type="cellIs" dxfId="1158" priority="1858" operator="equal">
      <formula>#REF!</formula>
    </cfRule>
    <cfRule type="cellIs" dxfId="1157" priority="1860" operator="equal">
      <formula>#REF!</formula>
    </cfRule>
    <cfRule type="cellIs" dxfId="1156" priority="1861" operator="equal">
      <formula>#REF!</formula>
    </cfRule>
    <cfRule type="cellIs" dxfId="1155" priority="1862" operator="equal">
      <formula>#REF!</formula>
    </cfRule>
    <cfRule type="cellIs" dxfId="1154" priority="1863" operator="equal">
      <formula>#REF!</formula>
    </cfRule>
    <cfRule type="cellIs" dxfId="1153" priority="1864" operator="equal">
      <formula>#REF!</formula>
    </cfRule>
    <cfRule type="cellIs" dxfId="1152" priority="1865" operator="equal">
      <formula>#REF!</formula>
    </cfRule>
    <cfRule type="cellIs" dxfId="1151" priority="1866" operator="equal">
      <formula>#REF!</formula>
    </cfRule>
    <cfRule type="cellIs" dxfId="1150" priority="1867" operator="equal">
      <formula>#REF!</formula>
    </cfRule>
    <cfRule type="cellIs" dxfId="1149" priority="1869" operator="equal">
      <formula>#REF!</formula>
    </cfRule>
    <cfRule type="cellIs" dxfId="1148" priority="1870" operator="equal">
      <formula>#REF!</formula>
    </cfRule>
    <cfRule type="cellIs" dxfId="1147" priority="1872" operator="equal">
      <formula>#REF!</formula>
    </cfRule>
    <cfRule type="cellIs" dxfId="1146" priority="1873" operator="equal">
      <formula>#REF!</formula>
    </cfRule>
    <cfRule type="cellIs" dxfId="1145" priority="1874" operator="equal">
      <formula>#REF!</formula>
    </cfRule>
    <cfRule type="cellIs" dxfId="1144" priority="1875" operator="equal">
      <formula>#REF!</formula>
    </cfRule>
    <cfRule type="cellIs" dxfId="1143" priority="1876" operator="equal">
      <formula>#REF!</formula>
    </cfRule>
  </conditionalFormatting>
  <conditionalFormatting sqref="Q31:Y32 AA31:AA32 AC31:AC32 AE31:AE32 AG31:AG32 AI31:AI32 AK31:AK32 AO31:AP32 AM32 AO45:AP48 Y45:Y56 AA45:AA56 AC45:AC56 AE45:AE56 AG45:AG56 AI45:AI56 AK45:AK56 AM45:AM56 S47:S48 Q49:X56 AN49:AV56">
    <cfRule type="cellIs" dxfId="1142" priority="1468" operator="equal">
      <formula>#REF!</formula>
    </cfRule>
  </conditionalFormatting>
  <conditionalFormatting sqref="R11:R15">
    <cfRule type="cellIs" dxfId="1141" priority="744" operator="equal">
      <formula>"EXTREMO (RC/F)"</formula>
    </cfRule>
    <cfRule type="cellIs" dxfId="1140" priority="745" operator="equal">
      <formula>"ALTO (RC/F)"</formula>
    </cfRule>
    <cfRule type="cellIs" dxfId="1139" priority="746" operator="equal">
      <formula>"MODERADO (RC/F)"</formula>
    </cfRule>
    <cfRule type="cellIs" dxfId="1138" priority="747" operator="equal">
      <formula>"EXTREMO"</formula>
    </cfRule>
    <cfRule type="cellIs" dxfId="1137" priority="748" operator="equal">
      <formula>"FUERTE"</formula>
    </cfRule>
    <cfRule type="cellIs" dxfId="1136" priority="749" operator="equal">
      <formula>"MODERADO"</formula>
    </cfRule>
    <cfRule type="cellIs" dxfId="1135" priority="750" operator="equal">
      <formula>"DEBIL"</formula>
    </cfRule>
    <cfRule type="cellIs" dxfId="1134" priority="791" operator="equal">
      <formula>#REF!</formula>
    </cfRule>
    <cfRule type="cellIs" dxfId="1133" priority="792" operator="equal">
      <formula>#REF!</formula>
    </cfRule>
    <cfRule type="cellIs" dxfId="1132" priority="793" operator="equal">
      <formula>#REF!</formula>
    </cfRule>
    <cfRule type="cellIs" dxfId="1131" priority="794" operator="equal">
      <formula>#REF!</formula>
    </cfRule>
    <cfRule type="cellIs" dxfId="1130" priority="795" operator="equal">
      <formula>#REF!</formula>
    </cfRule>
    <cfRule type="cellIs" dxfId="1129" priority="796" operator="equal">
      <formula>#REF!</formula>
    </cfRule>
    <cfRule type="cellIs" dxfId="1128" priority="797" operator="equal">
      <formula>#REF!</formula>
    </cfRule>
    <cfRule type="cellIs" dxfId="1127" priority="798" operator="equal">
      <formula>#REF!</formula>
    </cfRule>
    <cfRule type="cellIs" dxfId="1126" priority="799" operator="equal">
      <formula>#REF!</formula>
    </cfRule>
    <cfRule type="cellIs" dxfId="1125" priority="800" operator="equal">
      <formula>#REF!</formula>
    </cfRule>
    <cfRule type="cellIs" dxfId="1124" priority="801" operator="equal">
      <formula>#REF!</formula>
    </cfRule>
    <cfRule type="cellIs" dxfId="1123" priority="802" operator="equal">
      <formula>#REF!</formula>
    </cfRule>
    <cfRule type="cellIs" dxfId="1122" priority="803" operator="equal">
      <formula>#REF!</formula>
    </cfRule>
    <cfRule type="cellIs" dxfId="1121" priority="804" operator="equal">
      <formula>#REF!</formula>
    </cfRule>
    <cfRule type="cellIs" dxfId="1120" priority="805" operator="equal">
      <formula>#REF!</formula>
    </cfRule>
    <cfRule type="cellIs" dxfId="1119" priority="806" operator="equal">
      <formula>#REF!</formula>
    </cfRule>
    <cfRule type="cellIs" dxfId="1118" priority="807" operator="equal">
      <formula>#REF!</formula>
    </cfRule>
    <cfRule type="cellIs" dxfId="1117" priority="808" operator="equal">
      <formula>#REF!</formula>
    </cfRule>
    <cfRule type="cellIs" dxfId="1116" priority="809" operator="equal">
      <formula>#REF!</formula>
    </cfRule>
    <cfRule type="cellIs" dxfId="1115" priority="810" operator="equal">
      <formula>#REF!</formula>
    </cfRule>
    <cfRule type="cellIs" dxfId="1114" priority="811" operator="equal">
      <formula>#REF!</formula>
    </cfRule>
    <cfRule type="cellIs" dxfId="1113" priority="812" operator="equal">
      <formula>#REF!</formula>
    </cfRule>
    <cfRule type="cellIs" dxfId="1112" priority="813" operator="equal">
      <formula>#REF!</formula>
    </cfRule>
    <cfRule type="cellIs" dxfId="1111" priority="814" operator="equal">
      <formula>#REF!</formula>
    </cfRule>
    <cfRule type="cellIs" dxfId="1110" priority="815" operator="equal">
      <formula>#REF!</formula>
    </cfRule>
    <cfRule type="cellIs" dxfId="1109" priority="816" operator="equal">
      <formula>#REF!</formula>
    </cfRule>
  </conditionalFormatting>
  <conditionalFormatting sqref="R13:R15">
    <cfRule type="cellIs" dxfId="1108" priority="718" operator="equal">
      <formula>#REF!</formula>
    </cfRule>
    <cfRule type="cellIs" dxfId="1107" priority="719" operator="equal">
      <formula>#REF!</formula>
    </cfRule>
    <cfRule type="cellIs" dxfId="1106" priority="720" operator="equal">
      <formula>#REF!</formula>
    </cfRule>
    <cfRule type="cellIs" dxfId="1105" priority="721" operator="equal">
      <formula>#REF!</formula>
    </cfRule>
    <cfRule type="cellIs" dxfId="1104" priority="722" operator="equal">
      <formula>#REF!</formula>
    </cfRule>
    <cfRule type="cellIs" dxfId="1103" priority="723" operator="equal">
      <formula>#REF!</formula>
    </cfRule>
    <cfRule type="cellIs" dxfId="1102" priority="724" operator="equal">
      <formula>#REF!</formula>
    </cfRule>
    <cfRule type="cellIs" dxfId="1101" priority="725" operator="equal">
      <formula>#REF!</formula>
    </cfRule>
    <cfRule type="cellIs" dxfId="1100" priority="726" operator="equal">
      <formula>#REF!</formula>
    </cfRule>
    <cfRule type="cellIs" dxfId="1099" priority="727" operator="equal">
      <formula>#REF!</formula>
    </cfRule>
    <cfRule type="cellIs" dxfId="1098" priority="728" operator="equal">
      <formula>#REF!</formula>
    </cfRule>
    <cfRule type="cellIs" dxfId="1097" priority="729" operator="equal">
      <formula>#REF!</formula>
    </cfRule>
    <cfRule type="cellIs" dxfId="1096" priority="730" operator="equal">
      <formula>#REF!</formula>
    </cfRule>
    <cfRule type="cellIs" dxfId="1095" priority="731" operator="equal">
      <formula>#REF!</formula>
    </cfRule>
    <cfRule type="cellIs" dxfId="1094" priority="732" operator="equal">
      <formula>#REF!</formula>
    </cfRule>
    <cfRule type="cellIs" dxfId="1093" priority="733" operator="equal">
      <formula>#REF!</formula>
    </cfRule>
    <cfRule type="cellIs" dxfId="1092" priority="734" operator="equal">
      <formula>#REF!</formula>
    </cfRule>
    <cfRule type="cellIs" dxfId="1091" priority="735" operator="equal">
      <formula>#REF!</formula>
    </cfRule>
    <cfRule type="cellIs" dxfId="1090" priority="736" operator="equal">
      <formula>#REF!</formula>
    </cfRule>
    <cfRule type="cellIs" dxfId="1089" priority="737" operator="equal">
      <formula>#REF!</formula>
    </cfRule>
    <cfRule type="cellIs" dxfId="1088" priority="738" operator="equal">
      <formula>#REF!</formula>
    </cfRule>
    <cfRule type="cellIs" dxfId="1087" priority="739" operator="equal">
      <formula>#REF!</formula>
    </cfRule>
    <cfRule type="cellIs" dxfId="1086" priority="740" operator="equal">
      <formula>#REF!</formula>
    </cfRule>
    <cfRule type="cellIs" dxfId="1085" priority="741" operator="equal">
      <formula>#REF!</formula>
    </cfRule>
    <cfRule type="cellIs" dxfId="1084" priority="742" operator="equal">
      <formula>#REF!</formula>
    </cfRule>
    <cfRule type="cellIs" dxfId="1083" priority="743" operator="equal">
      <formula>#REF!</formula>
    </cfRule>
  </conditionalFormatting>
  <conditionalFormatting sqref="R18:R20 T18:W20">
    <cfRule type="cellIs" dxfId="1082" priority="345" operator="equal">
      <formula>#REF!</formula>
    </cfRule>
    <cfRule type="cellIs" dxfId="1081" priority="346" operator="equal">
      <formula>#REF!</formula>
    </cfRule>
    <cfRule type="cellIs" dxfId="1080" priority="347" operator="equal">
      <formula>#REF!</formula>
    </cfRule>
    <cfRule type="cellIs" dxfId="1079" priority="348" operator="equal">
      <formula>#REF!</formula>
    </cfRule>
    <cfRule type="cellIs" dxfId="1078" priority="349" operator="equal">
      <formula>#REF!</formula>
    </cfRule>
    <cfRule type="cellIs" dxfId="1077" priority="350" operator="equal">
      <formula>#REF!</formula>
    </cfRule>
    <cfRule type="cellIs" dxfId="1076" priority="351" operator="equal">
      <formula>#REF!</formula>
    </cfRule>
    <cfRule type="cellIs" dxfId="1075" priority="352" operator="equal">
      <formula>#REF!</formula>
    </cfRule>
    <cfRule type="cellIs" dxfId="1074" priority="354" operator="equal">
      <formula>#REF!</formula>
    </cfRule>
    <cfRule type="cellIs" dxfId="1073" priority="355" operator="equal">
      <formula>#REF!</formula>
    </cfRule>
    <cfRule type="cellIs" dxfId="1072" priority="356" operator="equal">
      <formula>#REF!</formula>
    </cfRule>
    <cfRule type="cellIs" dxfId="1071" priority="357" operator="equal">
      <formula>#REF!</formula>
    </cfRule>
    <cfRule type="cellIs" dxfId="1070" priority="358" operator="equal">
      <formula>#REF!</formula>
    </cfRule>
    <cfRule type="cellIs" dxfId="1069" priority="359" operator="equal">
      <formula>#REF!</formula>
    </cfRule>
    <cfRule type="cellIs" dxfId="1068" priority="361" operator="equal">
      <formula>#REF!</formula>
    </cfRule>
    <cfRule type="cellIs" dxfId="1067" priority="362" operator="equal">
      <formula>#REF!</formula>
    </cfRule>
    <cfRule type="cellIs" dxfId="1066" priority="363" operator="equal">
      <formula>#REF!</formula>
    </cfRule>
    <cfRule type="cellIs" dxfId="1065" priority="364" operator="equal">
      <formula>#REF!</formula>
    </cfRule>
    <cfRule type="cellIs" dxfId="1064" priority="365" operator="equal">
      <formula>#REF!</formula>
    </cfRule>
    <cfRule type="cellIs" dxfId="1063" priority="366" operator="equal">
      <formula>#REF!</formula>
    </cfRule>
    <cfRule type="cellIs" dxfId="1062" priority="367" operator="equal">
      <formula>#REF!</formula>
    </cfRule>
    <cfRule type="cellIs" dxfId="1061" priority="368" operator="equal">
      <formula>#REF!</formula>
    </cfRule>
    <cfRule type="cellIs" dxfId="1060" priority="369" operator="equal">
      <formula>#REF!</formula>
    </cfRule>
  </conditionalFormatting>
  <conditionalFormatting sqref="R18:R21 T18:W21">
    <cfRule type="cellIs" dxfId="1059" priority="337" operator="equal">
      <formula>"EXTREMO (RC/F)"</formula>
    </cfRule>
    <cfRule type="cellIs" dxfId="1058" priority="338" operator="equal">
      <formula>"ALTO (RC/F)"</formula>
    </cfRule>
    <cfRule type="cellIs" dxfId="1057" priority="339" operator="equal">
      <formula>"MODERADO (RC/F)"</formula>
    </cfRule>
    <cfRule type="cellIs" dxfId="1056" priority="340" operator="equal">
      <formula>"EXTREMO"</formula>
    </cfRule>
    <cfRule type="cellIs" dxfId="1055" priority="341" operator="equal">
      <formula>"FUERTE"</formula>
    </cfRule>
    <cfRule type="cellIs" dxfId="1054" priority="342" operator="equal">
      <formula>"MODERADO"</formula>
    </cfRule>
    <cfRule type="cellIs" dxfId="1053" priority="343" operator="equal">
      <formula>"DEBIL"</formula>
    </cfRule>
    <cfRule type="cellIs" dxfId="1052" priority="344" operator="equal">
      <formula>#REF!</formula>
    </cfRule>
    <cfRule type="cellIs" dxfId="1051" priority="353" operator="equal">
      <formula>#REF!</formula>
    </cfRule>
    <cfRule type="cellIs" dxfId="1050" priority="360" operator="equal">
      <formula>#REF!</formula>
    </cfRule>
  </conditionalFormatting>
  <conditionalFormatting sqref="R21 T21:W21 R22:W23">
    <cfRule type="cellIs" dxfId="1049" priority="381" operator="equal">
      <formula>#REF!</formula>
    </cfRule>
    <cfRule type="cellIs" dxfId="1048" priority="382" operator="equal">
      <formula>#REF!</formula>
    </cfRule>
    <cfRule type="cellIs" dxfId="1047" priority="383" operator="equal">
      <formula>#REF!</formula>
    </cfRule>
    <cfRule type="cellIs" dxfId="1046" priority="384" operator="equal">
      <formula>#REF!</formula>
    </cfRule>
    <cfRule type="cellIs" dxfId="1045" priority="385" operator="equal">
      <formula>#REF!</formula>
    </cfRule>
    <cfRule type="cellIs" dxfId="1044" priority="386" operator="equal">
      <formula>#REF!</formula>
    </cfRule>
    <cfRule type="cellIs" dxfId="1043" priority="387" operator="equal">
      <formula>#REF!</formula>
    </cfRule>
    <cfRule type="cellIs" dxfId="1042" priority="388" operator="equal">
      <formula>#REF!</formula>
    </cfRule>
    <cfRule type="cellIs" dxfId="1041" priority="389" operator="equal">
      <formula>#REF!</formula>
    </cfRule>
    <cfRule type="cellIs" dxfId="1040" priority="390" operator="equal">
      <formula>#REF!</formula>
    </cfRule>
    <cfRule type="cellIs" dxfId="1039" priority="391" operator="equal">
      <formula>#REF!</formula>
    </cfRule>
    <cfRule type="cellIs" dxfId="1038" priority="392" operator="equal">
      <formula>#REF!</formula>
    </cfRule>
    <cfRule type="cellIs" dxfId="1037" priority="393" operator="equal">
      <formula>#REF!</formula>
    </cfRule>
    <cfRule type="cellIs" dxfId="1036" priority="394" operator="equal">
      <formula>#REF!</formula>
    </cfRule>
    <cfRule type="cellIs" dxfId="1035" priority="395" operator="equal">
      <formula>#REF!</formula>
    </cfRule>
    <cfRule type="cellIs" dxfId="1034" priority="396" operator="equal">
      <formula>#REF!</formula>
    </cfRule>
    <cfRule type="cellIs" dxfId="1033" priority="397" operator="equal">
      <formula>#REF!</formula>
    </cfRule>
    <cfRule type="cellIs" dxfId="1032" priority="398" operator="equal">
      <formula>#REF!</formula>
    </cfRule>
    <cfRule type="cellIs" dxfId="1031" priority="399" operator="equal">
      <formula>#REF!</formula>
    </cfRule>
    <cfRule type="cellIs" dxfId="1030" priority="400" operator="equal">
      <formula>#REF!</formula>
    </cfRule>
    <cfRule type="cellIs" dxfId="1029" priority="401" operator="equal">
      <formula>#REF!</formula>
    </cfRule>
    <cfRule type="cellIs" dxfId="1028" priority="402" operator="equal">
      <formula>#REF!</formula>
    </cfRule>
  </conditionalFormatting>
  <conditionalFormatting sqref="R26">
    <cfRule type="cellIs" dxfId="1027" priority="311" operator="equal">
      <formula>#REF!</formula>
    </cfRule>
    <cfRule type="cellIs" dxfId="1026" priority="328" operator="equal">
      <formula>#REF!</formula>
    </cfRule>
    <cfRule type="cellIs" dxfId="1025" priority="331" operator="equal">
      <formula>#REF!</formula>
    </cfRule>
    <cfRule type="cellIs" dxfId="1024" priority="579" operator="equal">
      <formula>#REF!</formula>
    </cfRule>
    <cfRule type="cellIs" dxfId="1023" priority="580" operator="equal">
      <formula>#REF!</formula>
    </cfRule>
    <cfRule type="cellIs" dxfId="1022" priority="581" operator="equal">
      <formula>#REF!</formula>
    </cfRule>
    <cfRule type="cellIs" dxfId="1021" priority="582" operator="equal">
      <formula>#REF!</formula>
    </cfRule>
    <cfRule type="cellIs" dxfId="1020" priority="583" operator="equal">
      <formula>#REF!</formula>
    </cfRule>
    <cfRule type="cellIs" dxfId="1019" priority="584" operator="equal">
      <formula>#REF!</formula>
    </cfRule>
    <cfRule type="cellIs" dxfId="1018" priority="585" operator="equal">
      <formula>#REF!</formula>
    </cfRule>
    <cfRule type="cellIs" dxfId="1017" priority="586" operator="equal">
      <formula>#REF!</formula>
    </cfRule>
    <cfRule type="cellIs" dxfId="1016" priority="587" operator="equal">
      <formula>#REF!</formula>
    </cfRule>
    <cfRule type="cellIs" dxfId="1015" priority="588" operator="equal">
      <formula>#REF!</formula>
    </cfRule>
    <cfRule type="cellIs" dxfId="1014" priority="589" operator="equal">
      <formula>#REF!</formula>
    </cfRule>
    <cfRule type="cellIs" dxfId="1013" priority="590" operator="equal">
      <formula>#REF!</formula>
    </cfRule>
    <cfRule type="cellIs" dxfId="1012" priority="591" operator="equal">
      <formula>#REF!</formula>
    </cfRule>
    <cfRule type="cellIs" dxfId="1011" priority="592" operator="equal">
      <formula>#REF!</formula>
    </cfRule>
    <cfRule type="cellIs" dxfId="1010" priority="593" operator="equal">
      <formula>#REF!</formula>
    </cfRule>
    <cfRule type="cellIs" dxfId="1009" priority="594" operator="equal">
      <formula>#REF!</formula>
    </cfRule>
    <cfRule type="cellIs" dxfId="1008" priority="595" operator="equal">
      <formula>#REF!</formula>
    </cfRule>
    <cfRule type="cellIs" dxfId="1007" priority="596" operator="equal">
      <formula>#REF!</formula>
    </cfRule>
    <cfRule type="cellIs" dxfId="1006" priority="597" operator="equal">
      <formula>#REF!</formula>
    </cfRule>
    <cfRule type="cellIs" dxfId="1005" priority="598" operator="equal">
      <formula>#REF!</formula>
    </cfRule>
    <cfRule type="cellIs" dxfId="1004" priority="599" operator="equal">
      <formula>#REF!</formula>
    </cfRule>
    <cfRule type="cellIs" dxfId="1003" priority="600" operator="equal">
      <formula>#REF!</formula>
    </cfRule>
  </conditionalFormatting>
  <conditionalFormatting sqref="R26:R30">
    <cfRule type="cellIs" dxfId="1002" priority="43" operator="equal">
      <formula>"EXTREMO (RC/F)"</formula>
    </cfRule>
    <cfRule type="cellIs" dxfId="1001" priority="44" operator="equal">
      <formula>"ALTO (RC/F)"</formula>
    </cfRule>
    <cfRule type="cellIs" dxfId="1000" priority="45" operator="equal">
      <formula>"MODERADO (RC/F)"</formula>
    </cfRule>
    <cfRule type="cellIs" dxfId="999" priority="46" operator="equal">
      <formula>"EXTREMO"</formula>
    </cfRule>
    <cfRule type="cellIs" dxfId="998" priority="47" operator="equal">
      <formula>"FUERTE"</formula>
    </cfRule>
    <cfRule type="cellIs" dxfId="997" priority="48" operator="equal">
      <formula>"MODERADO"</formula>
    </cfRule>
    <cfRule type="cellIs" dxfId="996" priority="49" operator="equal">
      <formula>"DEBIL"</formula>
    </cfRule>
    <cfRule type="cellIs" dxfId="995" priority="52" operator="equal">
      <formula>#REF!</formula>
    </cfRule>
  </conditionalFormatting>
  <conditionalFormatting sqref="R27:R30">
    <cfRule type="cellIs" dxfId="994" priority="34" operator="equal">
      <formula>#REF!</formula>
    </cfRule>
    <cfRule type="cellIs" dxfId="993" priority="35" operator="equal">
      <formula>#REF!</formula>
    </cfRule>
    <cfRule type="cellIs" dxfId="992" priority="36" operator="equal">
      <formula>#REF!</formula>
    </cfRule>
    <cfRule type="cellIs" dxfId="991" priority="40" operator="equal">
      <formula>#REF!</formula>
    </cfRule>
    <cfRule type="cellIs" dxfId="990" priority="41" operator="equal">
      <formula>#REF!</formula>
    </cfRule>
    <cfRule type="cellIs" dxfId="989" priority="42" operator="equal">
      <formula>#REF!</formula>
    </cfRule>
    <cfRule type="cellIs" dxfId="988" priority="50" operator="equal">
      <formula>#REF!</formula>
    </cfRule>
    <cfRule type="cellIs" dxfId="987" priority="51" operator="equal">
      <formula>#REF!</formula>
    </cfRule>
    <cfRule type="cellIs" dxfId="986" priority="53" operator="equal">
      <formula>#REF!</formula>
    </cfRule>
    <cfRule type="cellIs" dxfId="985" priority="54" operator="equal">
      <formula>#REF!</formula>
    </cfRule>
    <cfRule type="cellIs" dxfId="984" priority="55" operator="equal">
      <formula>#REF!</formula>
    </cfRule>
    <cfRule type="cellIs" dxfId="983" priority="56" operator="equal">
      <formula>#REF!</formula>
    </cfRule>
    <cfRule type="cellIs" dxfId="982" priority="57" operator="equal">
      <formula>#REF!</formula>
    </cfRule>
    <cfRule type="cellIs" dxfId="981" priority="58" operator="equal">
      <formula>#REF!</formula>
    </cfRule>
    <cfRule type="cellIs" dxfId="980" priority="59" operator="equal">
      <formula>#REF!</formula>
    </cfRule>
    <cfRule type="cellIs" dxfId="979" priority="60" operator="equal">
      <formula>#REF!</formula>
    </cfRule>
    <cfRule type="cellIs" dxfId="978" priority="61" operator="equal">
      <formula>#REF!</formula>
    </cfRule>
    <cfRule type="cellIs" dxfId="977" priority="62" operator="equal">
      <formula>#REF!</formula>
    </cfRule>
    <cfRule type="cellIs" dxfId="976" priority="63" operator="equal">
      <formula>#REF!</formula>
    </cfRule>
    <cfRule type="cellIs" dxfId="975" priority="64" operator="equal">
      <formula>#REF!</formula>
    </cfRule>
    <cfRule type="cellIs" dxfId="974" priority="65" operator="equal">
      <formula>#REF!</formula>
    </cfRule>
    <cfRule type="cellIs" dxfId="973" priority="66" operator="equal">
      <formula>#REF!</formula>
    </cfRule>
    <cfRule type="cellIs" dxfId="972" priority="67" operator="equal">
      <formula>#REF!</formula>
    </cfRule>
    <cfRule type="cellIs" dxfId="971" priority="68" operator="equal">
      <formula>#REF!</formula>
    </cfRule>
    <cfRule type="cellIs" dxfId="970" priority="69" operator="equal">
      <formula>#REF!</formula>
    </cfRule>
  </conditionalFormatting>
  <conditionalFormatting sqref="R22:W23 R21 T21:W21">
    <cfRule type="cellIs" dxfId="969" priority="380" operator="equal">
      <formula>#REF!</formula>
    </cfRule>
  </conditionalFormatting>
  <conditionalFormatting sqref="R22:W23">
    <cfRule type="cellIs" dxfId="968" priority="370" operator="equal">
      <formula>"EXTREMO (RC/F)"</formula>
    </cfRule>
    <cfRule type="cellIs" dxfId="967" priority="371" operator="equal">
      <formula>"ALTO (RC/F)"</formula>
    </cfRule>
    <cfRule type="cellIs" dxfId="966" priority="372" operator="equal">
      <formula>"MODERADO (RC/F)"</formula>
    </cfRule>
    <cfRule type="cellIs" dxfId="965" priority="373" operator="equal">
      <formula>"EXTREMO"</formula>
    </cfRule>
    <cfRule type="cellIs" dxfId="964" priority="374" operator="equal">
      <formula>"FUERTE"</formula>
    </cfRule>
    <cfRule type="cellIs" dxfId="963" priority="375" operator="equal">
      <formula>"MODERADO"</formula>
    </cfRule>
    <cfRule type="cellIs" dxfId="962" priority="376" operator="equal">
      <formula>"DEBIL"</formula>
    </cfRule>
    <cfRule type="cellIs" dxfId="961" priority="377" operator="equal">
      <formula>#REF!</formula>
    </cfRule>
    <cfRule type="cellIs" dxfId="960" priority="378" operator="equal">
      <formula>#REF!</formula>
    </cfRule>
    <cfRule type="cellIs" dxfId="959" priority="379" operator="equal">
      <formula>#REF!</formula>
    </cfRule>
  </conditionalFormatting>
  <conditionalFormatting sqref="S24:S26">
    <cfRule type="cellIs" dxfId="958" priority="478" operator="equal">
      <formula>#REF!</formula>
    </cfRule>
    <cfRule type="cellIs" dxfId="957" priority="479" operator="equal">
      <formula>#REF!</formula>
    </cfRule>
    <cfRule type="cellIs" dxfId="956" priority="480" operator="equal">
      <formula>#REF!</formula>
    </cfRule>
    <cfRule type="cellIs" dxfId="955" priority="481" operator="equal">
      <formula>#REF!</formula>
    </cfRule>
    <cfRule type="cellIs" dxfId="954" priority="482" operator="equal">
      <formula>#REF!</formula>
    </cfRule>
    <cfRule type="cellIs" dxfId="953" priority="483" operator="equal">
      <formula>#REF!</formula>
    </cfRule>
    <cfRule type="cellIs" dxfId="952" priority="484" operator="equal">
      <formula>#REF!</formula>
    </cfRule>
    <cfRule type="cellIs" dxfId="951" priority="485" operator="equal">
      <formula>#REF!</formula>
    </cfRule>
    <cfRule type="cellIs" dxfId="950" priority="486" operator="equal">
      <formula>#REF!</formula>
    </cfRule>
    <cfRule type="cellIs" dxfId="949" priority="487" operator="equal">
      <formula>#REF!</formula>
    </cfRule>
    <cfRule type="cellIs" dxfId="948" priority="488" operator="equal">
      <formula>#REF!</formula>
    </cfRule>
    <cfRule type="cellIs" dxfId="947" priority="489" operator="equal">
      <formula>#REF!</formula>
    </cfRule>
    <cfRule type="cellIs" dxfId="946" priority="490" operator="equal">
      <formula>#REF!</formula>
    </cfRule>
    <cfRule type="cellIs" dxfId="945" priority="491" operator="equal">
      <formula>#REF!</formula>
    </cfRule>
    <cfRule type="cellIs" dxfId="944" priority="492" operator="equal">
      <formula>#REF!</formula>
    </cfRule>
    <cfRule type="cellIs" dxfId="943" priority="493" operator="equal">
      <formula>#REF!</formula>
    </cfRule>
    <cfRule type="cellIs" dxfId="942" priority="494" operator="equal">
      <formula>#REF!</formula>
    </cfRule>
    <cfRule type="cellIs" dxfId="941" priority="495" operator="equal">
      <formula>#REF!</formula>
    </cfRule>
    <cfRule type="cellIs" dxfId="940" priority="496" operator="equal">
      <formula>#REF!</formula>
    </cfRule>
    <cfRule type="cellIs" dxfId="939" priority="497" operator="equal">
      <formula>#REF!</formula>
    </cfRule>
    <cfRule type="cellIs" dxfId="938" priority="498" operator="equal">
      <formula>#REF!</formula>
    </cfRule>
    <cfRule type="cellIs" dxfId="937" priority="499" operator="equal">
      <formula>#REF!</formula>
    </cfRule>
    <cfRule type="cellIs" dxfId="936" priority="500" operator="equal">
      <formula>#REF!</formula>
    </cfRule>
    <cfRule type="cellIs" dxfId="935" priority="501" operator="equal">
      <formula>#REF!</formula>
    </cfRule>
  </conditionalFormatting>
  <conditionalFormatting sqref="S24:U26">
    <cfRule type="cellIs" dxfId="934" priority="460" operator="equal">
      <formula>#REF!</formula>
    </cfRule>
  </conditionalFormatting>
  <conditionalFormatting sqref="S17:V17 S14:W15 U16:V16">
    <cfRule type="cellIs" dxfId="933" priority="684" operator="equal">
      <formula>#REF!</formula>
    </cfRule>
  </conditionalFormatting>
  <conditionalFormatting sqref="S17:V17">
    <cfRule type="cellIs" dxfId="932" priority="667" operator="equal">
      <formula>#REF!</formula>
    </cfRule>
    <cfRule type="cellIs" dxfId="931" priority="668" operator="equal">
      <formula>#REF!</formula>
    </cfRule>
    <cfRule type="cellIs" dxfId="930" priority="669" operator="equal">
      <formula>#REF!</formula>
    </cfRule>
    <cfRule type="cellIs" dxfId="929" priority="670" operator="equal">
      <formula>#REF!</formula>
    </cfRule>
    <cfRule type="cellIs" dxfId="928" priority="671" operator="equal">
      <formula>#REF!</formula>
    </cfRule>
    <cfRule type="cellIs" dxfId="927" priority="672" operator="equal">
      <formula>#REF!</formula>
    </cfRule>
    <cfRule type="cellIs" dxfId="926" priority="673" operator="equal">
      <formula>#REF!</formula>
    </cfRule>
    <cfRule type="cellIs" dxfId="925" priority="674" operator="equal">
      <formula>#REF!</formula>
    </cfRule>
    <cfRule type="cellIs" dxfId="924" priority="675" operator="equal">
      <formula>#REF!</formula>
    </cfRule>
    <cfRule type="cellIs" dxfId="923" priority="676" operator="equal">
      <formula>#REF!</formula>
    </cfRule>
    <cfRule type="cellIs" dxfId="922" priority="677" operator="equal">
      <formula>#REF!</formula>
    </cfRule>
    <cfRule type="cellIs" dxfId="921" priority="678" operator="equal">
      <formula>#REF!</formula>
    </cfRule>
    <cfRule type="cellIs" dxfId="920" priority="679" operator="equal">
      <formula>#REF!</formula>
    </cfRule>
    <cfRule type="cellIs" dxfId="919" priority="680" operator="equal">
      <formula>#REF!</formula>
    </cfRule>
    <cfRule type="cellIs" dxfId="918" priority="681" operator="equal">
      <formula>#REF!</formula>
    </cfRule>
    <cfRule type="cellIs" dxfId="917" priority="682" operator="equal">
      <formula>#REF!</formula>
    </cfRule>
    <cfRule type="cellIs" dxfId="916" priority="683" operator="equal">
      <formula>#REF!</formula>
    </cfRule>
  </conditionalFormatting>
  <conditionalFormatting sqref="S14:W15 U16:V16 S17:V17">
    <cfRule type="cellIs" dxfId="915" priority="639" operator="equal">
      <formula>#REF!</formula>
    </cfRule>
    <cfRule type="cellIs" dxfId="914" priority="640" operator="equal">
      <formula>#REF!</formula>
    </cfRule>
    <cfRule type="cellIs" dxfId="913" priority="641" operator="equal">
      <formula>#REF!</formula>
    </cfRule>
    <cfRule type="cellIs" dxfId="912" priority="642" operator="equal">
      <formula>#REF!</formula>
    </cfRule>
    <cfRule type="cellIs" dxfId="911" priority="643" operator="equal">
      <formula>#REF!</formula>
    </cfRule>
    <cfRule type="cellIs" dxfId="910" priority="646" operator="equal">
      <formula>#REF!</formula>
    </cfRule>
    <cfRule type="cellIs" dxfId="909" priority="655" operator="equal">
      <formula>#REF!</formula>
    </cfRule>
    <cfRule type="cellIs" dxfId="908" priority="658" operator="equal">
      <formula>#REF!</formula>
    </cfRule>
  </conditionalFormatting>
  <conditionalFormatting sqref="S14:W15">
    <cfRule type="cellIs" dxfId="907" priority="644" operator="equal">
      <formula>#REF!</formula>
    </cfRule>
    <cfRule type="cellIs" dxfId="906" priority="645" operator="equal">
      <formula>#REF!</formula>
    </cfRule>
    <cfRule type="cellIs" dxfId="905" priority="647" operator="equal">
      <formula>#REF!</formula>
    </cfRule>
    <cfRule type="cellIs" dxfId="904" priority="648" operator="equal">
      <formula>#REF!</formula>
    </cfRule>
    <cfRule type="cellIs" dxfId="903" priority="649" operator="equal">
      <formula>#REF!</formula>
    </cfRule>
    <cfRule type="cellIs" dxfId="902" priority="650" operator="equal">
      <formula>#REF!</formula>
    </cfRule>
    <cfRule type="cellIs" dxfId="901" priority="651" operator="equal">
      <formula>#REF!</formula>
    </cfRule>
    <cfRule type="cellIs" dxfId="900" priority="652" operator="equal">
      <formula>#REF!</formula>
    </cfRule>
    <cfRule type="cellIs" dxfId="899" priority="653" operator="equal">
      <formula>#REF!</formula>
    </cfRule>
    <cfRule type="cellIs" dxfId="898" priority="654" operator="equal">
      <formula>#REF!</formula>
    </cfRule>
    <cfRule type="cellIs" dxfId="897" priority="656" operator="equal">
      <formula>#REF!</formula>
    </cfRule>
    <cfRule type="cellIs" dxfId="896" priority="657" operator="equal">
      <formula>#REF!</formula>
    </cfRule>
    <cfRule type="cellIs" dxfId="895" priority="659" operator="equal">
      <formula>#REF!</formula>
    </cfRule>
    <cfRule type="cellIs" dxfId="894" priority="660" operator="equal">
      <formula>#REF!</formula>
    </cfRule>
    <cfRule type="cellIs" dxfId="893" priority="661" operator="equal">
      <formula>#REF!</formula>
    </cfRule>
    <cfRule type="cellIs" dxfId="892" priority="662" operator="equal">
      <formula>#REF!</formula>
    </cfRule>
    <cfRule type="cellIs" dxfId="891" priority="663" operator="equal">
      <formula>#REF!</formula>
    </cfRule>
  </conditionalFormatting>
  <conditionalFormatting sqref="S24:W26">
    <cfRule type="cellIs" dxfId="890" priority="403" operator="equal">
      <formula>"EXTREMO (RC/F)"</formula>
    </cfRule>
    <cfRule type="cellIs" dxfId="889" priority="404" operator="equal">
      <formula>"ALTO (RC/F)"</formula>
    </cfRule>
    <cfRule type="cellIs" dxfId="888" priority="405" operator="equal">
      <formula>"MODERADO (RC/F)"</formula>
    </cfRule>
    <cfRule type="cellIs" dxfId="887" priority="406" operator="equal">
      <formula>"EXTREMO"</formula>
    </cfRule>
    <cfRule type="cellIs" dxfId="886" priority="407" operator="equal">
      <formula>"FUERTE"</formula>
    </cfRule>
    <cfRule type="cellIs" dxfId="885" priority="408" operator="equal">
      <formula>"MODERADO"</formula>
    </cfRule>
    <cfRule type="cellIs" dxfId="884" priority="409" operator="equal">
      <formula>"DEBIL"</formula>
    </cfRule>
    <cfRule type="cellIs" dxfId="883" priority="410" operator="equal">
      <formula>#REF!</formula>
    </cfRule>
  </conditionalFormatting>
  <conditionalFormatting sqref="T25:T26">
    <cfRule type="cellIs" dxfId="882" priority="545" operator="equal">
      <formula>#REF!</formula>
    </cfRule>
    <cfRule type="cellIs" dxfId="881" priority="546" operator="equal">
      <formula>#REF!</formula>
    </cfRule>
    <cfRule type="cellIs" dxfId="880" priority="547" operator="equal">
      <formula>#REF!</formula>
    </cfRule>
    <cfRule type="cellIs" dxfId="879" priority="548" operator="equal">
      <formula>#REF!</formula>
    </cfRule>
    <cfRule type="cellIs" dxfId="878" priority="549" operator="equal">
      <formula>#REF!</formula>
    </cfRule>
    <cfRule type="cellIs" dxfId="877" priority="550" operator="equal">
      <formula>#REF!</formula>
    </cfRule>
    <cfRule type="cellIs" dxfId="876" priority="551" operator="equal">
      <formula>#REF!</formula>
    </cfRule>
    <cfRule type="cellIs" dxfId="875" priority="552" operator="equal">
      <formula>#REF!</formula>
    </cfRule>
    <cfRule type="cellIs" dxfId="874" priority="553" operator="equal">
      <formula>#REF!</formula>
    </cfRule>
    <cfRule type="cellIs" dxfId="873" priority="554" operator="equal">
      <formula>#REF!</formula>
    </cfRule>
    <cfRule type="cellIs" dxfId="872" priority="555" operator="equal">
      <formula>#REF!</formula>
    </cfRule>
    <cfRule type="cellIs" dxfId="871" priority="556" operator="equal">
      <formula>#REF!</formula>
    </cfRule>
    <cfRule type="cellIs" dxfId="870" priority="557" operator="equal">
      <formula>#REF!</formula>
    </cfRule>
    <cfRule type="cellIs" dxfId="869" priority="558" operator="equal">
      <formula>#REF!</formula>
    </cfRule>
    <cfRule type="cellIs" dxfId="868" priority="559" operator="equal">
      <formula>#REF!</formula>
    </cfRule>
    <cfRule type="cellIs" dxfId="867" priority="560" operator="equal">
      <formula>#REF!</formula>
    </cfRule>
    <cfRule type="cellIs" dxfId="866" priority="561" operator="equal">
      <formula>#REF!</formula>
    </cfRule>
    <cfRule type="cellIs" dxfId="865" priority="562" operator="equal">
      <formula>#REF!</formula>
    </cfRule>
    <cfRule type="cellIs" dxfId="864" priority="563" operator="equal">
      <formula>#REF!</formula>
    </cfRule>
    <cfRule type="cellIs" dxfId="863" priority="564" operator="equal">
      <formula>#REF!</formula>
    </cfRule>
    <cfRule type="cellIs" dxfId="862" priority="565" operator="equal">
      <formula>#REF!</formula>
    </cfRule>
    <cfRule type="cellIs" dxfId="861" priority="566" operator="equal">
      <formula>#REF!</formula>
    </cfRule>
    <cfRule type="cellIs" dxfId="860" priority="567" operator="equal">
      <formula>#REF!</formula>
    </cfRule>
  </conditionalFormatting>
  <conditionalFormatting sqref="T27:T28">
    <cfRule type="cellIs" dxfId="859" priority="106" operator="equal">
      <formula>#REF!</formula>
    </cfRule>
    <cfRule type="cellIs" dxfId="858" priority="107" operator="equal">
      <formula>#REF!</formula>
    </cfRule>
    <cfRule type="cellIs" dxfId="857" priority="108" operator="equal">
      <formula>#REF!</formula>
    </cfRule>
    <cfRule type="cellIs" dxfId="856" priority="109" operator="equal">
      <formula>#REF!</formula>
    </cfRule>
    <cfRule type="cellIs" dxfId="855" priority="110" operator="equal">
      <formula>#REF!</formula>
    </cfRule>
    <cfRule type="cellIs" dxfId="854" priority="111" operator="equal">
      <formula>"EXTREMO (RC/F)"</formula>
    </cfRule>
    <cfRule type="cellIs" dxfId="853" priority="112" operator="equal">
      <formula>"ALTO (RC/F)"</formula>
    </cfRule>
    <cfRule type="cellIs" dxfId="852" priority="113" operator="equal">
      <formula>"MODERADO (RC/F)"</formula>
    </cfRule>
    <cfRule type="cellIs" dxfId="851" priority="114" operator="equal">
      <formula>"EXTREMO"</formula>
    </cfRule>
    <cfRule type="cellIs" dxfId="850" priority="115" operator="equal">
      <formula>"FUERTE"</formula>
    </cfRule>
    <cfRule type="cellIs" dxfId="849" priority="116" operator="equal">
      <formula>"MODERADO"</formula>
    </cfRule>
    <cfRule type="cellIs" dxfId="848" priority="117" operator="equal">
      <formula>"DEBIL"</formula>
    </cfRule>
    <cfRule type="cellIs" dxfId="847" priority="119" operator="equal">
      <formula>#REF!</formula>
    </cfRule>
    <cfRule type="cellIs" dxfId="846" priority="120" operator="equal">
      <formula>#REF!</formula>
    </cfRule>
    <cfRule type="cellIs" dxfId="845" priority="122" operator="equal">
      <formula>#REF!</formula>
    </cfRule>
    <cfRule type="cellIs" dxfId="844" priority="123" operator="equal">
      <formula>#REF!</formula>
    </cfRule>
    <cfRule type="cellIs" dxfId="843" priority="124" operator="equal">
      <formula>#REF!</formula>
    </cfRule>
    <cfRule type="cellIs" dxfId="842" priority="125" operator="equal">
      <formula>#REF!</formula>
    </cfRule>
    <cfRule type="cellIs" dxfId="841" priority="126" operator="equal">
      <formula>#REF!</formula>
    </cfRule>
    <cfRule type="cellIs" dxfId="840" priority="127" operator="equal">
      <formula>#REF!</formula>
    </cfRule>
    <cfRule type="cellIs" dxfId="839" priority="128" operator="equal">
      <formula>#REF!</formula>
    </cfRule>
    <cfRule type="cellIs" dxfId="838" priority="129" operator="equal">
      <formula>#REF!</formula>
    </cfRule>
    <cfRule type="cellIs" dxfId="837" priority="131" operator="equal">
      <formula>#REF!</formula>
    </cfRule>
    <cfRule type="cellIs" dxfId="836" priority="132" operator="equal">
      <formula>#REF!</formula>
    </cfRule>
    <cfRule type="cellIs" dxfId="835" priority="133" operator="equal">
      <formula>#REF!</formula>
    </cfRule>
    <cfRule type="cellIs" dxfId="834" priority="134" operator="equal">
      <formula>#REF!</formula>
    </cfRule>
    <cfRule type="cellIs" dxfId="833" priority="135" operator="equal">
      <formula>#REF!</formula>
    </cfRule>
    <cfRule type="cellIs" dxfId="832" priority="136" operator="equal">
      <formula>#REF!</formula>
    </cfRule>
    <cfRule type="cellIs" dxfId="831" priority="137" operator="equal">
      <formula>#REF!</formula>
    </cfRule>
    <cfRule type="cellIs" dxfId="830" priority="138" operator="equal">
      <formula>#REF!</formula>
    </cfRule>
  </conditionalFormatting>
  <conditionalFormatting sqref="T27:T30">
    <cfRule type="cellIs" dxfId="829" priority="118" operator="equal">
      <formula>#REF!</formula>
    </cfRule>
    <cfRule type="cellIs" dxfId="828" priority="121" operator="equal">
      <formula>#REF!</formula>
    </cfRule>
    <cfRule type="cellIs" dxfId="827" priority="130" operator="equal">
      <formula>#REF!</formula>
    </cfRule>
  </conditionalFormatting>
  <conditionalFormatting sqref="T29:T30">
    <cfRule type="cellIs" dxfId="826" priority="142" operator="equal">
      <formula>#REF!</formula>
    </cfRule>
    <cfRule type="cellIs" dxfId="825" priority="143" operator="equal">
      <formula>#REF!</formula>
    </cfRule>
    <cfRule type="cellIs" dxfId="824" priority="144" operator="equal">
      <formula>#REF!</formula>
    </cfRule>
    <cfRule type="cellIs" dxfId="823" priority="145" operator="equal">
      <formula>"EXTREMO (RC/F)"</formula>
    </cfRule>
    <cfRule type="cellIs" dxfId="822" priority="146" operator="equal">
      <formula>"ALTO (RC/F)"</formula>
    </cfRule>
    <cfRule type="cellIs" dxfId="821" priority="147" operator="equal">
      <formula>"MODERADO (RC/F)"</formula>
    </cfRule>
    <cfRule type="cellIs" dxfId="820" priority="148" operator="equal">
      <formula>"EXTREMO"</formula>
    </cfRule>
    <cfRule type="cellIs" dxfId="819" priority="149" operator="equal">
      <formula>"FUERTE"</formula>
    </cfRule>
    <cfRule type="cellIs" dxfId="818" priority="150" operator="equal">
      <formula>"MODERADO"</formula>
    </cfRule>
    <cfRule type="cellIs" dxfId="817" priority="151" operator="equal">
      <formula>"DEBIL"</formula>
    </cfRule>
    <cfRule type="cellIs" dxfId="816" priority="152" operator="equal">
      <formula>#REF!</formula>
    </cfRule>
    <cfRule type="cellIs" dxfId="815" priority="153" operator="equal">
      <formula>#REF!</formula>
    </cfRule>
    <cfRule type="cellIs" dxfId="814" priority="154" operator="equal">
      <formula>#REF!</formula>
    </cfRule>
    <cfRule type="cellIs" dxfId="813" priority="155" operator="equal">
      <formula>#REF!</formula>
    </cfRule>
    <cfRule type="cellIs" dxfId="812" priority="156" operator="equal">
      <formula>#REF!</formula>
    </cfRule>
    <cfRule type="cellIs" dxfId="811" priority="157" operator="equal">
      <formula>#REF!</formula>
    </cfRule>
    <cfRule type="cellIs" dxfId="810" priority="158" operator="equal">
      <formula>#REF!</formula>
    </cfRule>
    <cfRule type="cellIs" dxfId="809" priority="159" operator="equal">
      <formula>#REF!</formula>
    </cfRule>
    <cfRule type="cellIs" dxfId="808" priority="160" operator="equal">
      <formula>#REF!</formula>
    </cfRule>
    <cfRule type="cellIs" dxfId="807" priority="161" operator="equal">
      <formula>#REF!</formula>
    </cfRule>
    <cfRule type="cellIs" dxfId="806" priority="162" operator="equal">
      <formula>#REF!</formula>
    </cfRule>
    <cfRule type="cellIs" dxfId="805" priority="163" operator="equal">
      <formula>#REF!</formula>
    </cfRule>
    <cfRule type="cellIs" dxfId="804" priority="164" operator="equal">
      <formula>#REF!</formula>
    </cfRule>
    <cfRule type="cellIs" dxfId="803" priority="165" operator="equal">
      <formula>#REF!</formula>
    </cfRule>
    <cfRule type="cellIs" dxfId="802" priority="166" operator="equal">
      <formula>#REF!</formula>
    </cfRule>
    <cfRule type="cellIs" dxfId="801" priority="167" operator="equal">
      <formula>#REF!</formula>
    </cfRule>
    <cfRule type="cellIs" dxfId="800" priority="168" operator="equal">
      <formula>#REF!</formula>
    </cfRule>
    <cfRule type="cellIs" dxfId="799" priority="169" operator="equal">
      <formula>#REF!</formula>
    </cfRule>
    <cfRule type="cellIs" dxfId="798" priority="170" operator="equal">
      <formula>#REF!</formula>
    </cfRule>
    <cfRule type="cellIs" dxfId="797" priority="171" operator="equal">
      <formula>#REF!</formula>
    </cfRule>
  </conditionalFormatting>
  <conditionalFormatting sqref="T24:U26">
    <cfRule type="cellIs" dxfId="796" priority="451" operator="equal">
      <formula>#REF!</formula>
    </cfRule>
  </conditionalFormatting>
  <conditionalFormatting sqref="U25:U26">
    <cfRule type="cellIs" dxfId="795" priority="444" operator="equal">
      <formula>#REF!</formula>
    </cfRule>
    <cfRule type="cellIs" dxfId="794" priority="445" operator="equal">
      <formula>#REF!</formula>
    </cfRule>
    <cfRule type="cellIs" dxfId="793" priority="446" operator="equal">
      <formula>#REF!</formula>
    </cfRule>
    <cfRule type="cellIs" dxfId="792" priority="447" operator="equal">
      <formula>#REF!</formula>
    </cfRule>
    <cfRule type="cellIs" dxfId="791" priority="448" operator="equal">
      <formula>#REF!</formula>
    </cfRule>
    <cfRule type="cellIs" dxfId="790" priority="449" operator="equal">
      <formula>#REF!</formula>
    </cfRule>
    <cfRule type="cellIs" dxfId="789" priority="450" operator="equal">
      <formula>#REF!</formula>
    </cfRule>
    <cfRule type="cellIs" dxfId="788" priority="452" operator="equal">
      <formula>#REF!</formula>
    </cfRule>
    <cfRule type="cellIs" dxfId="787" priority="453" operator="equal">
      <formula>#REF!</formula>
    </cfRule>
    <cfRule type="cellIs" dxfId="786" priority="454" operator="equal">
      <formula>#REF!</formula>
    </cfRule>
    <cfRule type="cellIs" dxfId="785" priority="455" operator="equal">
      <formula>#REF!</formula>
    </cfRule>
    <cfRule type="cellIs" dxfId="784" priority="456" operator="equal">
      <formula>#REF!</formula>
    </cfRule>
    <cfRule type="cellIs" dxfId="783" priority="457" operator="equal">
      <formula>#REF!</formula>
    </cfRule>
    <cfRule type="cellIs" dxfId="782" priority="458" operator="equal">
      <formula>#REF!</formula>
    </cfRule>
    <cfRule type="cellIs" dxfId="781" priority="459" operator="equal">
      <formula>#REF!</formula>
    </cfRule>
    <cfRule type="cellIs" dxfId="780" priority="461" operator="equal">
      <formula>#REF!</formula>
    </cfRule>
    <cfRule type="cellIs" dxfId="779" priority="462" operator="equal">
      <formula>#REF!</formula>
    </cfRule>
    <cfRule type="cellIs" dxfId="778" priority="463" operator="equal">
      <formula>#REF!</formula>
    </cfRule>
    <cfRule type="cellIs" dxfId="777" priority="464" operator="equal">
      <formula>#REF!</formula>
    </cfRule>
    <cfRule type="cellIs" dxfId="776" priority="465" operator="equal">
      <formula>#REF!</formula>
    </cfRule>
    <cfRule type="cellIs" dxfId="775" priority="466" operator="equal">
      <formula>#REF!</formula>
    </cfRule>
    <cfRule type="cellIs" dxfId="774" priority="467" operator="equal">
      <formula>#REF!</formula>
    </cfRule>
    <cfRule type="cellIs" dxfId="773" priority="468" operator="equal">
      <formula>#REF!</formula>
    </cfRule>
  </conditionalFormatting>
  <conditionalFormatting sqref="U28:U30 U27:V27">
    <cfRule type="cellIs" dxfId="772" priority="316" operator="equal">
      <formula>#REF!</formula>
    </cfRule>
  </conditionalFormatting>
  <conditionalFormatting sqref="U28:U30">
    <cfRule type="cellIs" dxfId="771" priority="314" operator="equal">
      <formula>#REF!</formula>
    </cfRule>
    <cfRule type="cellIs" dxfId="770" priority="315" operator="equal">
      <formula>#REF!</formula>
    </cfRule>
  </conditionalFormatting>
  <conditionalFormatting sqref="U16:V16 S14:W15 S17:V17">
    <cfRule type="cellIs" dxfId="769" priority="632" operator="equal">
      <formula>"EXTREMO (RC/F)"</formula>
    </cfRule>
    <cfRule type="cellIs" dxfId="768" priority="633" operator="equal">
      <formula>"ALTO (RC/F)"</formula>
    </cfRule>
    <cfRule type="cellIs" dxfId="767" priority="634" operator="equal">
      <formula>"MODERADO (RC/F)"</formula>
    </cfRule>
    <cfRule type="cellIs" dxfId="766" priority="635" operator="equal">
      <formula>"EXTREMO"</formula>
    </cfRule>
    <cfRule type="cellIs" dxfId="765" priority="636" operator="equal">
      <formula>"FUERTE"</formula>
    </cfRule>
    <cfRule type="cellIs" dxfId="764" priority="637" operator="equal">
      <formula>"MODERADO"</formula>
    </cfRule>
    <cfRule type="cellIs" dxfId="763" priority="638" operator="equal">
      <formula>"DEBIL"</formula>
    </cfRule>
  </conditionalFormatting>
  <conditionalFormatting sqref="U16:V16">
    <cfRule type="cellIs" dxfId="762" priority="601" operator="equal">
      <formula>#REF!</formula>
    </cfRule>
    <cfRule type="cellIs" dxfId="761" priority="602" operator="equal">
      <formula>#REF!</formula>
    </cfRule>
    <cfRule type="cellIs" dxfId="760" priority="603" operator="equal">
      <formula>#REF!</formula>
    </cfRule>
    <cfRule type="cellIs" dxfId="759" priority="604" operator="equal">
      <formula>#REF!</formula>
    </cfRule>
    <cfRule type="cellIs" dxfId="758" priority="605" operator="equal">
      <formula>#REF!</formula>
    </cfRule>
    <cfRule type="cellIs" dxfId="757" priority="606" operator="equal">
      <formula>#REF!</formula>
    </cfRule>
    <cfRule type="cellIs" dxfId="756" priority="607" operator="equal">
      <formula>#REF!</formula>
    </cfRule>
    <cfRule type="cellIs" dxfId="755" priority="608" operator="equal">
      <formula>#REF!</formula>
    </cfRule>
    <cfRule type="cellIs" dxfId="754" priority="609" operator="equal">
      <formula>#REF!</formula>
    </cfRule>
    <cfRule type="cellIs" dxfId="753" priority="610" operator="equal">
      <formula>#REF!</formula>
    </cfRule>
    <cfRule type="cellIs" dxfId="752" priority="611" operator="equal">
      <formula>#REF!</formula>
    </cfRule>
    <cfRule type="cellIs" dxfId="751" priority="612" operator="equal">
      <formula>#REF!</formula>
    </cfRule>
    <cfRule type="cellIs" dxfId="750" priority="613" operator="equal">
      <formula>#REF!</formula>
    </cfRule>
    <cfRule type="cellIs" dxfId="749" priority="614" operator="equal">
      <formula>#REF!</formula>
    </cfRule>
    <cfRule type="cellIs" dxfId="748" priority="615" operator="equal">
      <formula>#REF!</formula>
    </cfRule>
    <cfRule type="cellIs" dxfId="747" priority="616" operator="equal">
      <formula>#REF!</formula>
    </cfRule>
    <cfRule type="cellIs" dxfId="746" priority="617" operator="equal">
      <formula>#REF!</formula>
    </cfRule>
  </conditionalFormatting>
  <conditionalFormatting sqref="U27:V27 U28:U30">
    <cfRule type="cellIs" dxfId="745" priority="1589" operator="equal">
      <formula>#REF!</formula>
    </cfRule>
    <cfRule type="cellIs" dxfId="744" priority="1590" operator="equal">
      <formula>#REF!</formula>
    </cfRule>
    <cfRule type="cellIs" dxfId="743" priority="1591" operator="equal">
      <formula>#REF!</formula>
    </cfRule>
    <cfRule type="cellIs" dxfId="742" priority="1592" operator="equal">
      <formula>#REF!</formula>
    </cfRule>
    <cfRule type="cellIs" dxfId="741" priority="1593" operator="equal">
      <formula>#REF!</formula>
    </cfRule>
    <cfRule type="cellIs" dxfId="740" priority="1594" operator="equal">
      <formula>#REF!</formula>
    </cfRule>
    <cfRule type="cellIs" dxfId="739" priority="1595" operator="equal">
      <formula>#REF!</formula>
    </cfRule>
    <cfRule type="cellIs" dxfId="738" priority="1596" operator="equal">
      <formula>#REF!</formula>
    </cfRule>
    <cfRule type="cellIs" dxfId="737" priority="1597" operator="equal">
      <formula>#REF!</formula>
    </cfRule>
    <cfRule type="cellIs" dxfId="736" priority="1598" operator="equal">
      <formula>#REF!</formula>
    </cfRule>
    <cfRule type="cellIs" dxfId="735" priority="1599" operator="equal">
      <formula>#REF!</formula>
    </cfRule>
    <cfRule type="cellIs" dxfId="734" priority="1600" operator="equal">
      <formula>#REF!</formula>
    </cfRule>
    <cfRule type="cellIs" dxfId="733" priority="1601" operator="equal">
      <formula>#REF!</formula>
    </cfRule>
    <cfRule type="cellIs" dxfId="732" priority="1602" operator="equal">
      <formula>#REF!</formula>
    </cfRule>
    <cfRule type="cellIs" dxfId="731" priority="1603" operator="equal">
      <formula>#REF!</formula>
    </cfRule>
    <cfRule type="cellIs" dxfId="730" priority="1604" operator="equal">
      <formula>#REF!</formula>
    </cfRule>
    <cfRule type="cellIs" dxfId="729" priority="1605" operator="equal">
      <formula>#REF!</formula>
    </cfRule>
    <cfRule type="cellIs" dxfId="728" priority="1606" operator="equal">
      <formula>#REF!</formula>
    </cfRule>
    <cfRule type="cellIs" dxfId="727" priority="1607" operator="equal">
      <formula>#REF!</formula>
    </cfRule>
  </conditionalFormatting>
  <conditionalFormatting sqref="U27:V30">
    <cfRule type="cellIs" dxfId="726" priority="220" operator="equal">
      <formula>#REF!</formula>
    </cfRule>
    <cfRule type="cellIs" dxfId="725" priority="229" operator="equal">
      <formula>#REF!</formula>
    </cfRule>
  </conditionalFormatting>
  <conditionalFormatting sqref="U27:X27 W28:W30">
    <cfRule type="cellIs" dxfId="724" priority="88" operator="equal">
      <formula>#REF!</formula>
    </cfRule>
    <cfRule type="cellIs" dxfId="723" priority="97" operator="equal">
      <formula>#REF!</formula>
    </cfRule>
  </conditionalFormatting>
  <conditionalFormatting sqref="V28">
    <cfRule type="cellIs" dxfId="722" priority="206" operator="equal">
      <formula>#REF!</formula>
    </cfRule>
    <cfRule type="cellIs" dxfId="721" priority="207" operator="equal">
      <formula>#REF!</formula>
    </cfRule>
    <cfRule type="cellIs" dxfId="720" priority="208" operator="equal">
      <formula>#REF!</formula>
    </cfRule>
    <cfRule type="cellIs" dxfId="719" priority="209" operator="equal">
      <formula>#REF!</formula>
    </cfRule>
    <cfRule type="cellIs" dxfId="718" priority="210" operator="equal">
      <formula>#REF!</formula>
    </cfRule>
    <cfRule type="cellIs" dxfId="717" priority="211" operator="equal">
      <formula>"EXTREMO (RC/F)"</formula>
    </cfRule>
    <cfRule type="cellIs" dxfId="716" priority="212" operator="equal">
      <formula>"ALTO (RC/F)"</formula>
    </cfRule>
    <cfRule type="cellIs" dxfId="715" priority="213" operator="equal">
      <formula>"MODERADO (RC/F)"</formula>
    </cfRule>
    <cfRule type="cellIs" dxfId="714" priority="214" operator="equal">
      <formula>"EXTREMO"</formula>
    </cfRule>
    <cfRule type="cellIs" dxfId="713" priority="215" operator="equal">
      <formula>"FUERTE"</formula>
    </cfRule>
    <cfRule type="cellIs" dxfId="712" priority="216" operator="equal">
      <formula>"MODERADO"</formula>
    </cfRule>
    <cfRule type="cellIs" dxfId="711" priority="217" operator="equal">
      <formula>"DEBIL"</formula>
    </cfRule>
    <cfRule type="cellIs" dxfId="710" priority="218" operator="equal">
      <formula>#REF!</formula>
    </cfRule>
    <cfRule type="cellIs" dxfId="709" priority="219" operator="equal">
      <formula>#REF!</formula>
    </cfRule>
    <cfRule type="cellIs" dxfId="708" priority="221" operator="equal">
      <formula>#REF!</formula>
    </cfRule>
    <cfRule type="cellIs" dxfId="707" priority="222" operator="equal">
      <formula>#REF!</formula>
    </cfRule>
    <cfRule type="cellIs" dxfId="706" priority="223" operator="equal">
      <formula>#REF!</formula>
    </cfRule>
    <cfRule type="cellIs" dxfId="705" priority="224" operator="equal">
      <formula>#REF!</formula>
    </cfRule>
    <cfRule type="cellIs" dxfId="704" priority="225" operator="equal">
      <formula>#REF!</formula>
    </cfRule>
    <cfRule type="cellIs" dxfId="703" priority="226" operator="equal">
      <formula>#REF!</formula>
    </cfRule>
    <cfRule type="cellIs" dxfId="702" priority="227" operator="equal">
      <formula>#REF!</formula>
    </cfRule>
    <cfRule type="cellIs" dxfId="701" priority="228" operator="equal">
      <formula>#REF!</formula>
    </cfRule>
    <cfRule type="cellIs" dxfId="700" priority="230" operator="equal">
      <formula>#REF!</formula>
    </cfRule>
    <cfRule type="cellIs" dxfId="699" priority="231" operator="equal">
      <formula>#REF!</formula>
    </cfRule>
    <cfRule type="cellIs" dxfId="698" priority="232" operator="equal">
      <formula>#REF!</formula>
    </cfRule>
    <cfRule type="cellIs" dxfId="697" priority="233" operator="equal">
      <formula>#REF!</formula>
    </cfRule>
    <cfRule type="cellIs" dxfId="696" priority="234" operator="equal">
      <formula>#REF!</formula>
    </cfRule>
    <cfRule type="cellIs" dxfId="695" priority="235" operator="equal">
      <formula>#REF!</formula>
    </cfRule>
    <cfRule type="cellIs" dxfId="694" priority="236" operator="equal">
      <formula>#REF!</formula>
    </cfRule>
    <cfRule type="cellIs" dxfId="693" priority="237" operator="equal">
      <formula>#REF!</formula>
    </cfRule>
  </conditionalFormatting>
  <conditionalFormatting sqref="V29:V30">
    <cfRule type="cellIs" dxfId="692" priority="241" operator="equal">
      <formula>#REF!</formula>
    </cfRule>
    <cfRule type="cellIs" dxfId="691" priority="242" operator="equal">
      <formula>#REF!</formula>
    </cfRule>
    <cfRule type="cellIs" dxfId="690" priority="243" operator="equal">
      <formula>#REF!</formula>
    </cfRule>
    <cfRule type="cellIs" dxfId="689" priority="244" operator="equal">
      <formula>"EXTREMO (RC/F)"</formula>
    </cfRule>
    <cfRule type="cellIs" dxfId="688" priority="245" operator="equal">
      <formula>"ALTO (RC/F)"</formula>
    </cfRule>
    <cfRule type="cellIs" dxfId="687" priority="246" operator="equal">
      <formula>"MODERADO (RC/F)"</formula>
    </cfRule>
    <cfRule type="cellIs" dxfId="686" priority="247" operator="equal">
      <formula>"EXTREMO"</formula>
    </cfRule>
    <cfRule type="cellIs" dxfId="685" priority="248" operator="equal">
      <formula>"FUERTE"</formula>
    </cfRule>
    <cfRule type="cellIs" dxfId="684" priority="249" operator="equal">
      <formula>"MODERADO"</formula>
    </cfRule>
    <cfRule type="cellIs" dxfId="683" priority="250" operator="equal">
      <formula>"DEBIL"</formula>
    </cfRule>
    <cfRule type="cellIs" dxfId="682" priority="251" operator="equal">
      <formula>#REF!</formula>
    </cfRule>
    <cfRule type="cellIs" dxfId="681" priority="252" operator="equal">
      <formula>#REF!</formula>
    </cfRule>
    <cfRule type="cellIs" dxfId="680" priority="253" operator="equal">
      <formula>#REF!</formula>
    </cfRule>
    <cfRule type="cellIs" dxfId="679" priority="254" operator="equal">
      <formula>#REF!</formula>
    </cfRule>
    <cfRule type="cellIs" dxfId="678" priority="255" operator="equal">
      <formula>#REF!</formula>
    </cfRule>
    <cfRule type="cellIs" dxfId="677" priority="256" operator="equal">
      <formula>#REF!</formula>
    </cfRule>
    <cfRule type="cellIs" dxfId="676" priority="257" operator="equal">
      <formula>#REF!</formula>
    </cfRule>
    <cfRule type="cellIs" dxfId="675" priority="258" operator="equal">
      <formula>#REF!</formula>
    </cfRule>
    <cfRule type="cellIs" dxfId="674" priority="259" operator="equal">
      <formula>#REF!</formula>
    </cfRule>
    <cfRule type="cellIs" dxfId="673" priority="260" operator="equal">
      <formula>#REF!</formula>
    </cfRule>
    <cfRule type="cellIs" dxfId="672" priority="261" operator="equal">
      <formula>#REF!</formula>
    </cfRule>
    <cfRule type="cellIs" dxfId="671" priority="262" operator="equal">
      <formula>#REF!</formula>
    </cfRule>
    <cfRule type="cellIs" dxfId="670" priority="263" operator="equal">
      <formula>#REF!</formula>
    </cfRule>
    <cfRule type="cellIs" dxfId="669" priority="264" operator="equal">
      <formula>#REF!</formula>
    </cfRule>
    <cfRule type="cellIs" dxfId="668" priority="265" operator="equal">
      <formula>#REF!</formula>
    </cfRule>
    <cfRule type="cellIs" dxfId="667" priority="266" operator="equal">
      <formula>#REF!</formula>
    </cfRule>
    <cfRule type="cellIs" dxfId="666" priority="267" operator="equal">
      <formula>#REF!</formula>
    </cfRule>
    <cfRule type="cellIs" dxfId="665" priority="268" operator="equal">
      <formula>#REF!</formula>
    </cfRule>
    <cfRule type="cellIs" dxfId="664" priority="269" operator="equal">
      <formula>#REF!</formula>
    </cfRule>
    <cfRule type="cellIs" dxfId="663" priority="270" operator="equal">
      <formula>#REF!</formula>
    </cfRule>
  </conditionalFormatting>
  <conditionalFormatting sqref="V24:W26">
    <cfRule type="cellIs" dxfId="662" priority="411" operator="equal">
      <formula>#REF!</formula>
    </cfRule>
    <cfRule type="cellIs" dxfId="661" priority="412" operator="equal">
      <formula>#REF!</formula>
    </cfRule>
    <cfRule type="cellIs" dxfId="660" priority="413" operator="equal">
      <formula>#REF!</formula>
    </cfRule>
    <cfRule type="cellIs" dxfId="659" priority="414" operator="equal">
      <formula>#REF!</formula>
    </cfRule>
    <cfRule type="cellIs" dxfId="658" priority="415" operator="equal">
      <formula>#REF!</formula>
    </cfRule>
    <cfRule type="cellIs" dxfId="657" priority="416" operator="equal">
      <formula>#REF!</formula>
    </cfRule>
    <cfRule type="cellIs" dxfId="656" priority="417" operator="equal">
      <formula>#REF!</formula>
    </cfRule>
    <cfRule type="cellIs" dxfId="655" priority="418" operator="equal">
      <formula>#REF!</formula>
    </cfRule>
    <cfRule type="cellIs" dxfId="654" priority="419" operator="equal">
      <formula>#REF!</formula>
    </cfRule>
    <cfRule type="cellIs" dxfId="653" priority="420" operator="equal">
      <formula>#REF!</formula>
    </cfRule>
    <cfRule type="cellIs" dxfId="652" priority="421" operator="equal">
      <formula>#REF!</formula>
    </cfRule>
    <cfRule type="cellIs" dxfId="651" priority="422" operator="equal">
      <formula>#REF!</formula>
    </cfRule>
    <cfRule type="cellIs" dxfId="650" priority="423" operator="equal">
      <formula>#REF!</formula>
    </cfRule>
    <cfRule type="cellIs" dxfId="649" priority="424" operator="equal">
      <formula>#REF!</formula>
    </cfRule>
    <cfRule type="cellIs" dxfId="648" priority="425" operator="equal">
      <formula>#REF!</formula>
    </cfRule>
    <cfRule type="cellIs" dxfId="647" priority="426" operator="equal">
      <formula>#REF!</formula>
    </cfRule>
    <cfRule type="cellIs" dxfId="646" priority="427" operator="equal">
      <formula>#REF!</formula>
    </cfRule>
    <cfRule type="cellIs" dxfId="645" priority="428" operator="equal">
      <formula>#REF!</formula>
    </cfRule>
    <cfRule type="cellIs" dxfId="644" priority="429" operator="equal">
      <formula>#REF!</formula>
    </cfRule>
    <cfRule type="cellIs" dxfId="643" priority="430" operator="equal">
      <formula>#REF!</formula>
    </cfRule>
    <cfRule type="cellIs" dxfId="642" priority="431" operator="equal">
      <formula>#REF!</formula>
    </cfRule>
    <cfRule type="cellIs" dxfId="641" priority="432" operator="equal">
      <formula>#REF!</formula>
    </cfRule>
    <cfRule type="cellIs" dxfId="640" priority="433" operator="equal">
      <formula>#REF!</formula>
    </cfRule>
    <cfRule type="cellIs" dxfId="639" priority="434" operator="equal">
      <formula>#REF!</formula>
    </cfRule>
    <cfRule type="cellIs" dxfId="638" priority="435" operator="equal">
      <formula>#REF!</formula>
    </cfRule>
  </conditionalFormatting>
  <conditionalFormatting sqref="W27:X27 V28:W30">
    <cfRule type="cellIs" dxfId="637" priority="70" operator="equal">
      <formula>#REF!</formula>
    </cfRule>
  </conditionalFormatting>
  <conditionalFormatting sqref="W27:X27 W28:W30">
    <cfRule type="cellIs" dxfId="636" priority="71" operator="equal">
      <formula>#REF!</formula>
    </cfRule>
    <cfRule type="cellIs" dxfId="635" priority="72" operator="equal">
      <formula>#REF!</formula>
    </cfRule>
    <cfRule type="cellIs" dxfId="634" priority="76" operator="equal">
      <formula>#REF!</formula>
    </cfRule>
    <cfRule type="cellIs" dxfId="633" priority="77" operator="equal">
      <formula>#REF!</formula>
    </cfRule>
    <cfRule type="cellIs" dxfId="632" priority="78" operator="equal">
      <formula>#REF!</formula>
    </cfRule>
    <cfRule type="cellIs" dxfId="631" priority="79" operator="equal">
      <formula>"EXTREMO (RC/F)"</formula>
    </cfRule>
    <cfRule type="cellIs" dxfId="630" priority="80" operator="equal">
      <formula>"ALTO (RC/F)"</formula>
    </cfRule>
    <cfRule type="cellIs" dxfId="629" priority="81" operator="equal">
      <formula>"MODERADO (RC/F)"</formula>
    </cfRule>
    <cfRule type="cellIs" dxfId="628" priority="82" operator="equal">
      <formula>"EXTREMO"</formula>
    </cfRule>
    <cfRule type="cellIs" dxfId="627" priority="83" operator="equal">
      <formula>"FUERTE"</formula>
    </cfRule>
    <cfRule type="cellIs" dxfId="626" priority="84" operator="equal">
      <formula>"MODERADO"</formula>
    </cfRule>
    <cfRule type="cellIs" dxfId="625" priority="85" operator="equal">
      <formula>"DEBIL"</formula>
    </cfRule>
    <cfRule type="cellIs" dxfId="624" priority="86" operator="equal">
      <formula>#REF!</formula>
    </cfRule>
    <cfRule type="cellIs" dxfId="623" priority="87" operator="equal">
      <formula>#REF!</formula>
    </cfRule>
    <cfRule type="cellIs" dxfId="622" priority="89" operator="equal">
      <formula>#REF!</formula>
    </cfRule>
    <cfRule type="cellIs" dxfId="621" priority="90" operator="equal">
      <formula>#REF!</formula>
    </cfRule>
    <cfRule type="cellIs" dxfId="620" priority="91" operator="equal">
      <formula>#REF!</formula>
    </cfRule>
    <cfRule type="cellIs" dxfId="619" priority="92" operator="equal">
      <formula>#REF!</formula>
    </cfRule>
    <cfRule type="cellIs" dxfId="618" priority="93" operator="equal">
      <formula>#REF!</formula>
    </cfRule>
    <cfRule type="cellIs" dxfId="617" priority="94" operator="equal">
      <formula>#REF!</formula>
    </cfRule>
    <cfRule type="cellIs" dxfId="616" priority="95" operator="equal">
      <formula>#REF!</formula>
    </cfRule>
    <cfRule type="cellIs" dxfId="615" priority="96" operator="equal">
      <formula>#REF!</formula>
    </cfRule>
    <cfRule type="cellIs" dxfId="614" priority="98" operator="equal">
      <formula>#REF!</formula>
    </cfRule>
    <cfRule type="cellIs" dxfId="613" priority="99" operator="equal">
      <formula>#REF!</formula>
    </cfRule>
    <cfRule type="cellIs" dxfId="612" priority="100" operator="equal">
      <formula>#REF!</formula>
    </cfRule>
    <cfRule type="cellIs" dxfId="611" priority="101" operator="equal">
      <formula>#REF!</formula>
    </cfRule>
    <cfRule type="cellIs" dxfId="610" priority="102" operator="equal">
      <formula>#REF!</formula>
    </cfRule>
    <cfRule type="cellIs" dxfId="609" priority="103" operator="equal">
      <formula>#REF!</formula>
    </cfRule>
    <cfRule type="cellIs" dxfId="608" priority="104" operator="equal">
      <formula>#REF!</formula>
    </cfRule>
    <cfRule type="cellIs" dxfId="607" priority="105" operator="equal">
      <formula>#REF!</formula>
    </cfRule>
  </conditionalFormatting>
  <conditionalFormatting sqref="Y31 AA31 AC31 AE31 AG31 AI31 AK31 AM31:AN31 AQ31:AV31 Q31:X32 AN32:AT32 Q45:X46 AN45:AT46 AU46:AV46 AN47:AS48">
    <cfRule type="cellIs" dxfId="606" priority="1648" operator="equal">
      <formula>#REF!</formula>
    </cfRule>
    <cfRule type="cellIs" dxfId="605" priority="1649" operator="equal">
      <formula>#REF!</formula>
    </cfRule>
    <cfRule type="cellIs" dxfId="604" priority="1650" operator="equal">
      <formula>#REF!</formula>
    </cfRule>
    <cfRule type="cellIs" dxfId="603" priority="1651" operator="equal">
      <formula>#REF!</formula>
    </cfRule>
    <cfRule type="cellIs" dxfId="602" priority="1652" operator="equal">
      <formula>#REF!</formula>
    </cfRule>
    <cfRule type="cellIs" dxfId="601" priority="1653" operator="equal">
      <formula>#REF!</formula>
    </cfRule>
    <cfRule type="cellIs" dxfId="600" priority="1654" operator="equal">
      <formula>#REF!</formula>
    </cfRule>
    <cfRule type="cellIs" dxfId="599" priority="1655" operator="equal">
      <formula>#REF!</formula>
    </cfRule>
    <cfRule type="cellIs" dxfId="598" priority="1657" operator="equal">
      <formula>#REF!</formula>
    </cfRule>
    <cfRule type="cellIs" dxfId="597" priority="1658" operator="equal">
      <formula>#REF!</formula>
    </cfRule>
    <cfRule type="cellIs" dxfId="596" priority="1659" operator="equal">
      <formula>#REF!</formula>
    </cfRule>
    <cfRule type="cellIs" dxfId="595" priority="1660" operator="equal">
      <formula>#REF!</formula>
    </cfRule>
    <cfRule type="cellIs" dxfId="594" priority="1661" operator="equal">
      <formula>#REF!</formula>
    </cfRule>
    <cfRule type="cellIs" dxfId="593" priority="1662" operator="equal">
      <formula>#REF!</formula>
    </cfRule>
    <cfRule type="cellIs" dxfId="592" priority="1663" operator="equal">
      <formula>#REF!</formula>
    </cfRule>
    <cfRule type="cellIs" dxfId="591" priority="1664" operator="equal">
      <formula>#REF!</formula>
    </cfRule>
  </conditionalFormatting>
  <conditionalFormatting sqref="Y31 AA31 AC31 AE31 AG31 AI31 AK31 AM31:AN31 AQ31:AV31 AN32:AT32 Q45:X46 AN45:AT46 AU46:AV46 AN47:AS48 Q31:X32">
    <cfRule type="cellIs" dxfId="590" priority="1646" operator="equal">
      <formula>#REF!</formula>
    </cfRule>
  </conditionalFormatting>
  <conditionalFormatting sqref="Y31 AA31 AC31 AE31 AG31 AI31 AK31 AM31:AN31 AQ31:AV31 AN32:AT32 AN45:AT46 AU46:AV46 AN47:AS48 Q45:X46">
    <cfRule type="cellIs" dxfId="589" priority="1645" operator="equal">
      <formula>#REF!</formula>
    </cfRule>
  </conditionalFormatting>
  <conditionalFormatting sqref="Y31 AA31 AC31 AE31 AG31 AI31 AK31 AM31:AN31 AQ31:AV31 AN32:AT32 AN45:AT46 AU46:AV46 AN47:AS48">
    <cfRule type="cellIs" dxfId="588" priority="1643" operator="equal">
      <formula>#REF!</formula>
    </cfRule>
    <cfRule type="cellIs" dxfId="587" priority="1644" operator="equal">
      <formula>#REF!</formula>
    </cfRule>
  </conditionalFormatting>
  <conditionalFormatting sqref="Y31:Y32 AA31:AA32 AC31:AC32 AE31:AE32 AG31:AG32 AI31:AI32 AK31:AK32 AO31:AP32 AM32 AO45:AP48 Y45:Y56 AA45:AA56 AC45:AC56 AE45:AE56 AG45:AG56 AI45:AI56 AK45:AK56 AM45:AM56 S47:S48 Q49:X56 AN49:AV56">
    <cfRule type="cellIs" dxfId="586" priority="1477" operator="equal">
      <formula>#REF!</formula>
    </cfRule>
  </conditionalFormatting>
  <conditionalFormatting sqref="Y57 AA57 AC57 AE57 AG57 AI57 AK57 AM57:AN57 AQ57:AV57 Q57:X58 AN58:AT58 Q71:X72 AN71:AT72 AU72:AV72 AN73:AS74">
    <cfRule type="cellIs" dxfId="585" priority="8110" operator="equal">
      <formula>#REF!</formula>
    </cfRule>
    <cfRule type="cellIs" dxfId="584" priority="8111" operator="equal">
      <formula>#REF!</formula>
    </cfRule>
    <cfRule type="cellIs" dxfId="583" priority="8114" operator="equal">
      <formula>#REF!</formula>
    </cfRule>
    <cfRule type="cellIs" dxfId="582" priority="8115" operator="equal">
      <formula>#REF!</formula>
    </cfRule>
    <cfRule type="cellIs" dxfId="581" priority="8116" operator="equal">
      <formula>#REF!</formula>
    </cfRule>
    <cfRule type="cellIs" dxfId="580" priority="8118" operator="equal">
      <formula>#REF!</formula>
    </cfRule>
    <cfRule type="cellIs" dxfId="579" priority="8119" operator="equal">
      <formula>#REF!</formula>
    </cfRule>
    <cfRule type="cellIs" dxfId="578" priority="8120" operator="equal">
      <formula>#REF!</formula>
    </cfRule>
    <cfRule type="cellIs" dxfId="577" priority="8121" operator="equal">
      <formula>#REF!</formula>
    </cfRule>
    <cfRule type="cellIs" dxfId="576" priority="8122" operator="equal">
      <formula>#REF!</formula>
    </cfRule>
    <cfRule type="cellIs" dxfId="575" priority="8123" operator="equal">
      <formula>#REF!</formula>
    </cfRule>
    <cfRule type="cellIs" dxfId="574" priority="8124" operator="equal">
      <formula>#REF!</formula>
    </cfRule>
    <cfRule type="cellIs" dxfId="573" priority="8125" operator="equal">
      <formula>#REF!</formula>
    </cfRule>
    <cfRule type="cellIs" dxfId="572" priority="8127" operator="equal">
      <formula>#REF!</formula>
    </cfRule>
    <cfRule type="cellIs" dxfId="571" priority="8128" operator="equal">
      <formula>#REF!</formula>
    </cfRule>
    <cfRule type="cellIs" dxfId="570" priority="8129" operator="equal">
      <formula>#REF!</formula>
    </cfRule>
    <cfRule type="cellIs" dxfId="569" priority="8130" operator="equal">
      <formula>#REF!</formula>
    </cfRule>
    <cfRule type="cellIs" dxfId="568" priority="8132" operator="equal">
      <formula>#REF!</formula>
    </cfRule>
  </conditionalFormatting>
  <conditionalFormatting sqref="Y57 AA57 AC57 AE57 AG57 AI57 AK57 AM57:AN57 AQ57:AV57 AN58:AT58 Q71:X72 AN71:AT72 AU72:AV72 AN73:AS74 Q57:X58">
    <cfRule type="cellIs" dxfId="567" priority="8109" operator="equal">
      <formula>#REF!</formula>
    </cfRule>
  </conditionalFormatting>
  <conditionalFormatting sqref="Y57 AA57 AC57 AE57 AG57 AI57 AK57 AM57:AN57 AQ57:AV57 AN58:AT58 AN71:AT72 AU72:AV72 AN73:AS74 Q71:X72">
    <cfRule type="cellIs" dxfId="566" priority="8106" operator="equal">
      <formula>#REF!</formula>
    </cfRule>
  </conditionalFormatting>
  <conditionalFormatting sqref="Y57 AA57 AC57 AE57 AG57 AI57 AK57 AM57:AN57 AQ57:AV57 AN58:AT58 AN71:AT72 AU72:AV72 AN73:AS74">
    <cfRule type="cellIs" dxfId="565" priority="8103" operator="equal">
      <formula>#REF!</formula>
    </cfRule>
    <cfRule type="cellIs" dxfId="564" priority="8104" operator="equal">
      <formula>#REF!</formula>
    </cfRule>
  </conditionalFormatting>
  <conditionalFormatting sqref="Y11:AN11 AK12 AN12:AR12 AP13 Q11:Q12 S11:W12 Q12:V12 W13 Q14:Q17 P11 AL12:AL79 U28:U30 U27:V27 AQ11:AV11">
    <cfRule type="cellIs" dxfId="563" priority="1196" operator="equal">
      <formula>"MODERADO (RC/F)"</formula>
    </cfRule>
  </conditionalFormatting>
  <conditionalFormatting sqref="Y11:AN11 AK12 AN12:AR12 AP13 Q11:Q12 S11:W12 Q12:V12 W13 Q14:Q17 P11 AL12:AL79 U27:V27 U28:U30 AQ11:AV11">
    <cfRule type="cellIs" dxfId="562" priority="1194" operator="equal">
      <formula>"EXTREMO (RC/F)"</formula>
    </cfRule>
    <cfRule type="cellIs" dxfId="561" priority="1195" operator="equal">
      <formula>"ALTO (RC/F)"</formula>
    </cfRule>
    <cfRule type="cellIs" dxfId="560" priority="1197" operator="equal">
      <formula>"EXTREMO"</formula>
    </cfRule>
    <cfRule type="cellIs" dxfId="559" priority="1198" operator="equal">
      <formula>"FUERTE"</formula>
    </cfRule>
    <cfRule type="cellIs" dxfId="558" priority="1199" operator="equal">
      <formula>"MODERADO"</formula>
    </cfRule>
    <cfRule type="cellIs" dxfId="557" priority="1200" operator="equal">
      <formula>"DEBIL"</formula>
    </cfRule>
  </conditionalFormatting>
  <conditionalFormatting sqref="Y11:AN11 AQ11:AV11 AK12 AN12:AR12 Z12:Z79 AB12:AB79 AD12:AD79 AF12:AF79 AH12:AH79 AJ12:AJ79 AL12:AL79 AN13 AP13">
    <cfRule type="cellIs" dxfId="556" priority="1220" operator="equal">
      <formula>#REF!</formula>
    </cfRule>
    <cfRule type="cellIs" dxfId="555" priority="1221" operator="equal">
      <formula>#REF!</formula>
    </cfRule>
  </conditionalFormatting>
  <conditionalFormatting sqref="Y11:AN11 AQ11:AV11 AK12 AN12:AR12 AL12:AL79 AP13 U27:V27 U28:U30">
    <cfRule type="cellIs" dxfId="554" priority="1214" operator="equal">
      <formula>#REF!</formula>
    </cfRule>
  </conditionalFormatting>
  <conditionalFormatting sqref="Y11:AN11 AQ11:AV11 AK12 AN12:AR12 AN13 AP13 P11:Q11 S11:W12 Q12">
    <cfRule type="cellIs" dxfId="553" priority="1222" operator="equal">
      <formula>#REF!</formula>
    </cfRule>
  </conditionalFormatting>
  <conditionalFormatting sqref="Y11:AN11 AQ11:AV11 AK12 AN12:AR12 AN13 AP13 AL12:AL79 Z12:Z79 AB12:AB79 AD12:AD79 AF12:AF79 AH12:AH79 AJ12:AJ79">
    <cfRule type="cellIs" dxfId="552" priority="1219" operator="equal">
      <formula>#REF!</formula>
    </cfRule>
  </conditionalFormatting>
  <conditionalFormatting sqref="Y11:AN11 AQ11:AV11 AK12 AN12:AR12 AP13 AN13">
    <cfRule type="cellIs" dxfId="551" priority="1218" operator="equal">
      <formula>#REF!</formula>
    </cfRule>
  </conditionalFormatting>
  <conditionalFormatting sqref="Y11:AN11 AQ11:AV11 AK12 AN12:AR12 AP13">
    <cfRule type="cellIs" dxfId="550" priority="1216" operator="equal">
      <formula>#REF!</formula>
    </cfRule>
    <cfRule type="cellIs" dxfId="549" priority="1217" operator="equal">
      <formula>#REF!</formula>
    </cfRule>
  </conditionalFormatting>
  <conditionalFormatting sqref="AA25:AA31 AC25:AC31 AE25:AE31 AG25:AG31 AI25:AI31 AK25:AK31 Y27:Y31 AM31:AN31 AQ31:AV31 Q31:X32 AN32:AT32 Q45:X46 AN45:AT46 AU46:AV46 AN47:AS48">
    <cfRule type="cellIs" dxfId="548" priority="1647" operator="equal">
      <formula>#REF!</formula>
    </cfRule>
    <cfRule type="cellIs" dxfId="547" priority="1656" operator="equal">
      <formula>#REF!</formula>
    </cfRule>
  </conditionalFormatting>
  <conditionalFormatting sqref="AK11:AK12 AO11:AP12 Y12 AA12 AC12 AE12 AG12 AI12 AM12:AM13 AP13">
    <cfRule type="cellIs" dxfId="546" priority="1045" operator="equal">
      <formula>#REF!</formula>
    </cfRule>
    <cfRule type="cellIs" dxfId="545" priority="1046" operator="equal">
      <formula>#REF!</formula>
    </cfRule>
    <cfRule type="cellIs" dxfId="544" priority="1047" operator="equal">
      <formula>#REF!</formula>
    </cfRule>
    <cfRule type="cellIs" dxfId="543" priority="1048" operator="equal">
      <formula>#REF!</formula>
    </cfRule>
    <cfRule type="cellIs" dxfId="542" priority="1049" operator="equal">
      <formula>#REF!</formula>
    </cfRule>
    <cfRule type="cellIs" dxfId="541" priority="1050" operator="equal">
      <formula>#REF!</formula>
    </cfRule>
    <cfRule type="cellIs" dxfId="540" priority="1051" operator="equal">
      <formula>#REF!</formula>
    </cfRule>
    <cfRule type="cellIs" dxfId="539" priority="1052" operator="equal">
      <formula>#REF!</formula>
    </cfRule>
    <cfRule type="cellIs" dxfId="538" priority="1053" operator="equal">
      <formula>#REF!</formula>
    </cfRule>
    <cfRule type="cellIs" dxfId="537" priority="1054" operator="equal">
      <formula>#REF!</formula>
    </cfRule>
    <cfRule type="cellIs" dxfId="536" priority="1055" operator="equal">
      <formula>#REF!</formula>
    </cfRule>
    <cfRule type="cellIs" dxfId="535" priority="1056" operator="equal">
      <formula>#REF!</formula>
    </cfRule>
    <cfRule type="cellIs" dxfId="534" priority="1057" operator="equal">
      <formula>#REF!</formula>
    </cfRule>
    <cfRule type="cellIs" dxfId="533" priority="1058" operator="equal">
      <formula>#REF!</formula>
    </cfRule>
    <cfRule type="cellIs" dxfId="532" priority="1059" operator="equal">
      <formula>#REF!</formula>
    </cfRule>
    <cfRule type="cellIs" dxfId="531" priority="1060" operator="equal">
      <formula>#REF!</formula>
    </cfRule>
    <cfRule type="cellIs" dxfId="530" priority="1061" operator="equal">
      <formula>#REF!</formula>
    </cfRule>
  </conditionalFormatting>
  <conditionalFormatting sqref="AK11:AK15 AO11:AP17 Y12:AJ15 AM12:AM24 Q14:Q30 Y16:AK79 AN18:AV18 AN19:AQ24 AR19:AR26 AS21:AV21 AS24:AV24">
    <cfRule type="cellIs" dxfId="529" priority="824" operator="equal">
      <formula>#REF!</formula>
    </cfRule>
  </conditionalFormatting>
  <conditionalFormatting sqref="AK11:AK15 AO11:AP17 Y12:AJ15 AM12:AM24 Y16:AK79 AN18:AV18 Q18:Q30 AN19:AQ24 AR19:AR26 AS21:AV21 AS24:AV24">
    <cfRule type="cellIs" dxfId="528" priority="817" operator="equal">
      <formula>"EXTREMO (RC/F)"</formula>
    </cfRule>
    <cfRule type="cellIs" dxfId="527" priority="818" operator="equal">
      <formula>"ALTO (RC/F)"</formula>
    </cfRule>
    <cfRule type="cellIs" dxfId="526" priority="819" operator="equal">
      <formula>"MODERADO (RC/F)"</formula>
    </cfRule>
    <cfRule type="cellIs" dxfId="525" priority="820" operator="equal">
      <formula>"EXTREMO"</formula>
    </cfRule>
    <cfRule type="cellIs" dxfId="524" priority="821" operator="equal">
      <formula>"FUERTE"</formula>
    </cfRule>
    <cfRule type="cellIs" dxfId="523" priority="822" operator="equal">
      <formula>"MODERADO"</formula>
    </cfRule>
    <cfRule type="cellIs" dxfId="522" priority="823" operator="equal">
      <formula>"DEBIL"</formula>
    </cfRule>
  </conditionalFormatting>
  <conditionalFormatting sqref="AK11:AK26 Q12:V12 AE12:AE24 Y12:Y26 AA12:AA26 AC12:AC26 AG12:AG26 AI12:AI26 W13 AO13:AT13 AM13:AM24 AN14:AV14 Q14:Q17 AN15:AR17 AN18:AV18 AN19:AQ24 AR19:AR26 AS21:AV21 AS24:AV24">
    <cfRule type="cellIs" dxfId="521" priority="1009" operator="equal">
      <formula>#REF!</formula>
    </cfRule>
    <cfRule type="cellIs" dxfId="520" priority="1018" operator="equal">
      <formula>#REF!</formula>
    </cfRule>
  </conditionalFormatting>
  <conditionalFormatting sqref="AM12:AM13 AP13 AO11:AP12">
    <cfRule type="cellIs" dxfId="519" priority="1042" operator="equal">
      <formula>#REF!</formula>
    </cfRule>
  </conditionalFormatting>
  <conditionalFormatting sqref="AM31:AN31 AQ31:AV31 AN32:AT32 AN45:AT46 AU46:AV46 AN47:AS48 Y31 AA31 AC31 AE31 AG31 AI31 AK31">
    <cfRule type="cellIs" dxfId="518" priority="1642" operator="equal">
      <formula>#REF!</formula>
    </cfRule>
  </conditionalFormatting>
  <conditionalFormatting sqref="AM31:AN31 AQ31:AV31 AN32:AT32 AN45:AT46 AU46:AV46 AN47:AS48">
    <cfRule type="cellIs" dxfId="517" priority="1638" operator="equal">
      <formula>#REF!</formula>
    </cfRule>
    <cfRule type="cellIs" dxfId="516" priority="1640" operator="equal">
      <formula>#REF!</formula>
    </cfRule>
    <cfRule type="cellIs" dxfId="515" priority="1641" operator="equal">
      <formula>#REF!</formula>
    </cfRule>
  </conditionalFormatting>
  <conditionalFormatting sqref="AM57:AN57 AQ57:AV57 AN58:AT58 AN71:AT72 AU72:AV72 AN73:AS74 Y57 AA57 AC57 AE57 AG57 AI57 AK57">
    <cfRule type="cellIs" dxfId="514" priority="8102" operator="equal">
      <formula>#REF!</formula>
    </cfRule>
  </conditionalFormatting>
  <conditionalFormatting sqref="AM57:AN57 AQ57:AV57 AN58:AT58 AN71:AT72 AU72:AV72 AN73:AS74">
    <cfRule type="cellIs" dxfId="513" priority="8095" operator="equal">
      <formula>#REF!</formula>
    </cfRule>
    <cfRule type="cellIs" dxfId="512" priority="8097" operator="equal">
      <formula>#REF!</formula>
    </cfRule>
    <cfRule type="cellIs" dxfId="511" priority="8100" operator="equal">
      <formula>#REF!</formula>
    </cfRule>
  </conditionalFormatting>
  <conditionalFormatting sqref="AM25:AQ26 AA25:AA30 AC25:AC30 AE25:AE30 AG25:AG30 AI25:AI30 AK25:AK30 AM27:AV27 Q27:Q30 S27:S30 Y27:Y30 AM28:AR30 Q57:Y58 AA57:AA58 AC57:AC58 AE57:AE58 AG57:AG58 AI57:AI58 AK57:AK58 AO57:AP58 AM58 Y71:Y79 AA71:AA79 AC71:AC79 AE71:AE79 AG71:AG79 AI71:AI79 AK71:AK79 AM71:AM79 AO71:AP79 S73:S74 Q75:X79 AN75:AV79 Z12:Z79 AB12:AB79 AD12:AD79 AF12:AF79 AH12:AH79 AJ12:AJ79 AL12:AL79">
    <cfRule type="cellIs" dxfId="510" priority="1893" operator="equal">
      <formula>#REF!</formula>
    </cfRule>
  </conditionalFormatting>
  <conditionalFormatting sqref="AM25:AQ26 AA25:AA30 AC25:AC30 AE25:AE30 AG25:AG30 AI25:AI30 AK25:AK30 AM27:AV27 Q27:Q30 S27:S30 Y27:Y30 AM28:AR30 Y57:Y58 AA57:AA58 AC57:AC58 AE57:AE58 AG57:AG58 AI57:AI58 AK57:AK58 AO57:AP58 AM58 Y71:Y79 AA71:AA79 AC71:AC79 AE71:AE79 AG71:AG79 AI71:AI79 AK71:AK79 AM71:AM79 AO71:AP79 S73:S74 Q75:X79 AN75:AV79">
    <cfRule type="cellIs" dxfId="509" priority="1902" operator="equal">
      <formula>#REF!</formula>
    </cfRule>
  </conditionalFormatting>
  <conditionalFormatting sqref="AM25:AQ26 AA25:AA30 AC25:AC30 AE25:AE30 AG25:AG30 AI25:AI30 AK25:AK30 AM27:AV27 Q27:Q30 S27:S30 Y27:Y30 AM28:AR30 AO57:AP58 Y58 AA58 AC58 AE58 AG58 AI58 AK58 AM58 Y71:Y79 AA71:AA79 AC71:AC79 AE71:AE79 AG71:AG79 AI71:AI79 AK71:AK79 AM71:AM79 AO71:AP79 S73:S74 Q75:X79 AN75:AV79">
    <cfRule type="cellIs" dxfId="508" priority="1892" operator="equal">
      <formula>#REF!</formula>
    </cfRule>
    <cfRule type="cellIs" dxfId="507" priority="1894" operator="equal">
      <formula>#REF!</formula>
    </cfRule>
    <cfRule type="cellIs" dxfId="506" priority="1895" operator="equal">
      <formula>#REF!</formula>
    </cfRule>
    <cfRule type="cellIs" dxfId="505" priority="1896" operator="equal">
      <formula>#REF!</formula>
    </cfRule>
    <cfRule type="cellIs" dxfId="504" priority="1897" operator="equal">
      <formula>#REF!</formula>
    </cfRule>
    <cfRule type="cellIs" dxfId="503" priority="1898" operator="equal">
      <formula>#REF!</formula>
    </cfRule>
    <cfRule type="cellIs" dxfId="502" priority="1899" operator="equal">
      <formula>#REF!</formula>
    </cfRule>
    <cfRule type="cellIs" dxfId="501" priority="1900" operator="equal">
      <formula>#REF!</formula>
    </cfRule>
    <cfRule type="cellIs" dxfId="500" priority="1901" operator="equal">
      <formula>#REF!</formula>
    </cfRule>
    <cfRule type="cellIs" dxfId="499" priority="1903" operator="equal">
      <formula>#REF!</formula>
    </cfRule>
    <cfRule type="cellIs" dxfId="498" priority="1904" operator="equal">
      <formula>#REF!</formula>
    </cfRule>
    <cfRule type="cellIs" dxfId="497" priority="1905" operator="equal">
      <formula>#REF!</formula>
    </cfRule>
    <cfRule type="cellIs" dxfId="496" priority="1906" operator="equal">
      <formula>#REF!</formula>
    </cfRule>
    <cfRule type="cellIs" dxfId="495" priority="1907" operator="equal">
      <formula>#REF!</formula>
    </cfRule>
    <cfRule type="cellIs" dxfId="494" priority="1908" operator="equal">
      <formula>#REF!</formula>
    </cfRule>
    <cfRule type="cellIs" dxfId="493" priority="1909" operator="equal">
      <formula>#REF!</formula>
    </cfRule>
    <cfRule type="cellIs" dxfId="492" priority="1910" operator="equal">
      <formula>#REF!</formula>
    </cfRule>
  </conditionalFormatting>
  <conditionalFormatting sqref="AM25:AQ26 AA25:AA30 AC25:AC30 AE25:AE30 AG25:AG30 AI25:AI30 AK25:AK30 AM27:AV27 Q27:Q30 S27:S30 Y27:Y30 AM28:AR30 AO71:AP79 S73:S74 Q75:X79 AN75:AV79 AO57:AP58 Y58 AA58 AC58 AE58 AG58 AI58 AK58 AM58 Y71:Y79 AA71:AA79 AC71:AC79 AE71:AE79 AG71:AG79 AI71:AI79 AK71:AK79 AM71:AM79 P11:Q11 S11:W12 Q12">
    <cfRule type="cellIs" dxfId="491" priority="1891" operator="equal">
      <formula>#REF!</formula>
    </cfRule>
  </conditionalFormatting>
  <conditionalFormatting sqref="AM25:AQ26 AA25:AA30 AC25:AC30 AE25:AE30 AG25:AG30 AI25:AI30 AK25:AK30 AM27:AV27 Q27:Q30 S27:S30 Y27:Y30 AM28:AR30 AO71:AP79 S73:S74 Q75:X79 AN75:AV79">
    <cfRule type="cellIs" dxfId="490" priority="1889" operator="equal">
      <formula>#REF!</formula>
    </cfRule>
    <cfRule type="cellIs" dxfId="489" priority="1890" operator="equal">
      <formula>#REF!</formula>
    </cfRule>
  </conditionalFormatting>
  <conditionalFormatting sqref="AM25:AQ26 AM27:AV27 S27:S30 AM28:AR30 AO71:AP79 S73:S74 Q75:X79 AN75:AV79 AA25:AA30 AC25:AC30 AE25:AE30 AG25:AG30 AI25:AI30 AK25:AK30 Y27:Y30 Q27:Q30">
    <cfRule type="cellIs" dxfId="488" priority="1888" operator="equal">
      <formula>#REF!</formula>
    </cfRule>
  </conditionalFormatting>
  <conditionalFormatting sqref="AM25:AQ26 AM27:AV27 S27:S30 AM28:AR30 AO71:AP79 S73:S74 Q75:X79 AN75:AV79">
    <cfRule type="cellIs" dxfId="487" priority="1877" operator="equal">
      <formula>"EXTREMO (RC/F)"</formula>
    </cfRule>
    <cfRule type="cellIs" dxfId="486" priority="1878" operator="equal">
      <formula>"ALTO (RC/F)"</formula>
    </cfRule>
    <cfRule type="cellIs" dxfId="485" priority="1879" operator="equal">
      <formula>"MODERADO (RC/F)"</formula>
    </cfRule>
    <cfRule type="cellIs" dxfId="484" priority="1880" operator="equal">
      <formula>"EXTREMO"</formula>
    </cfRule>
    <cfRule type="cellIs" dxfId="483" priority="1881" operator="equal">
      <formula>"FUERTE"</formula>
    </cfRule>
    <cfRule type="cellIs" dxfId="482" priority="1882" operator="equal">
      <formula>"MODERADO"</formula>
    </cfRule>
    <cfRule type="cellIs" dxfId="481" priority="1883" operator="equal">
      <formula>"DEBIL"</formula>
    </cfRule>
    <cfRule type="cellIs" dxfId="480" priority="1884" operator="equal">
      <formula>#REF!</formula>
    </cfRule>
    <cfRule type="cellIs" dxfId="479" priority="1885" operator="equal">
      <formula>#REF!</formula>
    </cfRule>
    <cfRule type="cellIs" dxfId="478" priority="1887" operator="equal">
      <formula>#REF!</formula>
    </cfRule>
  </conditionalFormatting>
  <conditionalFormatting sqref="AN13:AT13 AN14:AV14 AN15:AR17 Q12:V12 P11 Q11:Q12 S11:W12 W13">
    <cfRule type="cellIs" dxfId="477" priority="1002" operator="equal">
      <formula>#REF!</formula>
    </cfRule>
  </conditionalFormatting>
  <conditionalFormatting sqref="AN13:AT13 AN14:AV14 AN15:AR17">
    <cfRule type="cellIs" dxfId="476" priority="982" operator="equal">
      <formula>"EXTREMO (RC/F)"</formula>
    </cfRule>
    <cfRule type="cellIs" dxfId="475" priority="983" operator="equal">
      <formula>"ALTO (RC/F)"</formula>
    </cfRule>
    <cfRule type="cellIs" dxfId="474" priority="984" operator="equal">
      <formula>"MODERADO (RC/F)"</formula>
    </cfRule>
    <cfRule type="cellIs" dxfId="473" priority="985" operator="equal">
      <formula>"EXTREMO"</formula>
    </cfRule>
    <cfRule type="cellIs" dxfId="472" priority="986" operator="equal">
      <formula>"FUERTE"</formula>
    </cfRule>
    <cfRule type="cellIs" dxfId="471" priority="987" operator="equal">
      <formula>"MODERADO"</formula>
    </cfRule>
    <cfRule type="cellIs" dxfId="470" priority="988" operator="equal">
      <formula>"DEBIL"</formula>
    </cfRule>
  </conditionalFormatting>
  <conditionalFormatting sqref="AN32:AT32 AN45:AT46 AN47:AS48 AM31:AN31 AQ31:AV31 AU46:AV46">
    <cfRule type="cellIs" dxfId="469" priority="1618" operator="equal">
      <formula>"EXTREMO (RC/F)"</formula>
    </cfRule>
    <cfRule type="cellIs" dxfId="468" priority="1619" operator="equal">
      <formula>"ALTO (RC/F)"</formula>
    </cfRule>
    <cfRule type="cellIs" dxfId="467" priority="1620" operator="equal">
      <formula>"MODERADO (RC/F)"</formula>
    </cfRule>
    <cfRule type="cellIs" dxfId="466" priority="1621" operator="equal">
      <formula>"EXTREMO"</formula>
    </cfRule>
    <cfRule type="cellIs" dxfId="465" priority="1622" operator="equal">
      <formula>"FUERTE"</formula>
    </cfRule>
    <cfRule type="cellIs" dxfId="464" priority="1623" operator="equal">
      <formula>"MODERADO"</formula>
    </cfRule>
    <cfRule type="cellIs" dxfId="463" priority="1624" operator="equal">
      <formula>"DEBIL"</formula>
    </cfRule>
  </conditionalFormatting>
  <conditionalFormatting sqref="AN33:AT34 AN35:AS36 Q31:X34 AU34:AV34">
    <cfRule type="cellIs" dxfId="462" priority="1406" operator="equal">
      <formula>"EXTREMO (RC/F)"</formula>
    </cfRule>
    <cfRule type="cellIs" dxfId="461" priority="1407" operator="equal">
      <formula>"ALTO (RC/F)"</formula>
    </cfRule>
    <cfRule type="cellIs" dxfId="460" priority="1408" operator="equal">
      <formula>"MODERADO (RC/F)"</formula>
    </cfRule>
    <cfRule type="cellIs" dxfId="459" priority="1409" operator="equal">
      <formula>"EXTREMO"</formula>
    </cfRule>
    <cfRule type="cellIs" dxfId="458" priority="1410" operator="equal">
      <formula>"FUERTE"</formula>
    </cfRule>
    <cfRule type="cellIs" dxfId="457" priority="1411" operator="equal">
      <formula>"MODERADO"</formula>
    </cfRule>
    <cfRule type="cellIs" dxfId="456" priority="1412" operator="equal">
      <formula>"DEBIL"</formula>
    </cfRule>
  </conditionalFormatting>
  <conditionalFormatting sqref="AN58:AT58 AN71:AT72 AN73:AS74 AM57:AN57 AQ57:AV57 AU72:AV72">
    <cfRule type="cellIs" dxfId="455" priority="8075" operator="equal">
      <formula>"EXTREMO (RC/F)"</formula>
    </cfRule>
    <cfRule type="cellIs" dxfId="454" priority="8076" operator="equal">
      <formula>"ALTO (RC/F)"</formula>
    </cfRule>
    <cfRule type="cellIs" dxfId="453" priority="8077" operator="equal">
      <formula>"MODERADO (RC/F)"</formula>
    </cfRule>
    <cfRule type="cellIs" dxfId="452" priority="8078" operator="equal">
      <formula>"EXTREMO"</formula>
    </cfRule>
    <cfRule type="cellIs" dxfId="451" priority="8079" operator="equal">
      <formula>"FUERTE"</formula>
    </cfRule>
    <cfRule type="cellIs" dxfId="450" priority="8080" operator="equal">
      <formula>"MODERADO"</formula>
    </cfRule>
    <cfRule type="cellIs" dxfId="449" priority="8081" operator="equal">
      <formula>"DEBIL"</formula>
    </cfRule>
  </conditionalFormatting>
  <conditionalFormatting sqref="AN59:AT60 AN61:AS62 AU60:AV60">
    <cfRule type="cellIs" dxfId="448" priority="1830" operator="equal">
      <formula>"EXTREMO (RC/F)"</formula>
    </cfRule>
    <cfRule type="cellIs" dxfId="447" priority="1831" operator="equal">
      <formula>"ALTO (RC/F)"</formula>
    </cfRule>
    <cfRule type="cellIs" dxfId="446" priority="1832" operator="equal">
      <formula>"MODERADO (RC/F)"</formula>
    </cfRule>
    <cfRule type="cellIs" dxfId="445" priority="1833" operator="equal">
      <formula>"EXTREMO"</formula>
    </cfRule>
    <cfRule type="cellIs" dxfId="444" priority="1834" operator="equal">
      <formula>"FUERTE"</formula>
    </cfRule>
    <cfRule type="cellIs" dxfId="443" priority="1835" operator="equal">
      <formula>"MODERADO"</formula>
    </cfRule>
    <cfRule type="cellIs" dxfId="442" priority="1836" operator="equal">
      <formula>"DEBIL"</formula>
    </cfRule>
  </conditionalFormatting>
  <conditionalFormatting sqref="AN59:AT60 AU60:AV60 AN61:AS62 Q59:X60">
    <cfRule type="cellIs" dxfId="441" priority="1854" operator="equal">
      <formula>#REF!</formula>
    </cfRule>
  </conditionalFormatting>
  <conditionalFormatting sqref="AN59:AT60 AU60:AV60 AN61:AS62">
    <cfRule type="cellIs" dxfId="440" priority="1850" operator="equal">
      <formula>#REF!</formula>
    </cfRule>
    <cfRule type="cellIs" dxfId="439" priority="1852" operator="equal">
      <formula>#REF!</formula>
    </cfRule>
    <cfRule type="cellIs" dxfId="438" priority="1853" operator="equal">
      <formula>#REF!</formula>
    </cfRule>
  </conditionalFormatting>
  <conditionalFormatting sqref="AO11:AP12 AM12:AM13 AP13 AK11:AK12 Y12 AA12 AC12 AE12 AG12 AI12">
    <cfRule type="cellIs" dxfId="437" priority="1044" operator="equal">
      <formula>#REF!</formula>
    </cfRule>
  </conditionalFormatting>
  <conditionalFormatting sqref="AO11:AP12 AM12:AM13 AP13">
    <cfRule type="cellIs" dxfId="436" priority="1043" operator="equal">
      <formula>#REF!</formula>
    </cfRule>
  </conditionalFormatting>
  <conditionalFormatting sqref="AO11:AP17 Q14:Q30 T24:U24 AK11:AK26 AE12:AE24 AM12:AM24 Y12:Y26 AA12:AA26 AC12:AC26 AG12:AG26 AI12:AI26 AN18:AV18 AN19:AQ24 AR19:AR26 AS21:AV21 AS24:AV24">
    <cfRule type="cellIs" dxfId="435" priority="832" operator="equal">
      <formula>#REF!</formula>
    </cfRule>
    <cfRule type="cellIs" dxfId="434" priority="841" operator="equal">
      <formula>#REF!</formula>
    </cfRule>
  </conditionalFormatting>
  <conditionalFormatting sqref="AO11:AP17 Q18:Q26 T24:U24 AK11:AK26 AE12:AE24 AM12:AM24 Y12:Y26 AA12:AA26 AC12:AC26 AG12:AG26 AI12:AI26 AN18:AV18 AN19:AQ24 AR19:AR26 AS21:AV21 AS24:AV24">
    <cfRule type="cellIs" dxfId="433" priority="844" operator="equal">
      <formula>#REF!</formula>
    </cfRule>
  </conditionalFormatting>
  <conditionalFormatting sqref="AO11:AP17 AK11:AK26 AE12:AE24 AM12:AM24 Y12:Y26 AA12:AA26 AC12:AC26 AG12:AG26 AI12:AI26 AN18:AV18 Q18:Q26 AN19:AQ24 AR19:AR26 AS21:AV21 AS24:AV24">
    <cfRule type="cellIs" dxfId="432" priority="825" operator="equal">
      <formula>#REF!</formula>
    </cfRule>
    <cfRule type="cellIs" dxfId="431" priority="826" operator="equal">
      <formula>#REF!</formula>
    </cfRule>
  </conditionalFormatting>
  <conditionalFormatting sqref="AO13:AP17 Q18:Q26 T24:U24">
    <cfRule type="cellIs" dxfId="430" priority="827" operator="equal">
      <formula>#REF!</formula>
    </cfRule>
    <cfRule type="cellIs" dxfId="429" priority="828" operator="equal">
      <formula>#REF!</formula>
    </cfRule>
    <cfRule type="cellIs" dxfId="428" priority="829" operator="equal">
      <formula>#REF!</formula>
    </cfRule>
    <cfRule type="cellIs" dxfId="427" priority="830" operator="equal">
      <formula>#REF!</formula>
    </cfRule>
    <cfRule type="cellIs" dxfId="426" priority="831" operator="equal">
      <formula>#REF!</formula>
    </cfRule>
    <cfRule type="cellIs" dxfId="425" priority="833" operator="equal">
      <formula>#REF!</formula>
    </cfRule>
    <cfRule type="cellIs" dxfId="424" priority="834" operator="equal">
      <formula>#REF!</formula>
    </cfRule>
    <cfRule type="cellIs" dxfId="423" priority="835" operator="equal">
      <formula>#REF!</formula>
    </cfRule>
    <cfRule type="cellIs" dxfId="422" priority="836" operator="equal">
      <formula>#REF!</formula>
    </cfRule>
    <cfRule type="cellIs" dxfId="421" priority="837" operator="equal">
      <formula>#REF!</formula>
    </cfRule>
    <cfRule type="cellIs" dxfId="420" priority="838" operator="equal">
      <formula>#REF!</formula>
    </cfRule>
    <cfRule type="cellIs" dxfId="419" priority="839" operator="equal">
      <formula>#REF!</formula>
    </cfRule>
    <cfRule type="cellIs" dxfId="418" priority="840" operator="equal">
      <formula>#REF!</formula>
    </cfRule>
    <cfRule type="cellIs" dxfId="417" priority="842" operator="equal">
      <formula>#REF!</formula>
    </cfRule>
    <cfRule type="cellIs" dxfId="416" priority="843" operator="equal">
      <formula>#REF!</formula>
    </cfRule>
    <cfRule type="cellIs" dxfId="415" priority="845" operator="equal">
      <formula>#REF!</formula>
    </cfRule>
    <cfRule type="cellIs" dxfId="414" priority="846" operator="equal">
      <formula>#REF!</formula>
    </cfRule>
    <cfRule type="cellIs" dxfId="413" priority="847" operator="equal">
      <formula>#REF!</formula>
    </cfRule>
    <cfRule type="cellIs" dxfId="412" priority="848" operator="equal">
      <formula>#REF!</formula>
    </cfRule>
    <cfRule type="cellIs" dxfId="411" priority="849" operator="equal">
      <formula>#REF!</formula>
    </cfRule>
  </conditionalFormatting>
  <conditionalFormatting sqref="AO31:AP32 Y32 AA32 AC32 AE32 AG32 AI32 AK32 AM32 AO45:AP48 Y45:Y56 AA45:AA56 AC45:AC56 AE45:AE56 AG45:AG56 AI45:AI56 AK45:AK56 AM45:AM56 S47:S48 Q49:X56 AN49:AV56">
    <cfRule type="cellIs" dxfId="410" priority="1467" operator="equal">
      <formula>#REF!</formula>
    </cfRule>
    <cfRule type="cellIs" dxfId="409" priority="1469" operator="equal">
      <formula>#REF!</formula>
    </cfRule>
    <cfRule type="cellIs" dxfId="408" priority="1470" operator="equal">
      <formula>#REF!</formula>
    </cfRule>
    <cfRule type="cellIs" dxfId="407" priority="1471" operator="equal">
      <formula>#REF!</formula>
    </cfRule>
    <cfRule type="cellIs" dxfId="406" priority="1472" operator="equal">
      <formula>#REF!</formula>
    </cfRule>
    <cfRule type="cellIs" dxfId="405" priority="1473" operator="equal">
      <formula>#REF!</formula>
    </cfRule>
    <cfRule type="cellIs" dxfId="404" priority="1474" operator="equal">
      <formula>#REF!</formula>
    </cfRule>
    <cfRule type="cellIs" dxfId="403" priority="1475" operator="equal">
      <formula>#REF!</formula>
    </cfRule>
    <cfRule type="cellIs" dxfId="402" priority="1476" operator="equal">
      <formula>#REF!</formula>
    </cfRule>
    <cfRule type="cellIs" dxfId="401" priority="1478" operator="equal">
      <formula>#REF!</formula>
    </cfRule>
    <cfRule type="cellIs" dxfId="400" priority="1479" operator="equal">
      <formula>#REF!</formula>
    </cfRule>
    <cfRule type="cellIs" dxfId="399" priority="1480" operator="equal">
      <formula>#REF!</formula>
    </cfRule>
    <cfRule type="cellIs" dxfId="398" priority="1481" operator="equal">
      <formula>#REF!</formula>
    </cfRule>
    <cfRule type="cellIs" dxfId="397" priority="1482" operator="equal">
      <formula>#REF!</formula>
    </cfRule>
    <cfRule type="cellIs" dxfId="396" priority="1483" operator="equal">
      <formula>#REF!</formula>
    </cfRule>
    <cfRule type="cellIs" dxfId="395" priority="1484" operator="equal">
      <formula>#REF!</formula>
    </cfRule>
    <cfRule type="cellIs" dxfId="394" priority="1485" operator="equal">
      <formula>#REF!</formula>
    </cfRule>
  </conditionalFormatting>
  <conditionalFormatting sqref="AO31:AP36 Y32:Y56 AA32:AA56 AC32:AC56 AE32:AE56 AG32:AG56 AI32:AI56 AK32:AK56 AM32:AM56 S35:S36 AN37:AV44 Q37:X46">
    <cfRule type="cellIs" dxfId="393" priority="1250" operator="equal">
      <formula>#REF!</formula>
    </cfRule>
    <cfRule type="cellIs" dxfId="392" priority="1256" operator="equal">
      <formula>#REF!</formula>
    </cfRule>
    <cfRule type="cellIs" dxfId="391" priority="1265" operator="equal">
      <formula>#REF!</formula>
    </cfRule>
    <cfRule type="cellIs" dxfId="390" priority="1268" operator="equal">
      <formula>#REF!</formula>
    </cfRule>
  </conditionalFormatting>
  <conditionalFormatting sqref="AO31:AP36 AM32:AM56 S35:S36 AN37:AV44 Q37:X46 Y32:Y56 AA32:AA56 AC32:AC56 AE32:AE56 AG32:AG56 AI32:AI56 AK32:AK56">
    <cfRule type="cellIs" dxfId="389" priority="1249" operator="equal">
      <formula>#REF!</formula>
    </cfRule>
  </conditionalFormatting>
  <conditionalFormatting sqref="AO31:AP36 AM32:AM56 S35:S36 AN37:AV44 Q37:X46">
    <cfRule type="cellIs" dxfId="388" priority="1241" operator="equal">
      <formula>"EXTREMO (RC/F)"</formula>
    </cfRule>
    <cfRule type="cellIs" dxfId="387" priority="1242" operator="equal">
      <formula>"ALTO (RC/F)"</formula>
    </cfRule>
    <cfRule type="cellIs" dxfId="386" priority="1243" operator="equal">
      <formula>"MODERADO (RC/F)"</formula>
    </cfRule>
    <cfRule type="cellIs" dxfId="385" priority="1244" operator="equal">
      <formula>"EXTREMO"</formula>
    </cfRule>
    <cfRule type="cellIs" dxfId="384" priority="1245" operator="equal">
      <formula>"FUERTE"</formula>
    </cfRule>
    <cfRule type="cellIs" dxfId="383" priority="1246" operator="equal">
      <formula>"MODERADO"</formula>
    </cfRule>
    <cfRule type="cellIs" dxfId="382" priority="1247" operator="equal">
      <formula>"DEBIL"</formula>
    </cfRule>
    <cfRule type="cellIs" dxfId="381" priority="1248" operator="equal">
      <formula>#REF!</formula>
    </cfRule>
  </conditionalFormatting>
  <conditionalFormatting sqref="AO33:AP36 Y33:Y44 AA33:AA44 AC33:AC44 AE33:AE44 AG33:AG44 AI33:AI44 AK33:AK44 AM33:AM44 S35:S36 Q37:X44 AN37:AV44">
    <cfRule type="cellIs" dxfId="380" priority="1251" operator="equal">
      <formula>#REF!</formula>
    </cfRule>
    <cfRule type="cellIs" dxfId="379" priority="1252" operator="equal">
      <formula>#REF!</formula>
    </cfRule>
    <cfRule type="cellIs" dxfId="378" priority="1253" operator="equal">
      <formula>#REF!</formula>
    </cfRule>
    <cfRule type="cellIs" dxfId="377" priority="1254" operator="equal">
      <formula>#REF!</formula>
    </cfRule>
    <cfRule type="cellIs" dxfId="376" priority="1255" operator="equal">
      <formula>#REF!</formula>
    </cfRule>
    <cfRule type="cellIs" dxfId="375" priority="1257" operator="equal">
      <formula>#REF!</formula>
    </cfRule>
    <cfRule type="cellIs" dxfId="374" priority="1258" operator="equal">
      <formula>#REF!</formula>
    </cfRule>
    <cfRule type="cellIs" dxfId="373" priority="1259" operator="equal">
      <formula>#REF!</formula>
    </cfRule>
    <cfRule type="cellIs" dxfId="372" priority="1260" operator="equal">
      <formula>#REF!</formula>
    </cfRule>
    <cfRule type="cellIs" dxfId="371" priority="1261" operator="equal">
      <formula>#REF!</formula>
    </cfRule>
    <cfRule type="cellIs" dxfId="370" priority="1262" operator="equal">
      <formula>#REF!</formula>
    </cfRule>
    <cfRule type="cellIs" dxfId="369" priority="1263" operator="equal">
      <formula>#REF!</formula>
    </cfRule>
    <cfRule type="cellIs" dxfId="368" priority="1264" operator="equal">
      <formula>#REF!</formula>
    </cfRule>
    <cfRule type="cellIs" dxfId="367" priority="1266" operator="equal">
      <formula>#REF!</formula>
    </cfRule>
    <cfRule type="cellIs" dxfId="366" priority="1267" operator="equal">
      <formula>#REF!</formula>
    </cfRule>
    <cfRule type="cellIs" dxfId="365" priority="1269" operator="equal">
      <formula>#REF!</formula>
    </cfRule>
    <cfRule type="cellIs" dxfId="364" priority="1270" operator="equal">
      <formula>#REF!</formula>
    </cfRule>
    <cfRule type="cellIs" dxfId="363" priority="1271" operator="equal">
      <formula>#REF!</formula>
    </cfRule>
    <cfRule type="cellIs" dxfId="362" priority="1272" operator="equal">
      <formula>#REF!</formula>
    </cfRule>
    <cfRule type="cellIs" dxfId="361" priority="1273" operator="equal">
      <formula>#REF!</formula>
    </cfRule>
  </conditionalFormatting>
  <conditionalFormatting sqref="AO45:AP48 S47:S48 Q49:X56 AN49:AV56 AO31:AP32 Y32 AA32 AC32 AE32 AG32 AI32 AK32 AM32 Y45:Y56 AA45:AA56 AC45:AC56 AE45:AE56 AG45:AG56 AI45:AI56 AK45:AK56 AM45:AM56">
    <cfRule type="cellIs" dxfId="360" priority="1466" operator="equal">
      <formula>#REF!</formula>
    </cfRule>
  </conditionalFormatting>
  <conditionalFormatting sqref="AO45:AP48 S47:S48 Q49:X56 AN49:AV56">
    <cfRule type="cellIs" dxfId="359" priority="1463" operator="equal">
      <formula>#REF!</formula>
    </cfRule>
    <cfRule type="cellIs" dxfId="358" priority="1464" operator="equal">
      <formula>#REF!</formula>
    </cfRule>
    <cfRule type="cellIs" dxfId="357" priority="1465" operator="equal">
      <formula>#REF!</formula>
    </cfRule>
  </conditionalFormatting>
  <conditionalFormatting sqref="AO45:AP48 S47:S48 AN49:AV56 Q49:X60">
    <cfRule type="cellIs" dxfId="356" priority="1453" operator="equal">
      <formula>"EXTREMO (RC/F)"</formula>
    </cfRule>
    <cfRule type="cellIs" dxfId="355" priority="1454" operator="equal">
      <formula>"ALTO (RC/F)"</formula>
    </cfRule>
    <cfRule type="cellIs" dxfId="354" priority="1455" operator="equal">
      <formula>"MODERADO (RC/F)"</formula>
    </cfRule>
    <cfRule type="cellIs" dxfId="353" priority="1456" operator="equal">
      <formula>"EXTREMO"</formula>
    </cfRule>
    <cfRule type="cellIs" dxfId="352" priority="1457" operator="equal">
      <formula>"FUERTE"</formula>
    </cfRule>
    <cfRule type="cellIs" dxfId="351" priority="1458" operator="equal">
      <formula>"MODERADO"</formula>
    </cfRule>
    <cfRule type="cellIs" dxfId="350" priority="1459" operator="equal">
      <formula>"DEBIL"</formula>
    </cfRule>
    <cfRule type="cellIs" dxfId="349" priority="1460" operator="equal">
      <formula>#REF!</formula>
    </cfRule>
    <cfRule type="cellIs" dxfId="348" priority="1461" operator="equal">
      <formula>#REF!</formula>
    </cfRule>
    <cfRule type="cellIs" dxfId="347" priority="1462" operator="equal">
      <formula>#REF!</formula>
    </cfRule>
  </conditionalFormatting>
  <conditionalFormatting sqref="AO57:AP62 Y58:Y79 AA58:AA79 AC58:AC79 AE58:AE79 AG58:AG79 AI58:AI79 AK58:AK79 AM58:AM79 S61:S62 AN63:AV70 Q63:X72">
    <cfRule type="cellIs" dxfId="346" priority="1674" operator="equal">
      <formula>#REF!</formula>
    </cfRule>
    <cfRule type="cellIs" dxfId="345" priority="1680" operator="equal">
      <formula>#REF!</formula>
    </cfRule>
    <cfRule type="cellIs" dxfId="344" priority="1689" operator="equal">
      <formula>#REF!</formula>
    </cfRule>
    <cfRule type="cellIs" dxfId="343" priority="1692" operator="equal">
      <formula>#REF!</formula>
    </cfRule>
  </conditionalFormatting>
  <conditionalFormatting sqref="AO57:AP62 AM58:AM79 S61:S62 AN63:AV70 Q63:X72 Y58:Y79 AA58:AA79 AC58:AC79 AE58:AE79 AG58:AG79 AI58:AI79 AK58:AK79">
    <cfRule type="cellIs" dxfId="342" priority="1673" operator="equal">
      <formula>#REF!</formula>
    </cfRule>
  </conditionalFormatting>
  <conditionalFormatting sqref="AO57:AP62 AM58:AM79 S61:S62 AN63:AV70 Q63:X72">
    <cfRule type="cellIs" dxfId="341" priority="1665" operator="equal">
      <formula>"EXTREMO (RC/F)"</formula>
    </cfRule>
    <cfRule type="cellIs" dxfId="340" priority="1666" operator="equal">
      <formula>"ALTO (RC/F)"</formula>
    </cfRule>
    <cfRule type="cellIs" dxfId="339" priority="1667" operator="equal">
      <formula>"MODERADO (RC/F)"</formula>
    </cfRule>
    <cfRule type="cellIs" dxfId="338" priority="1668" operator="equal">
      <formula>"EXTREMO"</formula>
    </cfRule>
    <cfRule type="cellIs" dxfId="337" priority="1669" operator="equal">
      <formula>"FUERTE"</formula>
    </cfRule>
    <cfRule type="cellIs" dxfId="336" priority="1670" operator="equal">
      <formula>"MODERADO"</formula>
    </cfRule>
    <cfRule type="cellIs" dxfId="335" priority="1671" operator="equal">
      <formula>"DEBIL"</formula>
    </cfRule>
    <cfRule type="cellIs" dxfId="334" priority="1672" operator="equal">
      <formula>#REF!</formula>
    </cfRule>
  </conditionalFormatting>
  <conditionalFormatting sqref="AO59:AP62 Y59:Y70 AA59:AA70 AC59:AC70 AE59:AE70 AG59:AG70 AI59:AI70 AK59:AK70 AM59:AM70 S61:S62 Q63:X70 AN63:AV70">
    <cfRule type="cellIs" dxfId="333" priority="1675" operator="equal">
      <formula>#REF!</formula>
    </cfRule>
    <cfRule type="cellIs" dxfId="332" priority="1676" operator="equal">
      <formula>#REF!</formula>
    </cfRule>
    <cfRule type="cellIs" dxfId="331" priority="1677" operator="equal">
      <formula>#REF!</formula>
    </cfRule>
    <cfRule type="cellIs" dxfId="330" priority="1678" operator="equal">
      <formula>#REF!</formula>
    </cfRule>
    <cfRule type="cellIs" dxfId="329" priority="1679" operator="equal">
      <formula>#REF!</formula>
    </cfRule>
    <cfRule type="cellIs" dxfId="328" priority="1681" operator="equal">
      <formula>#REF!</formula>
    </cfRule>
    <cfRule type="cellIs" dxfId="327" priority="1682" operator="equal">
      <formula>#REF!</formula>
    </cfRule>
    <cfRule type="cellIs" dxfId="326" priority="1683" operator="equal">
      <formula>#REF!</formula>
    </cfRule>
    <cfRule type="cellIs" dxfId="325" priority="1684" operator="equal">
      <formula>#REF!</formula>
    </cfRule>
    <cfRule type="cellIs" dxfId="324" priority="1685" operator="equal">
      <formula>#REF!</formula>
    </cfRule>
    <cfRule type="cellIs" dxfId="323" priority="1686" operator="equal">
      <formula>#REF!</formula>
    </cfRule>
    <cfRule type="cellIs" dxfId="322" priority="1687" operator="equal">
      <formula>#REF!</formula>
    </cfRule>
    <cfRule type="cellIs" dxfId="321" priority="1688" operator="equal">
      <formula>#REF!</formula>
    </cfRule>
    <cfRule type="cellIs" dxfId="320" priority="1690" operator="equal">
      <formula>#REF!</formula>
    </cfRule>
    <cfRule type="cellIs" dxfId="319" priority="1691" operator="equal">
      <formula>#REF!</formula>
    </cfRule>
    <cfRule type="cellIs" dxfId="318" priority="1693" operator="equal">
      <formula>#REF!</formula>
    </cfRule>
    <cfRule type="cellIs" dxfId="317" priority="1694" operator="equal">
      <formula>#REF!</formula>
    </cfRule>
    <cfRule type="cellIs" dxfId="316" priority="1695" operator="equal">
      <formula>#REF!</formula>
    </cfRule>
    <cfRule type="cellIs" dxfId="315" priority="1696" operator="equal">
      <formula>#REF!</formula>
    </cfRule>
    <cfRule type="cellIs" dxfId="314" priority="1697" operator="equal">
      <formula>#REF!</formula>
    </cfRule>
  </conditionalFormatting>
  <conditionalFormatting sqref="AO13:AT13 AN14:AV14 AN15:AR17 Q12:V12 P11 Q11:Q12 S11:W12 W13">
    <cfRule type="cellIs" dxfId="313" priority="1004" operator="equal">
      <formula>#REF!</formula>
    </cfRule>
  </conditionalFormatting>
  <conditionalFormatting sqref="AW11 AW13:AW14 AW18 AW21 AW24 AW27 AW31:AW34">
    <cfRule type="cellIs" dxfId="312" priority="977" operator="equal">
      <formula>"MUY ALTA"</formula>
    </cfRule>
    <cfRule type="cellIs" dxfId="311" priority="978" operator="equal">
      <formula>"ALTA"</formula>
    </cfRule>
    <cfRule type="cellIs" dxfId="310" priority="979" operator="equal">
      <formula>"MEDIA"</formula>
    </cfRule>
    <cfRule type="cellIs" dxfId="309" priority="980" operator="equal">
      <formula>"BAJA"</formula>
    </cfRule>
    <cfRule type="cellIs" dxfId="308" priority="981" operator="equal">
      <formula>"MUY BAJA"</formula>
    </cfRule>
  </conditionalFormatting>
  <conditionalFormatting sqref="AW37:AW46">
    <cfRule type="cellIs" dxfId="307" priority="1401" operator="equal">
      <formula>"MUY ALTA"</formula>
    </cfRule>
    <cfRule type="cellIs" dxfId="306" priority="1402" operator="equal">
      <formula>"ALTA"</formula>
    </cfRule>
    <cfRule type="cellIs" dxfId="305" priority="1403" operator="equal">
      <formula>"MEDIA"</formula>
    </cfRule>
    <cfRule type="cellIs" dxfId="304" priority="1404" operator="equal">
      <formula>"BAJA"</formula>
    </cfRule>
    <cfRule type="cellIs" dxfId="303" priority="1405" operator="equal">
      <formula>"MUY BAJA"</formula>
    </cfRule>
  </conditionalFormatting>
  <conditionalFormatting sqref="AW49:AW60">
    <cfRule type="cellIs" dxfId="302" priority="1613" operator="equal">
      <formula>"MUY ALTA"</formula>
    </cfRule>
    <cfRule type="cellIs" dxfId="301" priority="1614" operator="equal">
      <formula>"ALTA"</formula>
    </cfRule>
    <cfRule type="cellIs" dxfId="300" priority="1615" operator="equal">
      <formula>"MEDIA"</formula>
    </cfRule>
    <cfRule type="cellIs" dxfId="299" priority="1616" operator="equal">
      <formula>"BAJA"</formula>
    </cfRule>
    <cfRule type="cellIs" dxfId="298" priority="1617" operator="equal">
      <formula>"MUY BAJA"</formula>
    </cfRule>
  </conditionalFormatting>
  <conditionalFormatting sqref="AW63:AW72">
    <cfRule type="cellIs" dxfId="297" priority="1825" operator="equal">
      <formula>"MUY ALTA"</formula>
    </cfRule>
    <cfRule type="cellIs" dxfId="296" priority="1826" operator="equal">
      <formula>"ALTA"</formula>
    </cfRule>
    <cfRule type="cellIs" dxfId="295" priority="1827" operator="equal">
      <formula>"MEDIA"</formula>
    </cfRule>
    <cfRule type="cellIs" dxfId="294" priority="1828" operator="equal">
      <formula>"BAJA"</formula>
    </cfRule>
    <cfRule type="cellIs" dxfId="293" priority="1829" operator="equal">
      <formula>"MUY BAJA"</formula>
    </cfRule>
  </conditionalFormatting>
  <conditionalFormatting sqref="AW75:AW79">
    <cfRule type="cellIs" dxfId="292" priority="8070" operator="equal">
      <formula>"MUY ALTA"</formula>
    </cfRule>
    <cfRule type="cellIs" dxfId="291" priority="8071" operator="equal">
      <formula>"ALTA"</formula>
    </cfRule>
    <cfRule type="cellIs" dxfId="290" priority="8072" operator="equal">
      <formula>"MEDIA"</formula>
    </cfRule>
    <cfRule type="cellIs" dxfId="289" priority="8073" operator="equal">
      <formula>"BAJA"</formula>
    </cfRule>
    <cfRule type="cellIs" dxfId="288" priority="8074" operator="equal">
      <formula>"MUY BAJA"</formula>
    </cfRule>
  </conditionalFormatting>
  <conditionalFormatting sqref="AX11">
    <cfRule type="cellIs" dxfId="287" priority="618" operator="equal">
      <formula>"CATASTRÓFICO (RC-F)"</formula>
    </cfRule>
    <cfRule type="cellIs" dxfId="286" priority="619" operator="equal">
      <formula>"MAYOR (RC-F)"</formula>
    </cfRule>
    <cfRule type="cellIs" dxfId="285" priority="620" operator="equal">
      <formula>"MODERADO (RC-F)"</formula>
    </cfRule>
    <cfRule type="cellIs" dxfId="284" priority="621" operator="equal">
      <formula>"CATASTRÓFICO"</formula>
    </cfRule>
    <cfRule type="cellIs" dxfId="283" priority="622" operator="equal">
      <formula>"MAYOR"</formula>
    </cfRule>
    <cfRule type="cellIs" dxfId="282" priority="624" operator="equal">
      <formula>"MENOR"</formula>
    </cfRule>
    <cfRule type="cellIs" dxfId="281" priority="625" operator="equal">
      <formula>"LEVE"</formula>
    </cfRule>
    <cfRule type="cellIs" dxfId="280" priority="626" operator="equal">
      <formula>#REF!</formula>
    </cfRule>
  </conditionalFormatting>
  <conditionalFormatting sqref="AX13:AX14 AX18 AX21 AX24 AX27 AX31:AX34">
    <cfRule type="cellIs" dxfId="279" priority="972" operator="equal">
      <formula>"CATASTROFICO"</formula>
    </cfRule>
    <cfRule type="cellIs" dxfId="278" priority="973" operator="equal">
      <formula>"MAYOR"</formula>
    </cfRule>
    <cfRule type="cellIs" dxfId="277" priority="975" operator="equal">
      <formula>"MENOR"</formula>
    </cfRule>
    <cfRule type="cellIs" dxfId="276" priority="976" operator="equal">
      <formula>"LEVE"</formula>
    </cfRule>
  </conditionalFormatting>
  <conditionalFormatting sqref="AX31:AX34">
    <cfRule type="cellIs" dxfId="275" priority="1312" operator="equal">
      <formula>"MODERADO"</formula>
    </cfRule>
  </conditionalFormatting>
  <conditionalFormatting sqref="AX37:AX46">
    <cfRule type="cellIs" dxfId="274" priority="1396" operator="equal">
      <formula>"CATASTROFICO"</formula>
    </cfRule>
    <cfRule type="cellIs" dxfId="273" priority="1397" operator="equal">
      <formula>"MAYOR"</formula>
    </cfRule>
    <cfRule type="cellIs" dxfId="272" priority="1398" operator="equal">
      <formula>"MODERADO"</formula>
    </cfRule>
    <cfRule type="cellIs" dxfId="271" priority="1399" operator="equal">
      <formula>"MENOR"</formula>
    </cfRule>
    <cfRule type="cellIs" dxfId="270" priority="1400" operator="equal">
      <formula>"LEVE"</formula>
    </cfRule>
  </conditionalFormatting>
  <conditionalFormatting sqref="AX49:AX56">
    <cfRule type="cellIs" dxfId="269" priority="1610" operator="equal">
      <formula>"MODERADO"</formula>
    </cfRule>
  </conditionalFormatting>
  <conditionalFormatting sqref="AX49:AX60">
    <cfRule type="cellIs" dxfId="268" priority="1608" operator="equal">
      <formula>"CATASTROFICO"</formula>
    </cfRule>
    <cfRule type="cellIs" dxfId="267" priority="1609" operator="equal">
      <formula>"MAYOR"</formula>
    </cfRule>
    <cfRule type="cellIs" dxfId="266" priority="1611" operator="equal">
      <formula>"MENOR"</formula>
    </cfRule>
    <cfRule type="cellIs" dxfId="265" priority="1612" operator="equal">
      <formula>"LEVE"</formula>
    </cfRule>
  </conditionalFormatting>
  <conditionalFormatting sqref="AX63:AX70">
    <cfRule type="cellIs" dxfId="264" priority="1822" operator="equal">
      <formula>"MODERADO"</formula>
    </cfRule>
  </conditionalFormatting>
  <conditionalFormatting sqref="AX63:AX72">
    <cfRule type="cellIs" dxfId="263" priority="1820" operator="equal">
      <formula>"CATASTROFICO"</formula>
    </cfRule>
    <cfRule type="cellIs" dxfId="262" priority="1821" operator="equal">
      <formula>"MAYOR"</formula>
    </cfRule>
    <cfRule type="cellIs" dxfId="261" priority="1823" operator="equal">
      <formula>"MENOR"</formula>
    </cfRule>
    <cfRule type="cellIs" dxfId="260" priority="1824" operator="equal">
      <formula>"LEVE"</formula>
    </cfRule>
  </conditionalFormatting>
  <conditionalFormatting sqref="AX75:AX79">
    <cfRule type="cellIs" dxfId="259" priority="8065" operator="equal">
      <formula>"CATASTROFICO"</formula>
    </cfRule>
    <cfRule type="cellIs" dxfId="258" priority="8066" operator="equal">
      <formula>"MAYOR"</formula>
    </cfRule>
    <cfRule type="cellIs" dxfId="257" priority="8067" operator="equal">
      <formula>"MODERADO"</formula>
    </cfRule>
    <cfRule type="cellIs" dxfId="256" priority="8068" operator="equal">
      <formula>"MENOR"</formula>
    </cfRule>
    <cfRule type="cellIs" dxfId="255" priority="8069" operator="equal">
      <formula>"LEVE"</formula>
    </cfRule>
  </conditionalFormatting>
  <conditionalFormatting sqref="AX11:AY11">
    <cfRule type="cellIs" dxfId="254" priority="623" operator="equal">
      <formula>"MODERADO"</formula>
    </cfRule>
  </conditionalFormatting>
  <conditionalFormatting sqref="AX13:AY14 AX18:AY18 AX21:AY21 AX24:AY24 AX27:AY27 AY31:AY55">
    <cfRule type="cellIs" dxfId="253" priority="888" operator="equal">
      <formula>"MODERADO"</formula>
    </cfRule>
  </conditionalFormatting>
  <conditionalFormatting sqref="AX57:AY60">
    <cfRule type="cellIs" dxfId="252" priority="1736" operator="equal">
      <formula>"MODERADO"</formula>
    </cfRule>
  </conditionalFormatting>
  <conditionalFormatting sqref="AX71:AY72">
    <cfRule type="cellIs" dxfId="251" priority="7901" operator="equal">
      <formula>"MODERADO"</formula>
    </cfRule>
  </conditionalFormatting>
  <conditionalFormatting sqref="AY11 AY13:AY14 AY18 AY21 AY24 AY27 AY31:AY55">
    <cfRule type="cellIs" dxfId="250" priority="883" operator="equal">
      <formula>"EXTREMO (RC/F)"</formula>
    </cfRule>
    <cfRule type="cellIs" dxfId="249" priority="884" operator="equal">
      <formula>"ALTO (RC/F)"</formula>
    </cfRule>
    <cfRule type="cellIs" dxfId="248" priority="885" operator="equal">
      <formula>"MODERADO (RC/F)"</formula>
    </cfRule>
    <cfRule type="cellIs" dxfId="247" priority="886" operator="equal">
      <formula>"EXTREMO"</formula>
    </cfRule>
    <cfRule type="cellIs" dxfId="246" priority="887" operator="equal">
      <formula>"ALTO"</formula>
    </cfRule>
    <cfRule type="cellIs" dxfId="245" priority="889" operator="equal">
      <formula>"BAJO"</formula>
    </cfRule>
    <cfRule type="cellIs" dxfId="244" priority="946" operator="equal">
      <formula>#REF!</formula>
    </cfRule>
    <cfRule type="cellIs" dxfId="243" priority="947" operator="equal">
      <formula>#REF!</formula>
    </cfRule>
    <cfRule type="cellIs" dxfId="242" priority="948" operator="equal">
      <formula>#REF!</formula>
    </cfRule>
    <cfRule type="cellIs" dxfId="241" priority="954" operator="equal">
      <formula>#REF!</formula>
    </cfRule>
    <cfRule type="cellIs" dxfId="240" priority="963" operator="equal">
      <formula>#REF!</formula>
    </cfRule>
    <cfRule type="cellIs" dxfId="239" priority="966" operator="equal">
      <formula>#REF!</formula>
    </cfRule>
    <cfRule type="cellIs" dxfId="238" priority="1164" operator="equal">
      <formula>#REF!</formula>
    </cfRule>
    <cfRule type="cellIs" dxfId="237" priority="1165" operator="equal">
      <formula>#REF!</formula>
    </cfRule>
    <cfRule type="cellIs" dxfId="236" priority="1166" operator="equal">
      <formula>#REF!</formula>
    </cfRule>
    <cfRule type="cellIs" dxfId="235" priority="1167" operator="equal">
      <formula>#REF!</formula>
    </cfRule>
    <cfRule type="cellIs" dxfId="234" priority="1168" operator="equal">
      <formula>#REF!</formula>
    </cfRule>
    <cfRule type="cellIs" dxfId="233" priority="1169" operator="equal">
      <formula>#REF!</formula>
    </cfRule>
    <cfRule type="cellIs" dxfId="232" priority="1170" operator="equal">
      <formula>#REF!</formula>
    </cfRule>
    <cfRule type="cellIs" dxfId="231" priority="1171" operator="equal">
      <formula>#REF!</formula>
    </cfRule>
    <cfRule type="cellIs" dxfId="230" priority="1172" operator="equal">
      <formula>#REF!</formula>
    </cfRule>
    <cfRule type="cellIs" dxfId="229" priority="1173" operator="equal">
      <formula>#REF!</formula>
    </cfRule>
    <cfRule type="cellIs" dxfId="228" priority="1174" operator="equal">
      <formula>#REF!</formula>
    </cfRule>
    <cfRule type="cellIs" dxfId="227" priority="1175" operator="equal">
      <formula>#REF!</formula>
    </cfRule>
    <cfRule type="cellIs" dxfId="226" priority="1176" operator="equal">
      <formula>#REF!</formula>
    </cfRule>
    <cfRule type="cellIs" dxfId="225" priority="1177" operator="equal">
      <formula>#REF!</formula>
    </cfRule>
    <cfRule type="cellIs" dxfId="224" priority="1178" operator="equal">
      <formula>#REF!</formula>
    </cfRule>
    <cfRule type="cellIs" dxfId="223" priority="1179" operator="equal">
      <formula>#REF!</formula>
    </cfRule>
    <cfRule type="cellIs" dxfId="222" priority="1180" operator="equal">
      <formula>#REF!</formula>
    </cfRule>
    <cfRule type="cellIs" dxfId="221" priority="1181" operator="equal">
      <formula>#REF!</formula>
    </cfRule>
    <cfRule type="cellIs" dxfId="220" priority="1182" operator="equal">
      <formula>#REF!</formula>
    </cfRule>
    <cfRule type="cellIs" dxfId="219" priority="1183" operator="equal">
      <formula>#REF!</formula>
    </cfRule>
  </conditionalFormatting>
  <conditionalFormatting sqref="AY57:AY58 AY71:AY72">
    <cfRule type="cellIs" dxfId="218" priority="8041" operator="equal">
      <formula>#REF!</formula>
    </cfRule>
    <cfRule type="cellIs" dxfId="217" priority="8042" operator="equal">
      <formula>#REF!</formula>
    </cfRule>
    <cfRule type="cellIs" dxfId="216" priority="8043" operator="equal">
      <formula>#REF!</formula>
    </cfRule>
    <cfRule type="cellIs" dxfId="215" priority="8046" operator="equal">
      <formula>#REF!</formula>
    </cfRule>
    <cfRule type="cellIs" dxfId="214" priority="8047" operator="equal">
      <formula>#REF!</formula>
    </cfRule>
    <cfRule type="cellIs" dxfId="213" priority="8048" operator="equal">
      <formula>#REF!</formula>
    </cfRule>
    <cfRule type="cellIs" dxfId="212" priority="8050" operator="equal">
      <formula>#REF!</formula>
    </cfRule>
    <cfRule type="cellIs" dxfId="211" priority="8051" operator="equal">
      <formula>#REF!</formula>
    </cfRule>
    <cfRule type="cellIs" dxfId="210" priority="8052" operator="equal">
      <formula>#REF!</formula>
    </cfRule>
    <cfRule type="cellIs" dxfId="209" priority="8053" operator="equal">
      <formula>#REF!</formula>
    </cfRule>
    <cfRule type="cellIs" dxfId="208" priority="8054" operator="equal">
      <formula>#REF!</formula>
    </cfRule>
    <cfRule type="cellIs" dxfId="207" priority="8055" operator="equal">
      <formula>#REF!</formula>
    </cfRule>
    <cfRule type="cellIs" dxfId="206" priority="8056" operator="equal">
      <formula>#REF!</formula>
    </cfRule>
    <cfRule type="cellIs" dxfId="205" priority="8057" operator="equal">
      <formula>#REF!</formula>
    </cfRule>
    <cfRule type="cellIs" dxfId="204" priority="8059" operator="equal">
      <formula>#REF!</formula>
    </cfRule>
    <cfRule type="cellIs" dxfId="203" priority="8060" operator="equal">
      <formula>#REF!</formula>
    </cfRule>
    <cfRule type="cellIs" dxfId="202" priority="8061" operator="equal">
      <formula>#REF!</formula>
    </cfRule>
    <cfRule type="cellIs" dxfId="201" priority="8062" operator="equal">
      <formula>#REF!</formula>
    </cfRule>
    <cfRule type="cellIs" dxfId="200" priority="8064" operator="equal">
      <formula>#REF!</formula>
    </cfRule>
  </conditionalFormatting>
  <conditionalFormatting sqref="AY57:AY60">
    <cfRule type="cellIs" dxfId="199" priority="1731" operator="equal">
      <formula>"EXTREMO (RC/F)"</formula>
    </cfRule>
    <cfRule type="cellIs" dxfId="198" priority="1732" operator="equal">
      <formula>"ALTO (RC/F)"</formula>
    </cfRule>
    <cfRule type="cellIs" dxfId="197" priority="1733" operator="equal">
      <formula>"MODERADO (RC/F)"</formula>
    </cfRule>
    <cfRule type="cellIs" dxfId="196" priority="1734" operator="equal">
      <formula>"EXTREMO"</formula>
    </cfRule>
    <cfRule type="cellIs" dxfId="195" priority="1735" operator="equal">
      <formula>"ALTO"</formula>
    </cfRule>
    <cfRule type="cellIs" dxfId="194" priority="1737" operator="equal">
      <formula>"BAJO"</formula>
    </cfRule>
    <cfRule type="cellIs" dxfId="193" priority="1794" operator="equal">
      <formula>#REF!</formula>
    </cfRule>
    <cfRule type="cellIs" dxfId="192" priority="1795" operator="equal">
      <formula>#REF!</formula>
    </cfRule>
    <cfRule type="cellIs" dxfId="191" priority="1796" operator="equal">
      <formula>#REF!</formula>
    </cfRule>
    <cfRule type="cellIs" dxfId="190" priority="1802" operator="equal">
      <formula>#REF!</formula>
    </cfRule>
    <cfRule type="cellIs" dxfId="189" priority="1811" operator="equal">
      <formula>#REF!</formula>
    </cfRule>
    <cfRule type="cellIs" dxfId="188" priority="1814" operator="equal">
      <formula>#REF!</formula>
    </cfRule>
  </conditionalFormatting>
  <conditionalFormatting sqref="AY59:AY60">
    <cfRule type="cellIs" dxfId="187" priority="1797" operator="equal">
      <formula>#REF!</formula>
    </cfRule>
    <cfRule type="cellIs" dxfId="186" priority="1798" operator="equal">
      <formula>#REF!</formula>
    </cfRule>
    <cfRule type="cellIs" dxfId="185" priority="1799" operator="equal">
      <formula>#REF!</formula>
    </cfRule>
    <cfRule type="cellIs" dxfId="184" priority="1800" operator="equal">
      <formula>#REF!</formula>
    </cfRule>
    <cfRule type="cellIs" dxfId="183" priority="1801" operator="equal">
      <formula>#REF!</formula>
    </cfRule>
    <cfRule type="cellIs" dxfId="182" priority="1803" operator="equal">
      <formula>#REF!</formula>
    </cfRule>
    <cfRule type="cellIs" dxfId="181" priority="1804" operator="equal">
      <formula>#REF!</formula>
    </cfRule>
    <cfRule type="cellIs" dxfId="180" priority="1805" operator="equal">
      <formula>#REF!</formula>
    </cfRule>
    <cfRule type="cellIs" dxfId="179" priority="1806" operator="equal">
      <formula>#REF!</formula>
    </cfRule>
    <cfRule type="cellIs" dxfId="178" priority="1807" operator="equal">
      <formula>#REF!</formula>
    </cfRule>
    <cfRule type="cellIs" dxfId="177" priority="1808" operator="equal">
      <formula>#REF!</formula>
    </cfRule>
    <cfRule type="cellIs" dxfId="176" priority="1809" operator="equal">
      <formula>#REF!</formula>
    </cfRule>
    <cfRule type="cellIs" dxfId="175" priority="1810" operator="equal">
      <formula>#REF!</formula>
    </cfRule>
    <cfRule type="cellIs" dxfId="174" priority="1812" operator="equal">
      <formula>#REF!</formula>
    </cfRule>
    <cfRule type="cellIs" dxfId="173" priority="1813" operator="equal">
      <formula>#REF!</formula>
    </cfRule>
    <cfRule type="cellIs" dxfId="172" priority="1815" operator="equal">
      <formula>#REF!</formula>
    </cfRule>
    <cfRule type="cellIs" dxfId="171" priority="1816" operator="equal">
      <formula>#REF!</formula>
    </cfRule>
    <cfRule type="cellIs" dxfId="170" priority="1817" operator="equal">
      <formula>#REF!</formula>
    </cfRule>
    <cfRule type="cellIs" dxfId="169" priority="1818" operator="equal">
      <formula>#REF!</formula>
    </cfRule>
    <cfRule type="cellIs" dxfId="168" priority="1819" operator="equal">
      <formula>#REF!</formula>
    </cfRule>
  </conditionalFormatting>
  <conditionalFormatting sqref="AY64">
    <cfRule type="cellIs" dxfId="167" priority="1771" operator="equal">
      <formula>#REF!</formula>
    </cfRule>
    <cfRule type="cellIs" dxfId="166" priority="1772" operator="equal">
      <formula>#REF!</formula>
    </cfRule>
    <cfRule type="cellIs" dxfId="165" priority="1773" operator="equal">
      <formula>#REF!</formula>
    </cfRule>
    <cfRule type="cellIs" dxfId="164" priority="1774" operator="equal">
      <formula>#REF!</formula>
    </cfRule>
    <cfRule type="cellIs" dxfId="163" priority="1775" operator="equal">
      <formula>#REF!</formula>
    </cfRule>
    <cfRule type="cellIs" dxfId="162" priority="1776" operator="equal">
      <formula>#REF!</formula>
    </cfRule>
    <cfRule type="cellIs" dxfId="161" priority="1777" operator="equal">
      <formula>#REF!</formula>
    </cfRule>
    <cfRule type="cellIs" dxfId="160" priority="1778" operator="equal">
      <formula>#REF!</formula>
    </cfRule>
    <cfRule type="cellIs" dxfId="159" priority="1779" operator="equal">
      <formula>#REF!</formula>
    </cfRule>
    <cfRule type="cellIs" dxfId="158" priority="1780" operator="equal">
      <formula>#REF!</formula>
    </cfRule>
    <cfRule type="cellIs" dxfId="157" priority="1781" operator="equal">
      <formula>#REF!</formula>
    </cfRule>
    <cfRule type="cellIs" dxfId="156" priority="1782" operator="equal">
      <formula>#REF!</formula>
    </cfRule>
    <cfRule type="cellIs" dxfId="155" priority="1783" operator="equal">
      <formula>#REF!</formula>
    </cfRule>
    <cfRule type="cellIs" dxfId="154" priority="1784" operator="equal">
      <formula>#REF!</formula>
    </cfRule>
    <cfRule type="cellIs" dxfId="153" priority="1785" operator="equal">
      <formula>#REF!</formula>
    </cfRule>
    <cfRule type="cellIs" dxfId="152" priority="1786" operator="equal">
      <formula>#REF!</formula>
    </cfRule>
    <cfRule type="cellIs" dxfId="151" priority="1787" operator="equal">
      <formula>#REF!</formula>
    </cfRule>
    <cfRule type="cellIs" dxfId="150" priority="1788" operator="equal">
      <formula>#REF!</formula>
    </cfRule>
    <cfRule type="cellIs" dxfId="149" priority="1789" operator="equal">
      <formula>#REF!</formula>
    </cfRule>
    <cfRule type="cellIs" dxfId="148" priority="1790" operator="equal">
      <formula>#REF!</formula>
    </cfRule>
    <cfRule type="cellIs" dxfId="147" priority="1791" operator="equal">
      <formula>#REF!</formula>
    </cfRule>
    <cfRule type="cellIs" dxfId="146" priority="1792" operator="equal">
      <formula>#REF!</formula>
    </cfRule>
    <cfRule type="cellIs" dxfId="145" priority="1793" operator="equal">
      <formula>#REF!</formula>
    </cfRule>
  </conditionalFormatting>
  <conditionalFormatting sqref="AY64:AY66">
    <cfRule type="cellIs" dxfId="144" priority="1738" operator="equal">
      <formula>"EXTREMO (RC/F)"</formula>
    </cfRule>
    <cfRule type="cellIs" dxfId="143" priority="1739" operator="equal">
      <formula>"ALTO (RC/F)"</formula>
    </cfRule>
    <cfRule type="cellIs" dxfId="142" priority="1740" operator="equal">
      <formula>"MODERADO (RC/F)"</formula>
    </cfRule>
    <cfRule type="cellIs" dxfId="141" priority="1741" operator="equal">
      <formula>"EXTREMO"</formula>
    </cfRule>
    <cfRule type="cellIs" dxfId="140" priority="1742" operator="equal">
      <formula>"ALTO"</formula>
    </cfRule>
    <cfRule type="cellIs" dxfId="139" priority="1743" operator="equal">
      <formula>"MODERADO"</formula>
    </cfRule>
    <cfRule type="cellIs" dxfId="138" priority="1744" operator="equal">
      <formula>"BAJO"</formula>
    </cfRule>
    <cfRule type="cellIs" dxfId="137" priority="1745" operator="equal">
      <formula>#REF!</formula>
    </cfRule>
    <cfRule type="cellIs" dxfId="136" priority="1746" operator="equal">
      <formula>#REF!</formula>
    </cfRule>
    <cfRule type="cellIs" dxfId="135" priority="1753" operator="equal">
      <formula>#REF!</formula>
    </cfRule>
    <cfRule type="cellIs" dxfId="134" priority="1762" operator="equal">
      <formula>#REF!</formula>
    </cfRule>
  </conditionalFormatting>
  <conditionalFormatting sqref="AY65:AY66">
    <cfRule type="cellIs" dxfId="133" priority="1747" operator="equal">
      <formula>#REF!</formula>
    </cfRule>
    <cfRule type="cellIs" dxfId="132" priority="1748" operator="equal">
      <formula>#REF!</formula>
    </cfRule>
    <cfRule type="cellIs" dxfId="131" priority="1749" operator="equal">
      <formula>#REF!</formula>
    </cfRule>
    <cfRule type="cellIs" dxfId="130" priority="1750" operator="equal">
      <formula>#REF!</formula>
    </cfRule>
    <cfRule type="cellIs" dxfId="129" priority="1751" operator="equal">
      <formula>#REF!</formula>
    </cfRule>
    <cfRule type="cellIs" dxfId="128" priority="1752" operator="equal">
      <formula>#REF!</formula>
    </cfRule>
    <cfRule type="cellIs" dxfId="127" priority="1754" operator="equal">
      <formula>#REF!</formula>
    </cfRule>
    <cfRule type="cellIs" dxfId="126" priority="1755" operator="equal">
      <formula>#REF!</formula>
    </cfRule>
    <cfRule type="cellIs" dxfId="125" priority="1756" operator="equal">
      <formula>#REF!</formula>
    </cfRule>
    <cfRule type="cellIs" dxfId="124" priority="1757" operator="equal">
      <formula>#REF!</formula>
    </cfRule>
    <cfRule type="cellIs" dxfId="123" priority="1758" operator="equal">
      <formula>#REF!</formula>
    </cfRule>
    <cfRule type="cellIs" dxfId="122" priority="1759" operator="equal">
      <formula>#REF!</formula>
    </cfRule>
    <cfRule type="cellIs" dxfId="121" priority="1760" operator="equal">
      <formula>#REF!</formula>
    </cfRule>
    <cfRule type="cellIs" dxfId="120" priority="1761" operator="equal">
      <formula>#REF!</formula>
    </cfRule>
    <cfRule type="cellIs" dxfId="119" priority="1763" operator="equal">
      <formula>#REF!</formula>
    </cfRule>
    <cfRule type="cellIs" dxfId="118" priority="1764" operator="equal">
      <formula>#REF!</formula>
    </cfRule>
    <cfRule type="cellIs" dxfId="117" priority="1765" operator="equal">
      <formula>#REF!</formula>
    </cfRule>
    <cfRule type="cellIs" dxfId="116" priority="1766" operator="equal">
      <formula>#REF!</formula>
    </cfRule>
    <cfRule type="cellIs" dxfId="115" priority="1767" operator="equal">
      <formula>#REF!</formula>
    </cfRule>
    <cfRule type="cellIs" dxfId="114" priority="1768" operator="equal">
      <formula>#REF!</formula>
    </cfRule>
    <cfRule type="cellIs" dxfId="113" priority="1769" operator="equal">
      <formula>#REF!</formula>
    </cfRule>
    <cfRule type="cellIs" dxfId="112" priority="1770" operator="equal">
      <formula>#REF!</formula>
    </cfRule>
  </conditionalFormatting>
  <conditionalFormatting sqref="AY68:AY69">
    <cfRule type="cellIs" dxfId="111" priority="1698" operator="equal">
      <formula>#REF!</formula>
    </cfRule>
    <cfRule type="cellIs" dxfId="110" priority="1699" operator="equal">
      <formula>#REF!</formula>
    </cfRule>
    <cfRule type="cellIs" dxfId="109" priority="1700" operator="equal">
      <formula>#REF!</formula>
    </cfRule>
    <cfRule type="cellIs" dxfId="108" priority="1701" operator="equal">
      <formula>#REF!</formula>
    </cfRule>
    <cfRule type="cellIs" dxfId="107" priority="1702" operator="equal">
      <formula>#REF!</formula>
    </cfRule>
    <cfRule type="cellIs" dxfId="106" priority="1703" operator="equal">
      <formula>#REF!</formula>
    </cfRule>
    <cfRule type="cellIs" dxfId="105" priority="1704" operator="equal">
      <formula>#REF!</formula>
    </cfRule>
    <cfRule type="cellIs" dxfId="104" priority="1705" operator="equal">
      <formula>#REF!</formula>
    </cfRule>
    <cfRule type="cellIs" dxfId="103" priority="1706" operator="equal">
      <formula>#REF!</formula>
    </cfRule>
    <cfRule type="cellIs" dxfId="102" priority="1707" operator="equal">
      <formula>#REF!</formula>
    </cfRule>
    <cfRule type="cellIs" dxfId="101" priority="1708" operator="equal">
      <formula>#REF!</formula>
    </cfRule>
    <cfRule type="cellIs" dxfId="100" priority="1709" operator="equal">
      <formula>#REF!</formula>
    </cfRule>
    <cfRule type="cellIs" dxfId="99" priority="1710" operator="equal">
      <formula>#REF!</formula>
    </cfRule>
    <cfRule type="cellIs" dxfId="98" priority="1711" operator="equal">
      <formula>#REF!</formula>
    </cfRule>
    <cfRule type="cellIs" dxfId="97" priority="1712" operator="equal">
      <formula>#REF!</formula>
    </cfRule>
    <cfRule type="cellIs" dxfId="96" priority="1713" operator="equal">
      <formula>#REF!</formula>
    </cfRule>
    <cfRule type="cellIs" dxfId="95" priority="1714" operator="equal">
      <formula>#REF!</formula>
    </cfRule>
    <cfRule type="cellIs" dxfId="94" priority="1715" operator="equal">
      <formula>#REF!</formula>
    </cfRule>
    <cfRule type="cellIs" dxfId="93" priority="1716" operator="equal">
      <formula>#REF!</formula>
    </cfRule>
    <cfRule type="cellIs" dxfId="92" priority="1717" operator="equal">
      <formula>#REF!</formula>
    </cfRule>
    <cfRule type="cellIs" dxfId="91" priority="1718" operator="equal">
      <formula>#REF!</formula>
    </cfRule>
    <cfRule type="cellIs" dxfId="90" priority="1719" operator="equal">
      <formula>#REF!</formula>
    </cfRule>
    <cfRule type="cellIs" dxfId="89" priority="1720" operator="equal">
      <formula>#REF!</formula>
    </cfRule>
    <cfRule type="cellIs" dxfId="88" priority="1721" operator="equal">
      <formula>#REF!</formula>
    </cfRule>
    <cfRule type="cellIs" dxfId="87" priority="1722" operator="equal">
      <formula>#REF!</formula>
    </cfRule>
    <cfRule type="cellIs" dxfId="86" priority="1723" operator="equal">
      <formula>#REF!</formula>
    </cfRule>
    <cfRule type="cellIs" dxfId="85" priority="1724" operator="equal">
      <formula>"EXTREMO (RC/F)"</formula>
    </cfRule>
    <cfRule type="cellIs" dxfId="84" priority="1725" operator="equal">
      <formula>"ALTO (RC/F)"</formula>
    </cfRule>
    <cfRule type="cellIs" dxfId="83" priority="1726" operator="equal">
      <formula>"MODERADO (RC/F)"</formula>
    </cfRule>
    <cfRule type="cellIs" dxfId="82" priority="1727" operator="equal">
      <formula>"EXTREMO"</formula>
    </cfRule>
    <cfRule type="cellIs" dxfId="81" priority="1728" operator="equal">
      <formula>"ALTO"</formula>
    </cfRule>
    <cfRule type="cellIs" dxfId="80" priority="1729" operator="equal">
      <formula>"MODERADO"</formula>
    </cfRule>
    <cfRule type="cellIs" dxfId="79" priority="1730" operator="equal">
      <formula>"BAJO"</formula>
    </cfRule>
  </conditionalFormatting>
  <conditionalFormatting sqref="AY71:AY72 AY57:AY58">
    <cfRule type="cellIs" dxfId="78" priority="8038" operator="equal">
      <formula>#REF!</formula>
    </cfRule>
  </conditionalFormatting>
  <conditionalFormatting sqref="AY71:AY72">
    <cfRule type="cellIs" dxfId="77" priority="7896" operator="equal">
      <formula>"EXTREMO (RC/F)"</formula>
    </cfRule>
    <cfRule type="cellIs" dxfId="76" priority="7897" operator="equal">
      <formula>"ALTO (RC/F)"</formula>
    </cfRule>
    <cfRule type="cellIs" dxfId="75" priority="7898" operator="equal">
      <formula>"MODERADO (RC/F)"</formula>
    </cfRule>
    <cfRule type="cellIs" dxfId="74" priority="7899" operator="equal">
      <formula>"EXTREMO"</formula>
    </cfRule>
    <cfRule type="cellIs" dxfId="73" priority="7900" operator="equal">
      <formula>"ALTO"</formula>
    </cfRule>
    <cfRule type="cellIs" dxfId="72" priority="7902" operator="equal">
      <formula>"BAJO"</formula>
    </cfRule>
    <cfRule type="cellIs" dxfId="71" priority="8028" operator="equal">
      <formula>#REF!</formula>
    </cfRule>
    <cfRule type="cellIs" dxfId="70" priority="8029" operator="equal">
      <formula>#REF!</formula>
    </cfRule>
    <cfRule type="cellIs" dxfId="69" priority="8032" operator="equal">
      <formula>#REF!</formula>
    </cfRule>
    <cfRule type="cellIs" dxfId="68" priority="8034" operator="equal">
      <formula>#REF!</formula>
    </cfRule>
    <cfRule type="cellIs" dxfId="67" priority="8035" operator="equal">
      <formula>#REF!</formula>
    </cfRule>
    <cfRule type="cellIs" dxfId="66" priority="8036" operator="equal">
      <formula>#REF!</formula>
    </cfRule>
  </conditionalFormatting>
  <conditionalFormatting sqref="AY75">
    <cfRule type="cellIs" dxfId="65" priority="7904" operator="equal">
      <formula>"EXTREMO (RC/F)"</formula>
    </cfRule>
    <cfRule type="cellIs" dxfId="64" priority="7905" operator="equal">
      <formula>"ALTO (RC/F)"</formula>
    </cfRule>
    <cfRule type="cellIs" dxfId="63" priority="7906" operator="equal">
      <formula>"MODERADO (RC/F)"</formula>
    </cfRule>
    <cfRule type="cellIs" dxfId="62" priority="7907" operator="equal">
      <formula>"EXTREMO"</formula>
    </cfRule>
    <cfRule type="cellIs" dxfId="61" priority="7908" operator="equal">
      <formula>"ALTO"</formula>
    </cfRule>
    <cfRule type="cellIs" dxfId="60" priority="7909" operator="equal">
      <formula>"MODERADO"</formula>
    </cfRule>
    <cfRule type="cellIs" dxfId="59" priority="7910" operator="equal">
      <formula>"BAJO"</formula>
    </cfRule>
    <cfRule type="cellIs" dxfId="58" priority="7911" operator="equal">
      <formula>#REF!</formula>
    </cfRule>
    <cfRule type="cellIs" dxfId="57" priority="7912" operator="equal">
      <formula>#REF!</formula>
    </cfRule>
    <cfRule type="cellIs" dxfId="56" priority="7915" operator="equal">
      <formula>#REF!</formula>
    </cfRule>
    <cfRule type="cellIs" dxfId="55" priority="7917" operator="equal">
      <formula>#REF!</formula>
    </cfRule>
    <cfRule type="cellIs" dxfId="54" priority="7918" operator="equal">
      <formula>#REF!</formula>
    </cfRule>
    <cfRule type="cellIs" dxfId="53" priority="7919" operator="equal">
      <formula>#REF!</formula>
    </cfRule>
    <cfRule type="cellIs" dxfId="52" priority="7921" operator="equal">
      <formula>#REF!</formula>
    </cfRule>
    <cfRule type="cellIs" dxfId="51" priority="7924" operator="equal">
      <formula>#REF!</formula>
    </cfRule>
    <cfRule type="cellIs" dxfId="50" priority="7925" operator="equal">
      <formula>#REF!</formula>
    </cfRule>
    <cfRule type="cellIs" dxfId="49" priority="7926" operator="equal">
      <formula>#REF!</formula>
    </cfRule>
    <cfRule type="cellIs" dxfId="48" priority="7929" operator="equal">
      <formula>#REF!</formula>
    </cfRule>
    <cfRule type="cellIs" dxfId="47" priority="7930" operator="equal">
      <formula>#REF!</formula>
    </cfRule>
    <cfRule type="cellIs" dxfId="46" priority="7931" operator="equal">
      <formula>#REF!</formula>
    </cfRule>
    <cfRule type="cellIs" dxfId="45" priority="7933" operator="equal">
      <formula>#REF!</formula>
    </cfRule>
    <cfRule type="cellIs" dxfId="44" priority="7934" operator="equal">
      <formula>#REF!</formula>
    </cfRule>
    <cfRule type="cellIs" dxfId="43" priority="7935" operator="equal">
      <formula>#REF!</formula>
    </cfRule>
    <cfRule type="cellIs" dxfId="42" priority="7936" operator="equal">
      <formula>#REF!</formula>
    </cfRule>
    <cfRule type="cellIs" dxfId="41" priority="7937" operator="equal">
      <formula>#REF!</formula>
    </cfRule>
    <cfRule type="cellIs" dxfId="40" priority="7938" operator="equal">
      <formula>#REF!</formula>
    </cfRule>
    <cfRule type="cellIs" dxfId="39" priority="7939" operator="equal">
      <formula>#REF!</formula>
    </cfRule>
    <cfRule type="cellIs" dxfId="38" priority="7940" operator="equal">
      <formula>#REF!</formula>
    </cfRule>
    <cfRule type="cellIs" dxfId="37" priority="7942" operator="equal">
      <formula>#REF!</formula>
    </cfRule>
    <cfRule type="cellIs" dxfId="36" priority="7943" operator="equal">
      <formula>#REF!</formula>
    </cfRule>
    <cfRule type="cellIs" dxfId="35" priority="7944" operator="equal">
      <formula>#REF!</formula>
    </cfRule>
    <cfRule type="cellIs" dxfId="34" priority="7945" operator="equal">
      <formula>#REF!</formula>
    </cfRule>
    <cfRule type="cellIs" dxfId="33" priority="7947" operator="equal">
      <formula>#REF!</formula>
    </cfRule>
  </conditionalFormatting>
  <conditionalFormatting sqref="AY77:AY78">
    <cfRule type="cellIs" dxfId="32" priority="7527" operator="equal">
      <formula>#REF!</formula>
    </cfRule>
    <cfRule type="cellIs" dxfId="31" priority="7528" operator="equal">
      <formula>#REF!</formula>
    </cfRule>
    <cfRule type="cellIs" dxfId="30" priority="7531" operator="equal">
      <formula>#REF!</formula>
    </cfRule>
    <cfRule type="cellIs" dxfId="29" priority="7533" operator="equal">
      <formula>#REF!</formula>
    </cfRule>
    <cfRule type="cellIs" dxfId="28" priority="7534" operator="equal">
      <formula>#REF!</formula>
    </cfRule>
    <cfRule type="cellIs" dxfId="27" priority="7535" operator="equal">
      <formula>#REF!</formula>
    </cfRule>
    <cfRule type="cellIs" dxfId="26" priority="7537" operator="equal">
      <formula>#REF!</formula>
    </cfRule>
    <cfRule type="cellIs" dxfId="25" priority="7540" operator="equal">
      <formula>#REF!</formula>
    </cfRule>
    <cfRule type="cellIs" dxfId="24" priority="7541" operator="equal">
      <formula>#REF!</formula>
    </cfRule>
    <cfRule type="cellIs" dxfId="23" priority="7542" operator="equal">
      <formula>#REF!</formula>
    </cfRule>
    <cfRule type="cellIs" dxfId="22" priority="7545" operator="equal">
      <formula>#REF!</formula>
    </cfRule>
    <cfRule type="cellIs" dxfId="21" priority="7546" operator="equal">
      <formula>#REF!</formula>
    </cfRule>
    <cfRule type="cellIs" dxfId="20" priority="7547" operator="equal">
      <formula>#REF!</formula>
    </cfRule>
    <cfRule type="cellIs" dxfId="19" priority="7549" operator="equal">
      <formula>#REF!</formula>
    </cfRule>
    <cfRule type="cellIs" dxfId="18" priority="7550" operator="equal">
      <formula>#REF!</formula>
    </cfRule>
    <cfRule type="cellIs" dxfId="17" priority="7551" operator="equal">
      <formula>#REF!</formula>
    </cfRule>
    <cfRule type="cellIs" dxfId="16" priority="7552" operator="equal">
      <formula>#REF!</formula>
    </cfRule>
    <cfRule type="cellIs" dxfId="15" priority="7553" operator="equal">
      <formula>#REF!</formula>
    </cfRule>
    <cfRule type="cellIs" dxfId="14" priority="7554" operator="equal">
      <formula>#REF!</formula>
    </cfRule>
    <cfRule type="cellIs" dxfId="13" priority="7555" operator="equal">
      <formula>#REF!</formula>
    </cfRule>
    <cfRule type="cellIs" dxfId="12" priority="7556" operator="equal">
      <formula>#REF!</formula>
    </cfRule>
    <cfRule type="cellIs" dxfId="11" priority="7558" operator="equal">
      <formula>#REF!</formula>
    </cfRule>
    <cfRule type="cellIs" dxfId="10" priority="7559" operator="equal">
      <formula>#REF!</formula>
    </cfRule>
    <cfRule type="cellIs" dxfId="9" priority="7560" operator="equal">
      <formula>#REF!</formula>
    </cfRule>
    <cfRule type="cellIs" dxfId="8" priority="7561" operator="equal">
      <formula>#REF!</formula>
    </cfRule>
    <cfRule type="cellIs" dxfId="7" priority="7563" operator="equal">
      <formula>#REF!</formula>
    </cfRule>
    <cfRule type="cellIs" dxfId="6" priority="7574" operator="equal">
      <formula>"EXTREMO (RC/F)"</formula>
    </cfRule>
    <cfRule type="cellIs" dxfId="5" priority="7575" operator="equal">
      <formula>"ALTO (RC/F)"</formula>
    </cfRule>
    <cfRule type="cellIs" dxfId="4" priority="7576" operator="equal">
      <formula>"MODERADO (RC/F)"</formula>
    </cfRule>
    <cfRule type="cellIs" dxfId="3" priority="7577" operator="equal">
      <formula>"EXTREMO"</formula>
    </cfRule>
    <cfRule type="cellIs" dxfId="2" priority="7578" operator="equal">
      <formula>"ALTO"</formula>
    </cfRule>
    <cfRule type="cellIs" dxfId="1" priority="7579" operator="equal">
      <formula>"MODERADO"</formula>
    </cfRule>
    <cfRule type="cellIs" dxfId="0" priority="7580" operator="equal">
      <formula>"BAJO"</formula>
    </cfRule>
  </conditionalFormatting>
  <hyperlinks>
    <hyperlink ref="X11" r:id="rId1" xr:uid="{72B583F2-D3EF-4E20-93A2-088F560B7432}"/>
    <hyperlink ref="X12" r:id="rId2" xr:uid="{BE1B01EE-0397-4E71-BCC2-3519F60A47E5}"/>
    <hyperlink ref="X13" r:id="rId3" xr:uid="{B3903E60-B778-471B-8433-0CA1FABEBEE8}"/>
    <hyperlink ref="X14" r:id="rId4" xr:uid="{54599960-37E2-4CE8-B5B5-176829396DC2}"/>
    <hyperlink ref="X15" r:id="rId5" xr:uid="{DEC78CC5-0446-4310-9431-06334586BE51}"/>
    <hyperlink ref="X16" r:id="rId6" xr:uid="{63078D5D-50E8-4D07-ACA3-3BCA2620DDE9}"/>
    <hyperlink ref="X17" r:id="rId7" xr:uid="{C4D1C8A1-E20B-44EB-BF3A-3F2C2B8E52BD}"/>
    <hyperlink ref="X18" r:id="rId8" xr:uid="{19A2909E-23E9-455E-86A0-A35FA481B7DD}"/>
    <hyperlink ref="X19" r:id="rId9" xr:uid="{DF0F8D99-33B1-44EA-B304-F946BE7D32E2}"/>
    <hyperlink ref="X20" r:id="rId10" xr:uid="{CFDC9913-397B-48A6-AC19-CA632361B89B}"/>
    <hyperlink ref="X21" r:id="rId11" xr:uid="{045C1FBB-BDA2-4075-A7B3-DA3D8C9C90F8}"/>
    <hyperlink ref="X22" r:id="rId12" xr:uid="{696CD2FC-0203-4B01-ADA3-EE0BAA765251}"/>
    <hyperlink ref="X23" r:id="rId13" xr:uid="{550C195C-38E7-488D-A791-20DAC35ECBC6}"/>
    <hyperlink ref="X24" r:id="rId14" xr:uid="{3929F254-FEE0-4350-80E9-F25D9739EBAF}"/>
    <hyperlink ref="X25" r:id="rId15" xr:uid="{980A32DE-77E9-42E8-B5D3-0FDB7487FA60}"/>
    <hyperlink ref="X26" r:id="rId16" xr:uid="{EF24B50B-C09F-4EED-9C08-E7456595C84D}"/>
    <hyperlink ref="X29" r:id="rId17" xr:uid="{41826457-2A77-4211-A8EF-6FDFC6FB8751}"/>
    <hyperlink ref="X30" r:id="rId18" xr:uid="{81166127-32E2-4A3B-A902-64610C3A60A8}"/>
  </hyperlinks>
  <printOptions horizontalCentered="1" verticalCentered="1"/>
  <pageMargins left="0.70866141732283472" right="0.70866141732283472" top="0.74803149606299213" bottom="0.74803149606299213" header="0.31496062992125984" footer="0.31496062992125984"/>
  <pageSetup scale="12" orientation="landscape" r:id="rId19"/>
  <headerFooter>
    <oddFooter xml:space="preserve">&amp;LProceso: DE Direccionamiento Estratégico.&amp;RPág.1 de 1 </oddFooter>
  </headerFooter>
  <drawing r:id="rId20"/>
  <legacyDrawing r:id="rId21"/>
  <legacyDrawingHF r:id="rId2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000-000008000000}">
          <x14:formula1>
            <xm:f>'Datos Validacion'!$B$12:$B$14</xm:f>
          </x14:formula1>
          <xm:sqref>G11 G13:G14 G21 G24 G18 G27 G31:G79</xm:sqref>
        </x14:dataValidation>
        <x14:dataValidation type="list" allowBlank="1" showInputMessage="1" showErrorMessage="1" xr:uid="{00000000-0002-0000-0000-000009000000}">
          <x14:formula1>
            <xm:f>'Datos Validacion'!$A$6:$A$7</xm:f>
          </x14:formula1>
          <xm:sqref>J11 J13:J14 J16 J18:J21 J23:J27 J31:J79</xm:sqref>
        </x14:dataValidation>
        <x14:dataValidation type="list" allowBlank="1" showInputMessage="1" showErrorMessage="1" xr:uid="{00000000-0002-0000-0000-00000A000000}">
          <x14:formula1>
            <xm:f>'Datos Validacion'!$B$16:$B$18</xm:f>
          </x14:formula1>
          <xm:sqref>B11 B13:B14 B21 B24 B18 B27 B31:B79</xm:sqref>
        </x14:dataValidation>
        <x14:dataValidation type="list" allowBlank="1" showInputMessage="1" showErrorMessage="1" xr:uid="{00000000-0002-0000-0000-00000B000000}">
          <x14:formula1>
            <xm:f>'Datos Validacion'!$R$7:$R$9</xm:f>
          </x14:formula1>
          <xm:sqref>AZ11 AZ13:AZ14 AZ18 AZ21 AZ24 AZ27 AZ31:AZ79</xm:sqref>
        </x14:dataValidation>
        <x14:dataValidation type="list" allowBlank="1" showInputMessage="1" showErrorMessage="1" xr:uid="{00000000-0002-0000-0000-000000000000}">
          <x14:formula1>
            <xm:f>'Eval Controles'!$C$24:$C$26</xm:f>
          </x14:formula1>
          <xm:sqref>AO11:AO79</xm:sqref>
        </x14:dataValidation>
        <x14:dataValidation type="list" allowBlank="1" showInputMessage="1" showErrorMessage="1" xr:uid="{00000000-0002-0000-0000-000001000000}">
          <x14:formula1>
            <xm:f>'Eval Controles'!$C$30:$C$31</xm:f>
          </x14:formula1>
          <xm:sqref>Y11:Y79</xm:sqref>
        </x14:dataValidation>
        <x14:dataValidation type="list" allowBlank="1" showInputMessage="1" showErrorMessage="1" xr:uid="{00000000-0002-0000-0000-000002000000}">
          <x14:formula1>
            <xm:f>'Eval Controles'!$C$32:$C$33</xm:f>
          </x14:formula1>
          <xm:sqref>AA11:AA79</xm:sqref>
        </x14:dataValidation>
        <x14:dataValidation type="list" allowBlank="1" showInputMessage="1" showErrorMessage="1" xr:uid="{00000000-0002-0000-0000-000003000000}">
          <x14:formula1>
            <xm:f>'Eval Controles'!$C$34:$C$35</xm:f>
          </x14:formula1>
          <xm:sqref>AC11:AC79</xm:sqref>
        </x14:dataValidation>
        <x14:dataValidation type="list" allowBlank="1" showInputMessage="1" showErrorMessage="1" xr:uid="{00000000-0002-0000-0000-000004000000}">
          <x14:formula1>
            <xm:f>'Eval Controles'!$C$36:$C$38</xm:f>
          </x14:formula1>
          <xm:sqref>AE11:AE79</xm:sqref>
        </x14:dataValidation>
        <x14:dataValidation type="list" allowBlank="1" showInputMessage="1" showErrorMessage="1" xr:uid="{00000000-0002-0000-0000-000005000000}">
          <x14:formula1>
            <xm:f>'Eval Controles'!$C$39:$C$40</xm:f>
          </x14:formula1>
          <xm:sqref>AG11:AG79</xm:sqref>
        </x14:dataValidation>
        <x14:dataValidation type="list" allowBlank="1" showInputMessage="1" showErrorMessage="1" xr:uid="{00000000-0002-0000-0000-000006000000}">
          <x14:formula1>
            <xm:f>'Eval Controles'!$C$41:$C$42</xm:f>
          </x14:formula1>
          <xm:sqref>AI11:AI79</xm:sqref>
        </x14:dataValidation>
        <x14:dataValidation type="list" allowBlank="1" showInputMessage="1" showErrorMessage="1" xr:uid="{00000000-0002-0000-0000-000007000000}">
          <x14:formula1>
            <xm:f>'Eval Controles'!$C$43:$C$45</xm:f>
          </x14:formula1>
          <xm:sqref>AK11:AK79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2"/>
  <sheetViews>
    <sheetView workbookViewId="0">
      <selection activeCell="B12" sqref="B12:B14"/>
    </sheetView>
  </sheetViews>
  <sheetFormatPr baseColWidth="10" defaultColWidth="11.453125" defaultRowHeight="12.5" x14ac:dyDescent="0.35"/>
  <cols>
    <col min="1" max="1" width="15.54296875" style="36" customWidth="1"/>
    <col min="2" max="2" width="25" style="4" customWidth="1"/>
    <col min="3" max="3" width="22.1796875" style="4" bestFit="1" customWidth="1"/>
    <col min="4" max="4" width="6.453125" style="4" bestFit="1" customWidth="1"/>
    <col min="5" max="5" width="21.453125" style="4" bestFit="1" customWidth="1"/>
    <col min="6" max="6" width="6.453125" style="4" bestFit="1" customWidth="1"/>
    <col min="7" max="7" width="25.54296875" style="4" bestFit="1" customWidth="1"/>
    <col min="8" max="8" width="15.1796875" style="36" customWidth="1"/>
    <col min="9" max="9" width="22.54296875" style="36" customWidth="1"/>
    <col min="10" max="10" width="13.81640625" style="4" customWidth="1"/>
    <col min="11" max="11" width="21.1796875" style="36" customWidth="1"/>
    <col min="12" max="12" width="8.81640625" style="36" customWidth="1"/>
    <col min="13" max="13" width="20.453125" style="36" customWidth="1"/>
    <col min="14" max="14" width="7.453125" style="36" customWidth="1"/>
    <col min="15" max="16" width="20.453125" style="36" customWidth="1"/>
    <col min="17" max="17" width="25.54296875" style="4" bestFit="1" customWidth="1"/>
    <col min="18" max="18" width="23.453125" style="36" customWidth="1"/>
    <col min="19" max="16384" width="11.453125" style="36"/>
  </cols>
  <sheetData>
    <row r="3" spans="1:18" ht="13" x14ac:dyDescent="0.35">
      <c r="H3" s="286" t="s">
        <v>686</v>
      </c>
      <c r="I3" s="286"/>
      <c r="J3" s="286"/>
      <c r="K3" s="286"/>
      <c r="L3" s="286"/>
      <c r="M3" s="286"/>
      <c r="N3" s="286"/>
      <c r="O3" s="286"/>
      <c r="P3" s="59"/>
    </row>
    <row r="4" spans="1:18" ht="91" x14ac:dyDescent="0.35">
      <c r="A4" s="13" t="s">
        <v>687</v>
      </c>
      <c r="B4" s="41" t="s">
        <v>688</v>
      </c>
      <c r="C4" s="287" t="s">
        <v>30</v>
      </c>
      <c r="D4" s="288"/>
      <c r="E4" s="287" t="s">
        <v>32</v>
      </c>
      <c r="F4" s="288"/>
      <c r="G4" s="27" t="s">
        <v>689</v>
      </c>
      <c r="H4" s="60" t="s">
        <v>457</v>
      </c>
      <c r="I4" s="60" t="s">
        <v>53</v>
      </c>
      <c r="J4" s="61" t="s">
        <v>690</v>
      </c>
      <c r="K4" s="289" t="s">
        <v>55</v>
      </c>
      <c r="L4" s="290"/>
      <c r="M4" s="289" t="s">
        <v>56</v>
      </c>
      <c r="N4" s="290"/>
      <c r="O4" s="61" t="s">
        <v>57</v>
      </c>
      <c r="P4" s="61" t="s">
        <v>41</v>
      </c>
      <c r="Q4" s="27" t="s">
        <v>691</v>
      </c>
      <c r="R4" s="27" t="s">
        <v>692</v>
      </c>
    </row>
    <row r="5" spans="1:18" s="4" customFormat="1" ht="25" x14ac:dyDescent="0.35">
      <c r="A5" s="52" t="s">
        <v>693</v>
      </c>
      <c r="B5" s="62" t="s">
        <v>694</v>
      </c>
      <c r="C5" s="32" t="s">
        <v>695</v>
      </c>
      <c r="D5" s="32"/>
      <c r="E5" s="4" t="s">
        <v>696</v>
      </c>
      <c r="G5" s="32" t="s">
        <v>697</v>
      </c>
      <c r="H5" s="64" t="s">
        <v>698</v>
      </c>
      <c r="I5" s="65" t="s">
        <v>698</v>
      </c>
      <c r="J5" s="32" t="s">
        <v>698</v>
      </c>
      <c r="K5" s="32" t="s">
        <v>698</v>
      </c>
      <c r="L5" s="32"/>
      <c r="M5" s="65" t="s">
        <v>698</v>
      </c>
      <c r="N5" s="65"/>
      <c r="O5" s="65" t="s">
        <v>698</v>
      </c>
      <c r="P5" s="65" t="s">
        <v>698</v>
      </c>
      <c r="Q5" s="32" t="s">
        <v>697</v>
      </c>
      <c r="R5" s="63" t="s">
        <v>699</v>
      </c>
    </row>
    <row r="6" spans="1:18" ht="25" x14ac:dyDescent="0.35">
      <c r="A6" s="52" t="s">
        <v>67</v>
      </c>
      <c r="B6" s="62" t="s">
        <v>700</v>
      </c>
      <c r="C6" s="32" t="s">
        <v>172</v>
      </c>
      <c r="D6" s="40">
        <v>0.2</v>
      </c>
      <c r="E6" s="64" t="s">
        <v>701</v>
      </c>
      <c r="F6" s="40">
        <v>0.2</v>
      </c>
      <c r="G6" s="64" t="s">
        <v>702</v>
      </c>
      <c r="H6" s="66" t="s">
        <v>491</v>
      </c>
      <c r="I6" s="67" t="s">
        <v>78</v>
      </c>
      <c r="J6" s="63" t="s">
        <v>79</v>
      </c>
      <c r="K6" s="68" t="s">
        <v>80</v>
      </c>
      <c r="L6" s="70">
        <v>0.25</v>
      </c>
      <c r="M6" s="67" t="s">
        <v>237</v>
      </c>
      <c r="N6" s="71">
        <v>0.25</v>
      </c>
      <c r="O6" s="67" t="s">
        <v>82</v>
      </c>
      <c r="P6" s="67" t="s">
        <v>84</v>
      </c>
      <c r="Q6" s="32" t="s">
        <v>702</v>
      </c>
      <c r="R6" s="63" t="s">
        <v>703</v>
      </c>
    </row>
    <row r="7" spans="1:18" x14ac:dyDescent="0.35">
      <c r="A7" s="52" t="s">
        <v>324</v>
      </c>
      <c r="B7" s="62" t="s">
        <v>704</v>
      </c>
      <c r="C7" s="32" t="s">
        <v>73</v>
      </c>
      <c r="D7" s="40">
        <v>0.4</v>
      </c>
      <c r="E7" s="64" t="s">
        <v>705</v>
      </c>
      <c r="F7" s="40">
        <v>0.4</v>
      </c>
      <c r="G7" s="64" t="s">
        <v>365</v>
      </c>
      <c r="H7" s="66" t="s">
        <v>706</v>
      </c>
      <c r="I7" s="67" t="s">
        <v>707</v>
      </c>
      <c r="J7" s="63" t="s">
        <v>708</v>
      </c>
      <c r="K7" s="68" t="s">
        <v>225</v>
      </c>
      <c r="L7" s="70">
        <v>0.15</v>
      </c>
      <c r="M7" s="67" t="s">
        <v>81</v>
      </c>
      <c r="N7" s="71">
        <v>0.15</v>
      </c>
      <c r="O7" s="67" t="s">
        <v>709</v>
      </c>
      <c r="P7" s="67" t="s">
        <v>710</v>
      </c>
      <c r="Q7" s="32" t="s">
        <v>365</v>
      </c>
      <c r="R7" s="63" t="s">
        <v>88</v>
      </c>
    </row>
    <row r="8" spans="1:18" ht="25" x14ac:dyDescent="0.35">
      <c r="A8" s="52" t="s">
        <v>98</v>
      </c>
      <c r="B8" s="62" t="s">
        <v>711</v>
      </c>
      <c r="C8" s="32" t="s">
        <v>112</v>
      </c>
      <c r="D8" s="40">
        <v>0.6</v>
      </c>
      <c r="E8" s="64" t="s">
        <v>365</v>
      </c>
      <c r="F8" s="40">
        <v>0.6</v>
      </c>
      <c r="G8" s="64" t="s">
        <v>76</v>
      </c>
      <c r="H8" s="53"/>
      <c r="I8" s="53"/>
      <c r="J8" s="55"/>
      <c r="K8" s="68" t="s">
        <v>712</v>
      </c>
      <c r="L8" s="70">
        <v>0.1</v>
      </c>
      <c r="M8" s="53"/>
      <c r="N8" s="53"/>
      <c r="O8" s="53"/>
      <c r="P8" s="53"/>
      <c r="Q8" s="32" t="s">
        <v>76</v>
      </c>
      <c r="R8" s="62" t="s">
        <v>713</v>
      </c>
    </row>
    <row r="9" spans="1:18" ht="25" x14ac:dyDescent="0.35">
      <c r="A9" s="54"/>
      <c r="B9" s="62" t="s">
        <v>714</v>
      </c>
      <c r="C9" s="32" t="s">
        <v>576</v>
      </c>
      <c r="D9" s="40">
        <v>0.8</v>
      </c>
      <c r="E9" s="64" t="s">
        <v>519</v>
      </c>
      <c r="F9" s="40">
        <v>0.8</v>
      </c>
      <c r="G9" s="64" t="s">
        <v>483</v>
      </c>
      <c r="H9" s="53"/>
      <c r="I9" s="53"/>
      <c r="J9" s="55"/>
      <c r="K9" s="53"/>
      <c r="L9" s="53"/>
      <c r="M9" s="53"/>
      <c r="N9" s="53"/>
      <c r="O9" s="53"/>
      <c r="P9" s="53"/>
      <c r="Q9" s="32" t="s">
        <v>483</v>
      </c>
      <c r="R9" s="63" t="s">
        <v>715</v>
      </c>
    </row>
    <row r="10" spans="1:18" x14ac:dyDescent="0.35">
      <c r="A10" s="12"/>
      <c r="B10" s="62" t="s">
        <v>716</v>
      </c>
      <c r="C10" s="32" t="s">
        <v>258</v>
      </c>
      <c r="D10" s="40">
        <v>1</v>
      </c>
      <c r="E10" s="64" t="s">
        <v>482</v>
      </c>
      <c r="F10" s="40">
        <v>1</v>
      </c>
      <c r="G10" s="64" t="s">
        <v>193</v>
      </c>
      <c r="H10" s="53"/>
      <c r="I10" s="53"/>
      <c r="J10" s="55"/>
      <c r="K10" s="53"/>
      <c r="L10" s="53"/>
      <c r="M10" s="53"/>
      <c r="N10" s="53"/>
      <c r="O10" s="53"/>
      <c r="P10" s="53"/>
      <c r="Q10" s="32" t="s">
        <v>193</v>
      </c>
      <c r="R10" s="53"/>
    </row>
    <row r="11" spans="1:18" ht="25" x14ac:dyDescent="0.35">
      <c r="A11" s="12"/>
      <c r="B11" s="62" t="s">
        <v>717</v>
      </c>
      <c r="E11" s="32" t="s">
        <v>191</v>
      </c>
      <c r="F11" s="40">
        <v>0.6</v>
      </c>
      <c r="G11" s="64" t="s">
        <v>87</v>
      </c>
      <c r="H11" s="53"/>
      <c r="I11" s="53"/>
      <c r="J11" s="55"/>
      <c r="K11" s="53"/>
      <c r="L11" s="53"/>
      <c r="M11" s="53"/>
      <c r="N11" s="53"/>
      <c r="O11" s="53"/>
      <c r="P11" s="53"/>
      <c r="Q11" s="32" t="s">
        <v>87</v>
      </c>
      <c r="R11" s="53"/>
    </row>
    <row r="12" spans="1:18" x14ac:dyDescent="0.35">
      <c r="A12" s="12"/>
      <c r="B12" s="62" t="s">
        <v>71</v>
      </c>
      <c r="E12" s="32" t="s">
        <v>74</v>
      </c>
      <c r="F12" s="40">
        <v>0.8</v>
      </c>
      <c r="G12" s="64" t="s">
        <v>291</v>
      </c>
      <c r="H12" s="53"/>
      <c r="I12" s="53"/>
      <c r="J12" s="55"/>
      <c r="K12" s="53"/>
      <c r="L12" s="53"/>
      <c r="M12" s="53"/>
      <c r="N12" s="53"/>
      <c r="O12" s="53"/>
      <c r="P12" s="53"/>
      <c r="Q12" s="32" t="s">
        <v>291</v>
      </c>
      <c r="R12" s="53"/>
    </row>
    <row r="13" spans="1:18" x14ac:dyDescent="0.35">
      <c r="A13" s="12"/>
      <c r="B13" s="62" t="s">
        <v>718</v>
      </c>
      <c r="E13" s="32" t="s">
        <v>289</v>
      </c>
      <c r="F13" s="40">
        <v>1</v>
      </c>
      <c r="H13" s="53"/>
      <c r="I13" s="53"/>
      <c r="J13" s="55"/>
      <c r="K13" s="53"/>
      <c r="L13" s="53"/>
      <c r="M13" s="53"/>
      <c r="N13" s="53"/>
      <c r="O13" s="53"/>
      <c r="P13" s="53"/>
      <c r="R13" s="53"/>
    </row>
    <row r="14" spans="1:18" x14ac:dyDescent="0.35">
      <c r="A14" s="12"/>
      <c r="B14" s="63" t="s">
        <v>719</v>
      </c>
      <c r="H14" s="53"/>
      <c r="I14" s="53"/>
      <c r="J14" s="55"/>
      <c r="K14" s="53"/>
      <c r="L14" s="53"/>
      <c r="M14" s="53"/>
      <c r="N14" s="53"/>
      <c r="O14" s="53"/>
      <c r="P14" s="53"/>
      <c r="R14" s="53"/>
    </row>
    <row r="15" spans="1:18" x14ac:dyDescent="0.35">
      <c r="A15" s="12"/>
      <c r="B15" s="55"/>
      <c r="H15" s="53"/>
      <c r="I15" s="53"/>
      <c r="J15" s="55"/>
      <c r="K15" s="53"/>
      <c r="L15" s="53"/>
      <c r="M15" s="53"/>
      <c r="N15" s="53"/>
      <c r="O15" s="53"/>
      <c r="P15" s="53"/>
      <c r="R15" s="53"/>
    </row>
    <row r="16" spans="1:18" x14ac:dyDescent="0.35">
      <c r="A16" s="285" t="s">
        <v>432</v>
      </c>
      <c r="B16" s="170" t="s">
        <v>474</v>
      </c>
      <c r="H16" s="53"/>
      <c r="I16" s="53"/>
      <c r="J16" s="55"/>
      <c r="K16" s="53"/>
      <c r="L16" s="53"/>
      <c r="M16" s="53"/>
      <c r="N16" s="53"/>
      <c r="O16" s="53"/>
      <c r="P16" s="53"/>
      <c r="R16" s="53"/>
    </row>
    <row r="17" spans="1:18" x14ac:dyDescent="0.35">
      <c r="A17" s="285"/>
      <c r="B17" s="170" t="s">
        <v>720</v>
      </c>
      <c r="C17" s="55"/>
      <c r="D17" s="55"/>
      <c r="E17" s="55"/>
      <c r="F17" s="55"/>
      <c r="H17" s="53"/>
      <c r="I17" s="53"/>
      <c r="J17" s="55"/>
      <c r="K17" s="53"/>
      <c r="L17" s="53"/>
      <c r="M17" s="53"/>
      <c r="N17" s="53"/>
      <c r="O17" s="53"/>
      <c r="P17" s="53"/>
      <c r="R17" s="53"/>
    </row>
    <row r="18" spans="1:18" x14ac:dyDescent="0.35">
      <c r="A18" s="285"/>
      <c r="B18" s="170" t="s">
        <v>721</v>
      </c>
      <c r="C18" s="55"/>
      <c r="D18" s="55"/>
      <c r="E18" s="55"/>
      <c r="F18" s="55"/>
      <c r="H18" s="53"/>
      <c r="I18" s="53"/>
      <c r="J18" s="55"/>
      <c r="K18" s="53"/>
      <c r="L18" s="53"/>
      <c r="M18" s="53"/>
      <c r="N18" s="53"/>
      <c r="O18" s="53"/>
      <c r="P18" s="53"/>
      <c r="R18" s="53"/>
    </row>
    <row r="19" spans="1:18" x14ac:dyDescent="0.35">
      <c r="B19" s="55"/>
      <c r="C19" s="55"/>
      <c r="D19" s="55"/>
      <c r="E19" s="55"/>
      <c r="F19" s="55"/>
      <c r="H19" s="53"/>
      <c r="I19" s="53"/>
      <c r="J19" s="55"/>
      <c r="K19" s="53"/>
      <c r="L19" s="53"/>
      <c r="M19" s="53"/>
      <c r="N19" s="53"/>
      <c r="O19" s="53"/>
      <c r="P19" s="53"/>
      <c r="R19" s="53"/>
    </row>
    <row r="20" spans="1:18" x14ac:dyDescent="0.35">
      <c r="B20" s="55"/>
      <c r="C20" s="55"/>
      <c r="D20" s="55"/>
      <c r="E20" s="55"/>
      <c r="F20" s="55"/>
      <c r="H20" s="53"/>
      <c r="I20" s="53"/>
      <c r="J20" s="55"/>
      <c r="K20" s="53"/>
      <c r="L20" s="53"/>
      <c r="M20" s="53"/>
      <c r="N20" s="53"/>
      <c r="O20" s="53"/>
      <c r="P20" s="53"/>
      <c r="R20" s="53"/>
    </row>
    <row r="21" spans="1:18" x14ac:dyDescent="0.35">
      <c r="B21" s="55"/>
      <c r="C21" s="55"/>
      <c r="D21" s="55"/>
      <c r="E21" s="55"/>
      <c r="F21" s="55"/>
      <c r="H21" s="53"/>
      <c r="I21" s="53"/>
      <c r="J21" s="55"/>
      <c r="K21" s="53"/>
      <c r="L21" s="53"/>
      <c r="M21" s="53"/>
      <c r="N21" s="53"/>
      <c r="O21" s="53"/>
      <c r="P21" s="53"/>
      <c r="R21" s="53"/>
    </row>
    <row r="22" spans="1:18" x14ac:dyDescent="0.35">
      <c r="B22" s="55"/>
      <c r="C22" s="55"/>
      <c r="D22" s="55"/>
      <c r="E22" s="55"/>
      <c r="F22" s="55"/>
      <c r="H22" s="53"/>
      <c r="I22" s="53"/>
      <c r="J22" s="55"/>
      <c r="K22" s="53"/>
      <c r="L22" s="53"/>
      <c r="M22" s="53"/>
      <c r="N22" s="53"/>
      <c r="O22" s="53"/>
      <c r="P22" s="53"/>
      <c r="R22" s="53"/>
    </row>
    <row r="23" spans="1:18" x14ac:dyDescent="0.35">
      <c r="C23" s="55"/>
      <c r="D23" s="55"/>
      <c r="E23" s="55"/>
      <c r="F23" s="55"/>
      <c r="H23" s="53"/>
      <c r="I23" s="53"/>
      <c r="J23" s="55"/>
      <c r="K23" s="53"/>
      <c r="L23" s="53"/>
      <c r="M23" s="53"/>
      <c r="N23" s="53"/>
      <c r="O23" s="53"/>
      <c r="P23" s="53"/>
      <c r="R23" s="53"/>
    </row>
    <row r="24" spans="1:18" x14ac:dyDescent="0.35">
      <c r="C24" s="55"/>
      <c r="D24" s="55"/>
      <c r="E24" s="55"/>
      <c r="F24" s="55"/>
      <c r="H24" s="53"/>
      <c r="I24" s="53"/>
      <c r="J24" s="55"/>
      <c r="K24" s="53"/>
      <c r="L24" s="53"/>
      <c r="M24" s="53"/>
      <c r="N24" s="53"/>
      <c r="O24" s="53"/>
      <c r="P24" s="53"/>
      <c r="R24" s="53"/>
    </row>
    <row r="25" spans="1:18" x14ac:dyDescent="0.35">
      <c r="C25" s="55"/>
      <c r="D25" s="55"/>
      <c r="E25" s="55"/>
      <c r="F25" s="55"/>
      <c r="H25" s="53"/>
      <c r="I25" s="53"/>
      <c r="J25" s="55"/>
      <c r="K25" s="53"/>
      <c r="L25" s="53"/>
      <c r="M25" s="53"/>
      <c r="N25" s="53"/>
      <c r="O25" s="53"/>
      <c r="P25" s="53"/>
      <c r="R25" s="53"/>
    </row>
    <row r="26" spans="1:18" x14ac:dyDescent="0.35">
      <c r="C26" s="55"/>
      <c r="D26" s="55"/>
      <c r="E26" s="55"/>
      <c r="F26" s="55"/>
      <c r="H26" s="53"/>
      <c r="I26" s="53"/>
      <c r="J26" s="55"/>
      <c r="K26" s="53"/>
      <c r="L26" s="53"/>
      <c r="M26" s="53"/>
      <c r="N26" s="53"/>
      <c r="O26" s="53"/>
      <c r="P26" s="53"/>
      <c r="R26" s="53"/>
    </row>
    <row r="27" spans="1:18" x14ac:dyDescent="0.35">
      <c r="H27" s="53"/>
      <c r="I27" s="53"/>
      <c r="J27" s="55"/>
      <c r="K27" s="53"/>
      <c r="L27" s="53"/>
      <c r="M27" s="53"/>
      <c r="N27" s="53"/>
      <c r="O27" s="53"/>
      <c r="P27" s="53"/>
      <c r="R27" s="53"/>
    </row>
    <row r="28" spans="1:18" x14ac:dyDescent="0.35">
      <c r="H28" s="53"/>
      <c r="I28" s="53"/>
      <c r="J28" s="55"/>
      <c r="K28" s="53"/>
      <c r="L28" s="53"/>
      <c r="M28" s="53"/>
      <c r="N28" s="53"/>
      <c r="O28" s="53"/>
      <c r="P28" s="53"/>
      <c r="R28" s="53"/>
    </row>
    <row r="29" spans="1:18" x14ac:dyDescent="0.35">
      <c r="H29" s="53"/>
      <c r="I29" s="53"/>
      <c r="J29" s="55"/>
      <c r="K29" s="53"/>
      <c r="L29" s="53"/>
      <c r="M29" s="53"/>
      <c r="N29" s="53"/>
      <c r="O29" s="53"/>
      <c r="P29" s="53"/>
      <c r="R29" s="53"/>
    </row>
    <row r="30" spans="1:18" x14ac:dyDescent="0.35">
      <c r="H30" s="53"/>
      <c r="I30" s="53"/>
      <c r="J30" s="55"/>
      <c r="K30" s="53"/>
      <c r="L30" s="53"/>
      <c r="M30" s="53"/>
      <c r="N30" s="53"/>
      <c r="O30" s="53"/>
      <c r="P30" s="53"/>
      <c r="R30" s="53"/>
    </row>
    <row r="31" spans="1:18" x14ac:dyDescent="0.35">
      <c r="H31" s="53"/>
      <c r="I31" s="53"/>
      <c r="J31" s="55"/>
      <c r="K31" s="53"/>
      <c r="L31" s="53"/>
      <c r="M31" s="53"/>
      <c r="N31" s="53"/>
      <c r="O31" s="53"/>
      <c r="P31" s="53"/>
      <c r="R31" s="53"/>
    </row>
    <row r="32" spans="1:18" x14ac:dyDescent="0.35">
      <c r="H32" s="53"/>
      <c r="I32" s="53"/>
      <c r="J32" s="55"/>
      <c r="K32" s="53"/>
      <c r="L32" s="53"/>
      <c r="M32" s="53"/>
      <c r="N32" s="53"/>
      <c r="O32" s="53"/>
      <c r="P32" s="53"/>
      <c r="R32" s="53"/>
    </row>
    <row r="33" spans="8:18" x14ac:dyDescent="0.35">
      <c r="H33" s="53"/>
      <c r="I33" s="53"/>
      <c r="J33" s="55"/>
      <c r="K33" s="53"/>
      <c r="L33" s="53"/>
      <c r="M33" s="53"/>
      <c r="N33" s="53"/>
      <c r="O33" s="53"/>
      <c r="P33" s="53"/>
      <c r="R33" s="53"/>
    </row>
    <row r="34" spans="8:18" x14ac:dyDescent="0.35">
      <c r="H34" s="53"/>
      <c r="I34" s="53"/>
      <c r="J34" s="55"/>
      <c r="K34" s="53"/>
      <c r="L34" s="53"/>
      <c r="M34" s="53"/>
      <c r="N34" s="53"/>
      <c r="O34" s="53"/>
      <c r="P34" s="53"/>
      <c r="R34" s="53"/>
    </row>
    <row r="35" spans="8:18" x14ac:dyDescent="0.35">
      <c r="H35" s="53"/>
      <c r="I35" s="53"/>
      <c r="J35" s="55"/>
      <c r="K35" s="53"/>
      <c r="L35" s="53"/>
      <c r="M35" s="53"/>
      <c r="N35" s="53"/>
      <c r="O35" s="53"/>
      <c r="P35" s="53"/>
      <c r="R35" s="53"/>
    </row>
    <row r="36" spans="8:18" x14ac:dyDescent="0.35">
      <c r="H36" s="53"/>
      <c r="I36" s="53"/>
      <c r="J36" s="55"/>
      <c r="K36" s="53"/>
      <c r="L36" s="53"/>
      <c r="M36" s="53"/>
      <c r="N36" s="53"/>
      <c r="O36" s="53"/>
      <c r="P36" s="53"/>
      <c r="R36" s="53"/>
    </row>
    <row r="37" spans="8:18" x14ac:dyDescent="0.35">
      <c r="H37" s="53"/>
      <c r="I37" s="53"/>
      <c r="J37" s="55"/>
      <c r="K37" s="53"/>
      <c r="L37" s="53"/>
      <c r="M37" s="53"/>
      <c r="N37" s="53"/>
      <c r="O37" s="53"/>
      <c r="P37" s="53"/>
      <c r="R37" s="53"/>
    </row>
    <row r="38" spans="8:18" x14ac:dyDescent="0.35">
      <c r="H38" s="53"/>
      <c r="I38" s="53"/>
      <c r="J38" s="55"/>
      <c r="K38" s="53"/>
      <c r="L38" s="53"/>
      <c r="M38" s="53"/>
      <c r="N38" s="53"/>
      <c r="O38" s="53"/>
      <c r="P38" s="53"/>
      <c r="R38" s="53"/>
    </row>
    <row r="39" spans="8:18" x14ac:dyDescent="0.35">
      <c r="H39" s="53"/>
      <c r="I39" s="53"/>
      <c r="J39" s="55"/>
      <c r="K39" s="53"/>
      <c r="L39" s="53"/>
      <c r="M39" s="53"/>
      <c r="N39" s="53"/>
      <c r="O39" s="53"/>
      <c r="P39" s="53"/>
      <c r="R39" s="53"/>
    </row>
    <row r="40" spans="8:18" x14ac:dyDescent="0.35">
      <c r="H40" s="53"/>
      <c r="I40" s="53"/>
      <c r="J40" s="55"/>
      <c r="K40" s="53"/>
      <c r="L40" s="53"/>
      <c r="M40" s="53"/>
      <c r="N40" s="53"/>
      <c r="R40" s="53"/>
    </row>
    <row r="41" spans="8:18" x14ac:dyDescent="0.35">
      <c r="H41" s="53"/>
      <c r="I41" s="53"/>
      <c r="J41" s="55"/>
      <c r="K41" s="53"/>
      <c r="L41" s="53"/>
      <c r="M41" s="53"/>
      <c r="N41" s="53"/>
      <c r="R41" s="53"/>
    </row>
    <row r="42" spans="8:18" x14ac:dyDescent="0.35">
      <c r="H42" s="53"/>
      <c r="I42" s="53"/>
      <c r="J42" s="55"/>
      <c r="K42" s="53"/>
      <c r="L42" s="53"/>
      <c r="M42" s="53"/>
      <c r="N42" s="53"/>
      <c r="R42" s="53"/>
    </row>
  </sheetData>
  <mergeCells count="6">
    <mergeCell ref="A16:A18"/>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F21"/>
  <sheetViews>
    <sheetView workbookViewId="0">
      <selection activeCell="B17" sqref="B17"/>
    </sheetView>
  </sheetViews>
  <sheetFormatPr baseColWidth="10" defaultColWidth="11.453125" defaultRowHeight="14.5" x14ac:dyDescent="0.35"/>
  <cols>
    <col min="1" max="1" width="16.81640625" customWidth="1"/>
    <col min="2" max="2" width="21.81640625" customWidth="1"/>
    <col min="3" max="3" width="36.54296875" bestFit="1" customWidth="1"/>
    <col min="4" max="4" width="36.54296875" customWidth="1"/>
    <col min="5" max="5" width="4.1796875" customWidth="1"/>
    <col min="6" max="6" width="14.453125" customWidth="1"/>
  </cols>
  <sheetData>
    <row r="1" spans="1:6" x14ac:dyDescent="0.35">
      <c r="A1" s="298" t="s">
        <v>722</v>
      </c>
      <c r="B1" s="298"/>
      <c r="C1" s="298"/>
      <c r="D1" s="298"/>
    </row>
    <row r="2" spans="1:6" x14ac:dyDescent="0.35">
      <c r="A2" s="10"/>
    </row>
    <row r="3" spans="1:6" x14ac:dyDescent="0.35">
      <c r="A3" t="s">
        <v>723</v>
      </c>
    </row>
    <row r="4" spans="1:6" ht="15" thickBot="1" x14ac:dyDescent="0.4">
      <c r="A4" s="10"/>
    </row>
    <row r="5" spans="1:6" ht="15" thickBot="1" x14ac:dyDescent="0.4">
      <c r="A5" s="73" t="s">
        <v>724</v>
      </c>
      <c r="B5" s="74" t="s">
        <v>725</v>
      </c>
      <c r="C5" s="310" t="s">
        <v>726</v>
      </c>
      <c r="D5" s="311"/>
    </row>
    <row r="6" spans="1:6" ht="39.5" thickBot="1" x14ac:dyDescent="0.4">
      <c r="A6" s="308" t="s">
        <v>727</v>
      </c>
      <c r="B6" s="75" t="s">
        <v>728</v>
      </c>
      <c r="C6" s="296" t="s">
        <v>729</v>
      </c>
      <c r="D6" s="297"/>
    </row>
    <row r="7" spans="1:6" ht="26.5" thickBot="1" x14ac:dyDescent="0.4">
      <c r="A7" s="312"/>
      <c r="B7" s="75" t="s">
        <v>730</v>
      </c>
      <c r="C7" s="296" t="s">
        <v>731</v>
      </c>
      <c r="D7" s="297"/>
    </row>
    <row r="8" spans="1:6" ht="26.5" thickBot="1" x14ac:dyDescent="0.4">
      <c r="A8" s="312"/>
      <c r="B8" s="75" t="s">
        <v>732</v>
      </c>
      <c r="C8" s="296" t="s">
        <v>733</v>
      </c>
      <c r="D8" s="297"/>
    </row>
    <row r="9" spans="1:6" ht="39.5" thickBot="1" x14ac:dyDescent="0.4">
      <c r="A9" s="312"/>
      <c r="B9" s="75" t="s">
        <v>734</v>
      </c>
      <c r="C9" s="296" t="s">
        <v>735</v>
      </c>
      <c r="D9" s="297"/>
    </row>
    <row r="10" spans="1:6" ht="39.5" thickBot="1" x14ac:dyDescent="0.4">
      <c r="A10" s="309"/>
      <c r="B10" s="75" t="s">
        <v>736</v>
      </c>
      <c r="C10" s="296" t="s">
        <v>737</v>
      </c>
      <c r="D10" s="297"/>
    </row>
    <row r="11" spans="1:6" ht="39.75" customHeight="1" thickBot="1" x14ac:dyDescent="0.4">
      <c r="A11" s="299" t="s">
        <v>738</v>
      </c>
      <c r="B11" s="300"/>
      <c r="C11" s="76" t="s">
        <v>739</v>
      </c>
      <c r="D11" s="305" t="s">
        <v>740</v>
      </c>
    </row>
    <row r="12" spans="1:6" ht="39.75" customHeight="1" thickBot="1" x14ac:dyDescent="0.4">
      <c r="A12" s="301"/>
      <c r="B12" s="302"/>
      <c r="C12" s="76" t="s">
        <v>741</v>
      </c>
      <c r="D12" s="306"/>
    </row>
    <row r="13" spans="1:6" ht="39.75" customHeight="1" thickBot="1" x14ac:dyDescent="0.4">
      <c r="A13" s="303"/>
      <c r="B13" s="304"/>
      <c r="C13" s="76" t="s">
        <v>742</v>
      </c>
      <c r="D13" s="307"/>
    </row>
    <row r="14" spans="1:6" ht="27" customHeight="1" thickBot="1" x14ac:dyDescent="0.4">
      <c r="A14" s="308" t="s">
        <v>743</v>
      </c>
      <c r="B14" s="75" t="s">
        <v>744</v>
      </c>
      <c r="C14" s="296" t="s">
        <v>745</v>
      </c>
      <c r="D14" s="297"/>
      <c r="F14" s="133" t="s">
        <v>746</v>
      </c>
    </row>
    <row r="15" spans="1:6" ht="37.5" customHeight="1" thickBot="1" x14ac:dyDescent="0.4">
      <c r="A15" s="309"/>
      <c r="B15" s="75" t="s">
        <v>747</v>
      </c>
      <c r="C15" s="296" t="s">
        <v>748</v>
      </c>
      <c r="D15" s="297"/>
      <c r="F15" s="133" t="s">
        <v>749</v>
      </c>
    </row>
    <row r="16" spans="1:6" ht="37.5" customHeight="1" thickBot="1" x14ac:dyDescent="0.4">
      <c r="A16" s="294" t="s">
        <v>750</v>
      </c>
      <c r="B16" s="295"/>
      <c r="C16" s="296" t="s">
        <v>751</v>
      </c>
      <c r="D16" s="297"/>
      <c r="F16" s="133" t="s">
        <v>752</v>
      </c>
    </row>
    <row r="17" spans="1:2" ht="42.75" customHeight="1" x14ac:dyDescent="0.35"/>
    <row r="18" spans="1:2" ht="13.5" customHeight="1" x14ac:dyDescent="0.35"/>
    <row r="19" spans="1:2" ht="13.5" customHeight="1" x14ac:dyDescent="0.35">
      <c r="A19" s="291" t="s">
        <v>432</v>
      </c>
      <c r="B19" s="1" t="s">
        <v>474</v>
      </c>
    </row>
    <row r="20" spans="1:2" x14ac:dyDescent="0.35">
      <c r="A20" s="292"/>
      <c r="B20" s="1" t="s">
        <v>720</v>
      </c>
    </row>
    <row r="21" spans="1:2" x14ac:dyDescent="0.35">
      <c r="A21" s="293"/>
      <c r="B21" s="1" t="s">
        <v>721</v>
      </c>
    </row>
  </sheetData>
  <mergeCells count="16">
    <mergeCell ref="A19:A21"/>
    <mergeCell ref="A16:B16"/>
    <mergeCell ref="C16:D16"/>
    <mergeCell ref="A1:D1"/>
    <mergeCell ref="A11:B13"/>
    <mergeCell ref="D11:D13"/>
    <mergeCell ref="A14:A15"/>
    <mergeCell ref="C14:D14"/>
    <mergeCell ref="C15:D15"/>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19" zoomScale="60" zoomScaleNormal="60" workbookViewId="0">
      <selection activeCell="H24" sqref="H24:I24"/>
    </sheetView>
  </sheetViews>
  <sheetFormatPr baseColWidth="10" defaultColWidth="11.453125" defaultRowHeight="14.5" x14ac:dyDescent="0.35"/>
  <cols>
    <col min="1" max="1" width="17.453125" style="91" customWidth="1"/>
    <col min="2" max="5" width="25.54296875" customWidth="1"/>
    <col min="6" max="6" width="15.54296875" bestFit="1" customWidth="1"/>
    <col min="7" max="7" width="23.453125" style="91" customWidth="1"/>
    <col min="8" max="8" width="28.81640625" customWidth="1"/>
    <col min="9" max="11" width="25.54296875" customWidth="1"/>
  </cols>
  <sheetData>
    <row r="1" spans="1:11" ht="15.5" x14ac:dyDescent="0.35">
      <c r="A1" s="341" t="s">
        <v>753</v>
      </c>
      <c r="B1" s="341"/>
      <c r="C1" s="341"/>
      <c r="D1" s="341"/>
      <c r="F1" s="341" t="s">
        <v>754</v>
      </c>
      <c r="G1" s="341"/>
      <c r="H1" s="341"/>
    </row>
    <row r="2" spans="1:11" ht="15" thickBot="1" x14ac:dyDescent="0.4"/>
    <row r="3" spans="1:11" ht="21.75" customHeight="1" thickBot="1" x14ac:dyDescent="0.4">
      <c r="A3" s="344" t="s">
        <v>755</v>
      </c>
      <c r="B3" s="344"/>
      <c r="C3" s="344"/>
      <c r="D3" s="345"/>
      <c r="F3" s="342" t="s">
        <v>756</v>
      </c>
      <c r="G3" s="342" t="s">
        <v>757</v>
      </c>
      <c r="H3" s="342"/>
    </row>
    <row r="4" spans="1:11" ht="28.5" customHeight="1" thickBot="1" x14ac:dyDescent="0.4">
      <c r="A4" s="92"/>
      <c r="B4" s="77" t="s">
        <v>758</v>
      </c>
      <c r="C4" s="78" t="s">
        <v>726</v>
      </c>
      <c r="D4" s="77" t="s">
        <v>30</v>
      </c>
      <c r="F4" s="342"/>
      <c r="G4" s="86" t="s">
        <v>759</v>
      </c>
      <c r="H4" s="86" t="s">
        <v>760</v>
      </c>
    </row>
    <row r="5" spans="1:11" ht="50.5" thickBot="1" x14ac:dyDescent="0.4">
      <c r="A5" s="79" t="s">
        <v>172</v>
      </c>
      <c r="B5" s="14" t="s">
        <v>761</v>
      </c>
      <c r="C5" s="80" t="s">
        <v>762</v>
      </c>
      <c r="D5" s="81">
        <v>0.2</v>
      </c>
      <c r="F5" s="87" t="s">
        <v>701</v>
      </c>
      <c r="G5" s="88">
        <v>0.2</v>
      </c>
      <c r="H5" s="343" t="s">
        <v>376</v>
      </c>
    </row>
    <row r="6" spans="1:11" ht="38" thickBot="1" x14ac:dyDescent="0.4">
      <c r="A6" s="82" t="s">
        <v>73</v>
      </c>
      <c r="B6" s="14" t="s">
        <v>763</v>
      </c>
      <c r="C6" s="80" t="s">
        <v>764</v>
      </c>
      <c r="D6" s="81">
        <v>0.4</v>
      </c>
      <c r="F6" s="87" t="s">
        <v>705</v>
      </c>
      <c r="G6" s="88">
        <v>0.4</v>
      </c>
      <c r="H6" s="343"/>
    </row>
    <row r="7" spans="1:11" ht="38" thickBot="1" x14ac:dyDescent="0.4">
      <c r="A7" s="83" t="s">
        <v>112</v>
      </c>
      <c r="B7" s="14" t="s">
        <v>765</v>
      </c>
      <c r="C7" s="80" t="s">
        <v>766</v>
      </c>
      <c r="D7" s="81">
        <v>0.6</v>
      </c>
      <c r="F7" s="89" t="s">
        <v>365</v>
      </c>
      <c r="G7" s="90">
        <v>0.6</v>
      </c>
      <c r="H7" s="90">
        <v>0.6</v>
      </c>
    </row>
    <row r="8" spans="1:11" ht="50.5" thickBot="1" x14ac:dyDescent="0.4">
      <c r="A8" s="84" t="s">
        <v>576</v>
      </c>
      <c r="B8" s="14" t="s">
        <v>767</v>
      </c>
      <c r="C8" s="80" t="s">
        <v>768</v>
      </c>
      <c r="D8" s="81">
        <v>0.8</v>
      </c>
      <c r="F8" s="89" t="s">
        <v>519</v>
      </c>
      <c r="G8" s="90">
        <v>0.8</v>
      </c>
      <c r="H8" s="90">
        <v>0.8</v>
      </c>
    </row>
    <row r="9" spans="1:11" ht="38" thickBot="1" x14ac:dyDescent="0.4">
      <c r="A9" s="85" t="s">
        <v>258</v>
      </c>
      <c r="B9" s="14" t="s">
        <v>769</v>
      </c>
      <c r="C9" s="80" t="s">
        <v>770</v>
      </c>
      <c r="D9" s="81">
        <v>1</v>
      </c>
      <c r="F9" s="89" t="s">
        <v>482</v>
      </c>
      <c r="G9" s="90">
        <v>1</v>
      </c>
      <c r="H9" s="90">
        <v>1</v>
      </c>
    </row>
    <row r="11" spans="1:11" ht="15" thickBot="1" x14ac:dyDescent="0.4"/>
    <row r="12" spans="1:11" ht="23.25" customHeight="1" thickBot="1" x14ac:dyDescent="0.4">
      <c r="A12" s="313" t="s">
        <v>771</v>
      </c>
      <c r="B12" s="313"/>
      <c r="C12" s="313"/>
      <c r="D12" s="313"/>
      <c r="E12" s="313"/>
      <c r="G12" s="313" t="s">
        <v>772</v>
      </c>
      <c r="H12" s="313"/>
      <c r="I12" s="313"/>
      <c r="J12" s="313"/>
      <c r="K12" s="313"/>
    </row>
    <row r="13" spans="1:11" ht="39" customHeight="1" thickBot="1" x14ac:dyDescent="0.4">
      <c r="A13" s="16" t="s">
        <v>773</v>
      </c>
      <c r="B13" s="314" t="s">
        <v>774</v>
      </c>
      <c r="C13" s="314"/>
      <c r="D13" s="314" t="s">
        <v>775</v>
      </c>
      <c r="E13" s="314"/>
      <c r="G13" s="16" t="s">
        <v>773</v>
      </c>
      <c r="H13" s="314" t="s">
        <v>774</v>
      </c>
      <c r="I13" s="314"/>
      <c r="J13" s="314" t="s">
        <v>775</v>
      </c>
      <c r="K13" s="314"/>
    </row>
    <row r="14" spans="1:11" ht="25" customHeight="1" x14ac:dyDescent="0.35">
      <c r="A14" s="321" t="s">
        <v>776</v>
      </c>
      <c r="B14" s="315" t="s">
        <v>777</v>
      </c>
      <c r="C14" s="316"/>
      <c r="D14" s="315" t="s">
        <v>778</v>
      </c>
      <c r="E14" s="316"/>
      <c r="G14" s="321" t="s">
        <v>776</v>
      </c>
      <c r="H14" s="315" t="s">
        <v>779</v>
      </c>
      <c r="I14" s="316"/>
      <c r="J14" s="315" t="s">
        <v>780</v>
      </c>
      <c r="K14" s="316"/>
    </row>
    <row r="15" spans="1:11" ht="25" customHeight="1" x14ac:dyDescent="0.35">
      <c r="A15" s="322"/>
      <c r="B15" s="317" t="s">
        <v>781</v>
      </c>
      <c r="C15" s="318"/>
      <c r="D15" s="317" t="s">
        <v>782</v>
      </c>
      <c r="E15" s="318"/>
      <c r="G15" s="322"/>
      <c r="H15" s="317" t="s">
        <v>783</v>
      </c>
      <c r="I15" s="318"/>
      <c r="J15" s="317" t="s">
        <v>784</v>
      </c>
      <c r="K15" s="318"/>
    </row>
    <row r="16" spans="1:11" ht="40" customHeight="1" thickBot="1" x14ac:dyDescent="0.4">
      <c r="A16" s="322"/>
      <c r="B16" s="317" t="s">
        <v>785</v>
      </c>
      <c r="C16" s="318"/>
      <c r="D16" s="317" t="s">
        <v>786</v>
      </c>
      <c r="E16" s="318"/>
      <c r="G16" s="323"/>
      <c r="H16" s="319" t="s">
        <v>787</v>
      </c>
      <c r="I16" s="320"/>
      <c r="J16" s="319" t="s">
        <v>788</v>
      </c>
      <c r="K16" s="320"/>
    </row>
    <row r="17" spans="1:11" ht="52" customHeight="1" x14ac:dyDescent="0.35">
      <c r="A17" s="322"/>
      <c r="B17" s="317" t="s">
        <v>789</v>
      </c>
      <c r="C17" s="318"/>
      <c r="D17" s="317" t="s">
        <v>790</v>
      </c>
      <c r="E17" s="318"/>
      <c r="G17" s="321" t="s">
        <v>791</v>
      </c>
      <c r="H17" s="315" t="s">
        <v>792</v>
      </c>
      <c r="I17" s="316"/>
      <c r="J17" s="315" t="s">
        <v>793</v>
      </c>
      <c r="K17" s="316"/>
    </row>
    <row r="18" spans="1:11" ht="25" customHeight="1" thickBot="1" x14ac:dyDescent="0.4">
      <c r="A18" s="323"/>
      <c r="B18" s="324"/>
      <c r="C18" s="325"/>
      <c r="D18" s="319" t="s">
        <v>794</v>
      </c>
      <c r="E18" s="320"/>
      <c r="G18" s="322"/>
      <c r="H18" s="317" t="s">
        <v>795</v>
      </c>
      <c r="I18" s="318"/>
      <c r="J18" s="317" t="s">
        <v>796</v>
      </c>
      <c r="K18" s="318"/>
    </row>
    <row r="19" spans="1:11" ht="25" customHeight="1" thickBot="1" x14ac:dyDescent="0.4">
      <c r="A19" s="321" t="s">
        <v>791</v>
      </c>
      <c r="B19" s="315" t="s">
        <v>797</v>
      </c>
      <c r="C19" s="316"/>
      <c r="D19" s="315" t="s">
        <v>798</v>
      </c>
      <c r="E19" s="316"/>
      <c r="G19" s="323"/>
      <c r="H19" s="319" t="s">
        <v>799</v>
      </c>
      <c r="I19" s="320"/>
      <c r="J19" s="319" t="s">
        <v>800</v>
      </c>
      <c r="K19" s="320"/>
    </row>
    <row r="20" spans="1:11" ht="25" customHeight="1" x14ac:dyDescent="0.35">
      <c r="A20" s="322"/>
      <c r="B20" s="317" t="s">
        <v>801</v>
      </c>
      <c r="C20" s="318"/>
      <c r="D20" s="317" t="s">
        <v>802</v>
      </c>
      <c r="E20" s="318"/>
      <c r="G20" s="321" t="s">
        <v>803</v>
      </c>
      <c r="H20" s="315" t="s">
        <v>804</v>
      </c>
      <c r="I20" s="316"/>
      <c r="J20" s="315" t="s">
        <v>805</v>
      </c>
      <c r="K20" s="316"/>
    </row>
    <row r="21" spans="1:11" ht="40" customHeight="1" x14ac:dyDescent="0.35">
      <c r="A21" s="322"/>
      <c r="B21" s="317" t="s">
        <v>806</v>
      </c>
      <c r="C21" s="318"/>
      <c r="D21" s="317" t="s">
        <v>807</v>
      </c>
      <c r="E21" s="318"/>
      <c r="G21" s="322"/>
      <c r="H21" s="317" t="s">
        <v>808</v>
      </c>
      <c r="I21" s="318"/>
      <c r="J21" s="317" t="s">
        <v>809</v>
      </c>
      <c r="K21" s="318"/>
    </row>
    <row r="22" spans="1:11" ht="52" customHeight="1" thickBot="1" x14ac:dyDescent="0.4">
      <c r="A22" s="322"/>
      <c r="B22" s="317" t="s">
        <v>810</v>
      </c>
      <c r="C22" s="318"/>
      <c r="D22" s="317" t="s">
        <v>811</v>
      </c>
      <c r="E22" s="318"/>
      <c r="G22" s="323"/>
      <c r="H22" s="319" t="s">
        <v>812</v>
      </c>
      <c r="I22" s="320"/>
      <c r="J22" s="319" t="s">
        <v>813</v>
      </c>
      <c r="K22" s="320"/>
    </row>
    <row r="23" spans="1:11" ht="40" customHeight="1" thickBot="1" x14ac:dyDescent="0.4">
      <c r="A23" s="323"/>
      <c r="B23" s="324"/>
      <c r="C23" s="325"/>
      <c r="D23" s="319" t="s">
        <v>814</v>
      </c>
      <c r="E23" s="320"/>
      <c r="G23" s="321" t="s">
        <v>815</v>
      </c>
      <c r="H23" s="315" t="s">
        <v>816</v>
      </c>
      <c r="I23" s="316"/>
      <c r="J23" s="315" t="s">
        <v>817</v>
      </c>
      <c r="K23" s="316"/>
    </row>
    <row r="24" spans="1:11" ht="25" customHeight="1" x14ac:dyDescent="0.35">
      <c r="A24" s="321" t="s">
        <v>803</v>
      </c>
      <c r="B24" s="315" t="s">
        <v>818</v>
      </c>
      <c r="C24" s="316"/>
      <c r="D24" s="315" t="s">
        <v>819</v>
      </c>
      <c r="E24" s="316"/>
      <c r="G24" s="322"/>
      <c r="H24" s="317" t="s">
        <v>820</v>
      </c>
      <c r="I24" s="318"/>
      <c r="J24" s="317" t="s">
        <v>821</v>
      </c>
      <c r="K24" s="318"/>
    </row>
    <row r="25" spans="1:11" ht="40" customHeight="1" thickBot="1" x14ac:dyDescent="0.4">
      <c r="A25" s="322"/>
      <c r="B25" s="317" t="s">
        <v>822</v>
      </c>
      <c r="C25" s="318"/>
      <c r="D25" s="317" t="s">
        <v>823</v>
      </c>
      <c r="E25" s="318"/>
      <c r="G25" s="323"/>
      <c r="H25" s="319" t="s">
        <v>824</v>
      </c>
      <c r="I25" s="320"/>
      <c r="J25" s="319" t="s">
        <v>825</v>
      </c>
      <c r="K25" s="320"/>
    </row>
    <row r="26" spans="1:11" ht="40" customHeight="1" x14ac:dyDescent="0.35">
      <c r="A26" s="322"/>
      <c r="B26" s="317" t="s">
        <v>826</v>
      </c>
      <c r="C26" s="318"/>
      <c r="D26" s="317" t="s">
        <v>827</v>
      </c>
      <c r="E26" s="318"/>
      <c r="G26" s="321" t="s">
        <v>828</v>
      </c>
      <c r="H26" s="315" t="s">
        <v>829</v>
      </c>
      <c r="I26" s="316"/>
      <c r="J26" s="315" t="s">
        <v>830</v>
      </c>
      <c r="K26" s="316"/>
    </row>
    <row r="27" spans="1:11" ht="52" customHeight="1" x14ac:dyDescent="0.35">
      <c r="A27" s="322"/>
      <c r="B27" s="317" t="s">
        <v>831</v>
      </c>
      <c r="C27" s="318"/>
      <c r="D27" s="317" t="s">
        <v>832</v>
      </c>
      <c r="E27" s="318"/>
      <c r="G27" s="322"/>
      <c r="H27" s="317" t="s">
        <v>833</v>
      </c>
      <c r="I27" s="318"/>
      <c r="J27" s="317" t="s">
        <v>834</v>
      </c>
      <c r="K27" s="318"/>
    </row>
    <row r="28" spans="1:11" ht="40" customHeight="1" thickBot="1" x14ac:dyDescent="0.4">
      <c r="A28" s="322"/>
      <c r="B28" s="317"/>
      <c r="C28" s="318"/>
      <c r="D28" s="317" t="s">
        <v>835</v>
      </c>
      <c r="E28" s="318"/>
      <c r="G28" s="323"/>
      <c r="H28" s="319" t="s">
        <v>836</v>
      </c>
      <c r="I28" s="320"/>
      <c r="J28" s="319" t="s">
        <v>837</v>
      </c>
      <c r="K28" s="320"/>
    </row>
    <row r="29" spans="1:11" ht="25" customHeight="1" thickBot="1" x14ac:dyDescent="0.4">
      <c r="A29" s="323"/>
      <c r="B29" s="319"/>
      <c r="C29" s="320"/>
      <c r="D29" s="319" t="s">
        <v>838</v>
      </c>
      <c r="E29" s="320"/>
    </row>
    <row r="30" spans="1:11" ht="25" customHeight="1" x14ac:dyDescent="0.35">
      <c r="A30" s="321" t="s">
        <v>815</v>
      </c>
      <c r="B30" s="315" t="s">
        <v>839</v>
      </c>
      <c r="C30" s="316"/>
      <c r="D30" s="315" t="s">
        <v>840</v>
      </c>
      <c r="E30" s="316"/>
    </row>
    <row r="31" spans="1:11" ht="40" customHeight="1" x14ac:dyDescent="0.35">
      <c r="A31" s="322"/>
      <c r="B31" s="317" t="s">
        <v>841</v>
      </c>
      <c r="C31" s="318"/>
      <c r="D31" s="317" t="s">
        <v>842</v>
      </c>
      <c r="E31" s="318"/>
    </row>
    <row r="32" spans="1:11" ht="40" customHeight="1" x14ac:dyDescent="0.35">
      <c r="A32" s="322"/>
      <c r="B32" s="317" t="s">
        <v>843</v>
      </c>
      <c r="C32" s="318"/>
      <c r="D32" s="317" t="s">
        <v>844</v>
      </c>
      <c r="E32" s="318"/>
    </row>
    <row r="33" spans="1:11" ht="52" customHeight="1" thickBot="1" x14ac:dyDescent="0.4">
      <c r="A33" s="323"/>
      <c r="B33" s="319" t="s">
        <v>845</v>
      </c>
      <c r="C33" s="320"/>
      <c r="D33" s="324"/>
      <c r="E33" s="325"/>
    </row>
    <row r="34" spans="1:11" ht="25" customHeight="1" x14ac:dyDescent="0.35">
      <c r="A34" s="321" t="s">
        <v>828</v>
      </c>
      <c r="B34" s="315" t="s">
        <v>846</v>
      </c>
      <c r="C34" s="316"/>
      <c r="D34" s="315" t="s">
        <v>847</v>
      </c>
      <c r="E34" s="316"/>
    </row>
    <row r="35" spans="1:11" ht="25" customHeight="1" x14ac:dyDescent="0.35">
      <c r="A35" s="322"/>
      <c r="B35" s="317" t="s">
        <v>848</v>
      </c>
      <c r="C35" s="318"/>
      <c r="D35" s="317" t="s">
        <v>849</v>
      </c>
      <c r="E35" s="318"/>
    </row>
    <row r="36" spans="1:11" ht="40" customHeight="1" x14ac:dyDescent="0.35">
      <c r="A36" s="322"/>
      <c r="B36" s="317" t="s">
        <v>850</v>
      </c>
      <c r="C36" s="318"/>
      <c r="D36" s="317" t="s">
        <v>851</v>
      </c>
      <c r="E36" s="318"/>
    </row>
    <row r="37" spans="1:11" ht="52" customHeight="1" thickBot="1" x14ac:dyDescent="0.4">
      <c r="A37" s="323"/>
      <c r="B37" s="319" t="s">
        <v>852</v>
      </c>
      <c r="C37" s="320"/>
      <c r="D37" s="324"/>
      <c r="E37" s="325"/>
    </row>
    <row r="40" spans="1:11" ht="35.25" customHeight="1" x14ac:dyDescent="0.35">
      <c r="A40" s="332" t="s">
        <v>853</v>
      </c>
      <c r="B40" s="332"/>
      <c r="C40" s="332"/>
      <c r="D40" s="332"/>
      <c r="E40" s="332"/>
      <c r="G40" s="332" t="s">
        <v>854</v>
      </c>
      <c r="H40" s="332"/>
      <c r="I40" s="332"/>
      <c r="J40" s="332"/>
      <c r="K40" s="332"/>
    </row>
    <row r="41" spans="1:11" ht="15.75" customHeight="1" thickBot="1" x14ac:dyDescent="0.4">
      <c r="A41" s="15"/>
      <c r="B41" s="93"/>
      <c r="C41" s="15"/>
      <c r="D41" s="15"/>
      <c r="G41"/>
      <c r="H41" s="91"/>
    </row>
    <row r="42" spans="1:11" ht="42.5" thickBot="1" x14ac:dyDescent="0.4">
      <c r="A42" s="336" t="s">
        <v>855</v>
      </c>
      <c r="B42" s="338" t="s">
        <v>856</v>
      </c>
      <c r="C42" s="338"/>
      <c r="D42" s="338" t="s">
        <v>857</v>
      </c>
      <c r="E42" s="338"/>
      <c r="G42"/>
      <c r="H42" s="94" t="s">
        <v>773</v>
      </c>
      <c r="I42" s="95" t="s">
        <v>858</v>
      </c>
      <c r="J42" s="328" t="s">
        <v>859</v>
      </c>
      <c r="K42" s="329"/>
    </row>
    <row r="43" spans="1:11" ht="29.25" customHeight="1" thickBot="1" x14ac:dyDescent="0.4">
      <c r="A43" s="337"/>
      <c r="B43" s="338"/>
      <c r="C43" s="338"/>
      <c r="D43" s="18" t="s">
        <v>62</v>
      </c>
      <c r="E43" s="18" t="s">
        <v>63</v>
      </c>
      <c r="G43"/>
      <c r="H43" s="96" t="s">
        <v>776</v>
      </c>
      <c r="I43" s="68" t="s">
        <v>860</v>
      </c>
      <c r="J43" s="339" t="s">
        <v>861</v>
      </c>
      <c r="K43" s="340"/>
    </row>
    <row r="44" spans="1:11" ht="26.25" customHeight="1" x14ac:dyDescent="0.35">
      <c r="A44" s="99">
        <v>1</v>
      </c>
      <c r="B44" s="335" t="s">
        <v>862</v>
      </c>
      <c r="C44" s="335"/>
      <c r="D44" s="100"/>
      <c r="E44" s="101"/>
      <c r="G44"/>
      <c r="H44" s="96" t="s">
        <v>791</v>
      </c>
      <c r="I44" s="68" t="s">
        <v>863</v>
      </c>
      <c r="J44" s="339" t="s">
        <v>75</v>
      </c>
      <c r="K44" s="340"/>
    </row>
    <row r="45" spans="1:11" ht="24" customHeight="1" thickBot="1" x14ac:dyDescent="0.4">
      <c r="A45" s="102">
        <v>2</v>
      </c>
      <c r="B45" s="330" t="s">
        <v>864</v>
      </c>
      <c r="C45" s="330"/>
      <c r="D45" s="103"/>
      <c r="E45" s="104"/>
      <c r="G45"/>
      <c r="H45" s="97" t="s">
        <v>803</v>
      </c>
      <c r="I45" s="98" t="s">
        <v>865</v>
      </c>
      <c r="J45" s="326" t="s">
        <v>192</v>
      </c>
      <c r="K45" s="327"/>
    </row>
    <row r="46" spans="1:11" ht="15.75" customHeight="1" x14ac:dyDescent="0.35">
      <c r="A46" s="102">
        <v>3</v>
      </c>
      <c r="B46" s="330" t="s">
        <v>866</v>
      </c>
      <c r="C46" s="330"/>
      <c r="D46" s="103"/>
      <c r="E46" s="104"/>
      <c r="G46"/>
      <c r="H46" s="91"/>
    </row>
    <row r="47" spans="1:11" ht="25.5" customHeight="1" x14ac:dyDescent="0.35">
      <c r="A47" s="102">
        <v>4</v>
      </c>
      <c r="B47" s="330" t="s">
        <v>867</v>
      </c>
      <c r="C47" s="330"/>
      <c r="D47" s="103"/>
      <c r="E47" s="104"/>
      <c r="G47"/>
      <c r="H47" s="91"/>
    </row>
    <row r="48" spans="1:11" ht="27" customHeight="1" x14ac:dyDescent="0.35">
      <c r="A48" s="102">
        <v>5</v>
      </c>
      <c r="B48" s="330" t="s">
        <v>868</v>
      </c>
      <c r="C48" s="330"/>
      <c r="D48" s="103"/>
      <c r="E48" s="104"/>
      <c r="G48"/>
      <c r="H48" s="91"/>
    </row>
    <row r="49" spans="1:9" x14ac:dyDescent="0.35">
      <c r="A49" s="102">
        <v>6</v>
      </c>
      <c r="B49" s="330" t="s">
        <v>869</v>
      </c>
      <c r="C49" s="330"/>
      <c r="D49" s="103"/>
      <c r="E49" s="104"/>
      <c r="G49"/>
      <c r="H49" s="91"/>
    </row>
    <row r="50" spans="1:9" ht="25.5" customHeight="1" x14ac:dyDescent="0.35">
      <c r="A50" s="102">
        <v>7</v>
      </c>
      <c r="B50" s="330" t="s">
        <v>870</v>
      </c>
      <c r="C50" s="330"/>
      <c r="D50" s="103"/>
      <c r="E50" s="104"/>
    </row>
    <row r="51" spans="1:9" ht="26.25" customHeight="1" x14ac:dyDescent="0.35">
      <c r="A51" s="102">
        <v>8</v>
      </c>
      <c r="B51" s="330" t="s">
        <v>871</v>
      </c>
      <c r="C51" s="330"/>
      <c r="D51" s="103"/>
      <c r="E51" s="104"/>
    </row>
    <row r="52" spans="1:9" x14ac:dyDescent="0.35">
      <c r="A52" s="102">
        <v>9</v>
      </c>
      <c r="B52" s="330" t="s">
        <v>872</v>
      </c>
      <c r="C52" s="330"/>
      <c r="D52" s="103"/>
      <c r="E52" s="104"/>
    </row>
    <row r="53" spans="1:9" ht="30" customHeight="1" x14ac:dyDescent="0.35">
      <c r="A53" s="102">
        <v>10</v>
      </c>
      <c r="B53" s="330" t="s">
        <v>873</v>
      </c>
      <c r="C53" s="330"/>
      <c r="D53" s="103"/>
      <c r="E53" s="104"/>
    </row>
    <row r="54" spans="1:9" x14ac:dyDescent="0.35">
      <c r="A54" s="102">
        <v>11</v>
      </c>
      <c r="B54" s="330" t="s">
        <v>874</v>
      </c>
      <c r="C54" s="330"/>
      <c r="D54" s="103"/>
      <c r="E54" s="104"/>
    </row>
    <row r="55" spans="1:9" x14ac:dyDescent="0.35">
      <c r="A55" s="102">
        <v>12</v>
      </c>
      <c r="B55" s="330" t="s">
        <v>875</v>
      </c>
      <c r="C55" s="330"/>
      <c r="D55" s="103"/>
      <c r="E55" s="104"/>
    </row>
    <row r="56" spans="1:9" x14ac:dyDescent="0.35">
      <c r="A56" s="102">
        <v>13</v>
      </c>
      <c r="B56" s="330" t="s">
        <v>876</v>
      </c>
      <c r="C56" s="330"/>
      <c r="D56" s="103"/>
      <c r="E56" s="104"/>
    </row>
    <row r="57" spans="1:9" x14ac:dyDescent="0.35">
      <c r="A57" s="102">
        <v>14</v>
      </c>
      <c r="B57" s="330" t="s">
        <v>877</v>
      </c>
      <c r="C57" s="330"/>
      <c r="D57" s="103"/>
      <c r="E57" s="104"/>
      <c r="F57" s="15"/>
      <c r="G57" s="93"/>
      <c r="H57" s="15"/>
      <c r="I57" s="15"/>
    </row>
    <row r="58" spans="1:9" x14ac:dyDescent="0.35">
      <c r="A58" s="102">
        <v>15</v>
      </c>
      <c r="B58" s="330" t="s">
        <v>878</v>
      </c>
      <c r="C58" s="330"/>
      <c r="D58" s="103"/>
      <c r="E58" s="104"/>
    </row>
    <row r="59" spans="1:9" x14ac:dyDescent="0.35">
      <c r="A59" s="102">
        <v>16</v>
      </c>
      <c r="B59" s="330" t="s">
        <v>879</v>
      </c>
      <c r="C59" s="330"/>
      <c r="D59" s="103"/>
      <c r="E59" s="104"/>
    </row>
    <row r="60" spans="1:9" x14ac:dyDescent="0.35">
      <c r="A60" s="102">
        <v>17</v>
      </c>
      <c r="B60" s="330" t="s">
        <v>880</v>
      </c>
      <c r="C60" s="330"/>
      <c r="D60" s="103"/>
      <c r="E60" s="104"/>
    </row>
    <row r="61" spans="1:9" ht="19.5" customHeight="1" x14ac:dyDescent="0.35">
      <c r="A61" s="102">
        <v>18</v>
      </c>
      <c r="B61" s="330" t="s">
        <v>881</v>
      </c>
      <c r="C61" s="330"/>
      <c r="D61" s="103"/>
      <c r="E61" s="104"/>
    </row>
    <row r="62" spans="1:9" ht="15" thickBot="1" x14ac:dyDescent="0.4">
      <c r="A62" s="105">
        <v>19</v>
      </c>
      <c r="B62" s="331" t="s">
        <v>882</v>
      </c>
      <c r="C62" s="331"/>
      <c r="D62" s="106"/>
      <c r="E62" s="107"/>
    </row>
    <row r="63" spans="1:9" ht="15" thickBot="1" x14ac:dyDescent="0.4">
      <c r="A63"/>
      <c r="B63" s="333" t="s">
        <v>883</v>
      </c>
      <c r="C63" s="334"/>
      <c r="D63" s="17"/>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1"/>
    </row>
    <row r="86" spans="1:1" ht="55.5" customHeight="1" x14ac:dyDescent="0.35"/>
    <row r="87" spans="1:1" ht="34.5" customHeight="1" x14ac:dyDescent="0.35"/>
    <row r="88" spans="1:1" ht="36" customHeight="1" x14ac:dyDescent="0.35"/>
    <row r="89" spans="1:1" ht="43.5" customHeight="1" x14ac:dyDescent="0.3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G58"/>
  <sheetViews>
    <sheetView topLeftCell="A36" workbookViewId="0">
      <selection activeCell="D45" sqref="D45"/>
    </sheetView>
  </sheetViews>
  <sheetFormatPr baseColWidth="10" defaultColWidth="10.81640625" defaultRowHeight="12" x14ac:dyDescent="0.3"/>
  <cols>
    <col min="1" max="1" width="9.1796875" style="134" customWidth="1"/>
    <col min="2" max="2" width="30.1796875" style="134" customWidth="1"/>
    <col min="3" max="3" width="18.453125" style="134" customWidth="1"/>
    <col min="4" max="4" width="31.81640625" style="134" customWidth="1"/>
    <col min="5" max="5" width="19.453125" style="134" customWidth="1"/>
    <col min="6" max="6" width="19.81640625" style="134" customWidth="1"/>
    <col min="7" max="7" width="23.1796875" style="134" customWidth="1"/>
    <col min="8" max="16384" width="10.81640625" style="134"/>
  </cols>
  <sheetData>
    <row r="1" spans="2:5" x14ac:dyDescent="0.3">
      <c r="B1" s="351" t="s">
        <v>884</v>
      </c>
      <c r="C1" s="351"/>
      <c r="D1" s="351"/>
      <c r="E1" s="351"/>
    </row>
    <row r="2" spans="2:5" ht="12.5" thickBot="1" x14ac:dyDescent="0.35"/>
    <row r="3" spans="2:5" ht="23.5" thickBot="1" x14ac:dyDescent="0.35">
      <c r="B3" s="135" t="s">
        <v>885</v>
      </c>
      <c r="C3" s="136" t="s">
        <v>886</v>
      </c>
      <c r="D3" s="137" t="s">
        <v>887</v>
      </c>
      <c r="E3" s="136" t="s">
        <v>888</v>
      </c>
    </row>
    <row r="4" spans="2:5" ht="18" customHeight="1" thickBot="1" x14ac:dyDescent="0.35">
      <c r="B4" s="362" t="s">
        <v>889</v>
      </c>
      <c r="C4" s="138" t="s">
        <v>78</v>
      </c>
      <c r="D4" s="364" t="s">
        <v>890</v>
      </c>
      <c r="E4" s="139" t="s">
        <v>891</v>
      </c>
    </row>
    <row r="5" spans="2:5" ht="18" customHeight="1" thickBot="1" x14ac:dyDescent="0.35">
      <c r="B5" s="363"/>
      <c r="C5" s="138" t="s">
        <v>707</v>
      </c>
      <c r="D5" s="365"/>
      <c r="E5" s="139" t="s">
        <v>891</v>
      </c>
    </row>
    <row r="6" spans="2:5" ht="23.5" thickBot="1" x14ac:dyDescent="0.35">
      <c r="B6" s="362" t="s">
        <v>892</v>
      </c>
      <c r="C6" s="140" t="s">
        <v>79</v>
      </c>
      <c r="D6" s="141" t="s">
        <v>893</v>
      </c>
      <c r="E6" s="138" t="s">
        <v>891</v>
      </c>
    </row>
    <row r="7" spans="2:5" ht="23.5" thickBot="1" x14ac:dyDescent="0.35">
      <c r="B7" s="363"/>
      <c r="C7" s="140" t="s">
        <v>708</v>
      </c>
      <c r="D7" s="141" t="s">
        <v>894</v>
      </c>
      <c r="E7" s="140" t="s">
        <v>891</v>
      </c>
    </row>
    <row r="8" spans="2:5" ht="23.5" thickBot="1" x14ac:dyDescent="0.35">
      <c r="B8" s="362" t="s">
        <v>895</v>
      </c>
      <c r="C8" s="139" t="s">
        <v>80</v>
      </c>
      <c r="D8" s="141" t="s">
        <v>896</v>
      </c>
      <c r="E8" s="142">
        <v>0.25</v>
      </c>
    </row>
    <row r="9" spans="2:5" ht="35" thickBot="1" x14ac:dyDescent="0.35">
      <c r="B9" s="366"/>
      <c r="C9" s="139" t="s">
        <v>225</v>
      </c>
      <c r="D9" s="141" t="s">
        <v>897</v>
      </c>
      <c r="E9" s="142">
        <v>0.15</v>
      </c>
    </row>
    <row r="10" spans="2:5" ht="35" thickBot="1" x14ac:dyDescent="0.35">
      <c r="B10" s="363"/>
      <c r="C10" s="139" t="s">
        <v>712</v>
      </c>
      <c r="D10" s="141" t="s">
        <v>898</v>
      </c>
      <c r="E10" s="142">
        <v>0.1</v>
      </c>
    </row>
    <row r="11" spans="2:5" ht="58" thickBot="1" x14ac:dyDescent="0.35">
      <c r="B11" s="352" t="s">
        <v>899</v>
      </c>
      <c r="C11" s="139" t="s">
        <v>237</v>
      </c>
      <c r="D11" s="141" t="s">
        <v>900</v>
      </c>
      <c r="E11" s="143">
        <v>0.25</v>
      </c>
    </row>
    <row r="12" spans="2:5" ht="23.5" thickBot="1" x14ac:dyDescent="0.35">
      <c r="B12" s="353"/>
      <c r="C12" s="139" t="s">
        <v>81</v>
      </c>
      <c r="D12" s="141" t="s">
        <v>901</v>
      </c>
      <c r="E12" s="143">
        <v>0.15</v>
      </c>
    </row>
    <row r="13" spans="2:5" ht="46.5" thickBot="1" x14ac:dyDescent="0.35">
      <c r="B13" s="352" t="s">
        <v>902</v>
      </c>
      <c r="C13" s="139" t="s">
        <v>82</v>
      </c>
      <c r="D13" s="141" t="s">
        <v>903</v>
      </c>
      <c r="E13" s="139" t="s">
        <v>891</v>
      </c>
    </row>
    <row r="14" spans="2:5" ht="46.5" thickBot="1" x14ac:dyDescent="0.35">
      <c r="B14" s="353"/>
      <c r="C14" s="139" t="s">
        <v>709</v>
      </c>
      <c r="D14" s="141" t="s">
        <v>904</v>
      </c>
      <c r="E14" s="139" t="s">
        <v>891</v>
      </c>
    </row>
    <row r="15" spans="2:5" ht="23.5" thickBot="1" x14ac:dyDescent="0.35">
      <c r="B15" s="354" t="s">
        <v>905</v>
      </c>
      <c r="C15" s="139" t="s">
        <v>906</v>
      </c>
      <c r="D15" s="141" t="s">
        <v>907</v>
      </c>
      <c r="E15" s="139" t="s">
        <v>891</v>
      </c>
    </row>
    <row r="16" spans="2:5" ht="23.5" thickBot="1" x14ac:dyDescent="0.35">
      <c r="B16" s="355"/>
      <c r="C16" s="139" t="s">
        <v>908</v>
      </c>
      <c r="D16" s="141" t="s">
        <v>909</v>
      </c>
      <c r="E16" s="139" t="s">
        <v>891</v>
      </c>
    </row>
    <row r="17" spans="2:5" x14ac:dyDescent="0.3">
      <c r="B17" s="356"/>
      <c r="C17" s="357"/>
      <c r="D17" s="357"/>
      <c r="E17" s="358"/>
    </row>
    <row r="18" spans="2:5" x14ac:dyDescent="0.3">
      <c r="B18" s="359" t="s">
        <v>910</v>
      </c>
      <c r="C18" s="360"/>
      <c r="D18" s="360"/>
      <c r="E18" s="361"/>
    </row>
    <row r="19" spans="2:5" x14ac:dyDescent="0.3">
      <c r="B19" s="359"/>
      <c r="C19" s="360"/>
      <c r="D19" s="360"/>
      <c r="E19" s="361"/>
    </row>
    <row r="20" spans="2:5" ht="12.5" thickBot="1" x14ac:dyDescent="0.35">
      <c r="B20" s="348" t="s">
        <v>911</v>
      </c>
      <c r="C20" s="349"/>
      <c r="D20" s="349"/>
      <c r="E20" s="350"/>
    </row>
    <row r="23" spans="2:5" x14ac:dyDescent="0.3">
      <c r="B23" s="347" t="s">
        <v>912</v>
      </c>
      <c r="C23" s="347"/>
    </row>
    <row r="24" spans="2:5" x14ac:dyDescent="0.3">
      <c r="B24" s="144" t="s">
        <v>913</v>
      </c>
      <c r="C24" s="134" t="s">
        <v>496</v>
      </c>
    </row>
    <row r="25" spans="2:5" x14ac:dyDescent="0.3">
      <c r="B25" s="144" t="s">
        <v>914</v>
      </c>
      <c r="C25" s="134" t="s">
        <v>915</v>
      </c>
    </row>
    <row r="26" spans="2:5" x14ac:dyDescent="0.3">
      <c r="B26" s="144" t="s">
        <v>916</v>
      </c>
      <c r="C26" s="134" t="s">
        <v>917</v>
      </c>
    </row>
    <row r="29" spans="2:5" s="182" customFormat="1" ht="15" customHeight="1" x14ac:dyDescent="0.35">
      <c r="B29" s="181" t="s">
        <v>918</v>
      </c>
      <c r="C29" s="181" t="s">
        <v>919</v>
      </c>
      <c r="D29" s="181" t="s">
        <v>920</v>
      </c>
    </row>
    <row r="30" spans="2:5" ht="24" customHeight="1" x14ac:dyDescent="0.3">
      <c r="B30" s="346" t="s">
        <v>457</v>
      </c>
      <c r="C30" s="145" t="s">
        <v>491</v>
      </c>
      <c r="D30" s="145">
        <v>15</v>
      </c>
    </row>
    <row r="31" spans="2:5" ht="24" customHeight="1" x14ac:dyDescent="0.3">
      <c r="B31" s="346"/>
      <c r="C31" s="145" t="s">
        <v>921</v>
      </c>
      <c r="D31" s="145">
        <v>0</v>
      </c>
    </row>
    <row r="32" spans="2:5" ht="24" customHeight="1" x14ac:dyDescent="0.3">
      <c r="B32" s="346" t="s">
        <v>458</v>
      </c>
      <c r="C32" s="145" t="s">
        <v>78</v>
      </c>
      <c r="D32" s="145">
        <v>15</v>
      </c>
    </row>
    <row r="33" spans="2:4" ht="24" customHeight="1" x14ac:dyDescent="0.3">
      <c r="B33" s="346"/>
      <c r="C33" s="145" t="s">
        <v>707</v>
      </c>
      <c r="D33" s="145">
        <v>0</v>
      </c>
    </row>
    <row r="34" spans="2:4" ht="29.15" customHeight="1" x14ac:dyDescent="0.3">
      <c r="B34" s="346" t="s">
        <v>459</v>
      </c>
      <c r="C34" s="145" t="s">
        <v>492</v>
      </c>
      <c r="D34" s="145">
        <v>15</v>
      </c>
    </row>
    <row r="35" spans="2:4" ht="29.15" customHeight="1" x14ac:dyDescent="0.3">
      <c r="B35" s="346"/>
      <c r="C35" s="145" t="s">
        <v>922</v>
      </c>
      <c r="D35" s="145">
        <v>0</v>
      </c>
    </row>
    <row r="36" spans="2:4" ht="19.5" customHeight="1" x14ac:dyDescent="0.3">
      <c r="B36" s="346" t="s">
        <v>460</v>
      </c>
      <c r="C36" s="145" t="s">
        <v>80</v>
      </c>
      <c r="D36" s="145">
        <v>15</v>
      </c>
    </row>
    <row r="37" spans="2:4" ht="19.5" customHeight="1" x14ac:dyDescent="0.3">
      <c r="B37" s="346"/>
      <c r="C37" s="145" t="s">
        <v>225</v>
      </c>
      <c r="D37" s="145">
        <v>10</v>
      </c>
    </row>
    <row r="38" spans="2:4" ht="19.5" customHeight="1" x14ac:dyDescent="0.3">
      <c r="B38" s="346"/>
      <c r="C38" s="145" t="s">
        <v>923</v>
      </c>
      <c r="D38" s="145">
        <v>0</v>
      </c>
    </row>
    <row r="39" spans="2:4" ht="28" customHeight="1" x14ac:dyDescent="0.3">
      <c r="B39" s="346" t="s">
        <v>461</v>
      </c>
      <c r="C39" s="145" t="s">
        <v>493</v>
      </c>
      <c r="D39" s="145">
        <v>15</v>
      </c>
    </row>
    <row r="40" spans="2:4" ht="28" customHeight="1" x14ac:dyDescent="0.3">
      <c r="B40" s="346"/>
      <c r="C40" s="145" t="s">
        <v>924</v>
      </c>
      <c r="D40" s="145">
        <v>0</v>
      </c>
    </row>
    <row r="41" spans="2:4" ht="32.5" customHeight="1" x14ac:dyDescent="0.3">
      <c r="B41" s="346" t="s">
        <v>462</v>
      </c>
      <c r="C41" s="146" t="s">
        <v>494</v>
      </c>
      <c r="D41" s="145">
        <v>15</v>
      </c>
    </row>
    <row r="42" spans="2:4" ht="32.5" customHeight="1" x14ac:dyDescent="0.3">
      <c r="B42" s="346"/>
      <c r="C42" s="146" t="s">
        <v>925</v>
      </c>
      <c r="D42" s="145">
        <v>0</v>
      </c>
    </row>
    <row r="43" spans="2:4" ht="19.5" customHeight="1" x14ac:dyDescent="0.3">
      <c r="B43" s="346" t="s">
        <v>463</v>
      </c>
      <c r="C43" s="145" t="s">
        <v>495</v>
      </c>
      <c r="D43" s="145">
        <v>10</v>
      </c>
    </row>
    <row r="44" spans="2:4" ht="19.5" customHeight="1" x14ac:dyDescent="0.3">
      <c r="B44" s="346"/>
      <c r="C44" s="145" t="s">
        <v>926</v>
      </c>
      <c r="D44" s="145">
        <v>5</v>
      </c>
    </row>
    <row r="45" spans="2:4" ht="19.5" customHeight="1" x14ac:dyDescent="0.3">
      <c r="B45" s="346"/>
      <c r="C45" s="145" t="s">
        <v>927</v>
      </c>
      <c r="D45" s="145">
        <v>0</v>
      </c>
    </row>
    <row r="48" spans="2:4" ht="19.5" customHeight="1" thickBot="1" x14ac:dyDescent="0.35">
      <c r="B48" s="147" t="s">
        <v>928</v>
      </c>
    </row>
    <row r="49" spans="2:7" ht="12.5" thickBot="1" x14ac:dyDescent="0.35">
      <c r="B49" s="148" t="s">
        <v>929</v>
      </c>
      <c r="C49" s="149" t="s">
        <v>930</v>
      </c>
      <c r="D49" s="149" t="s">
        <v>931</v>
      </c>
      <c r="E49" s="150" t="s">
        <v>932</v>
      </c>
      <c r="G49" s="134">
        <v>50</v>
      </c>
    </row>
    <row r="50" spans="2:7" x14ac:dyDescent="0.3">
      <c r="B50" s="151" t="s">
        <v>913</v>
      </c>
      <c r="C50" s="152" t="s">
        <v>913</v>
      </c>
      <c r="D50" s="152" t="s">
        <v>913</v>
      </c>
      <c r="E50" s="153">
        <v>100</v>
      </c>
      <c r="G50" s="134">
        <v>100</v>
      </c>
    </row>
    <row r="51" spans="2:7" x14ac:dyDescent="0.3">
      <c r="B51" s="154" t="s">
        <v>913</v>
      </c>
      <c r="C51" s="155" t="s">
        <v>914</v>
      </c>
      <c r="D51" s="155" t="s">
        <v>914</v>
      </c>
      <c r="E51" s="156">
        <v>50</v>
      </c>
      <c r="G51" s="134">
        <v>0</v>
      </c>
    </row>
    <row r="52" spans="2:7" ht="12.5" thickBot="1" x14ac:dyDescent="0.35">
      <c r="B52" s="157" t="s">
        <v>913</v>
      </c>
      <c r="C52" s="158" t="s">
        <v>933</v>
      </c>
      <c r="D52" s="158" t="s">
        <v>933</v>
      </c>
      <c r="E52" s="159">
        <v>0</v>
      </c>
    </row>
    <row r="53" spans="2:7" x14ac:dyDescent="0.3">
      <c r="B53" s="151" t="s">
        <v>914</v>
      </c>
      <c r="C53" s="152" t="s">
        <v>913</v>
      </c>
      <c r="D53" s="152" t="s">
        <v>914</v>
      </c>
      <c r="E53" s="153">
        <v>50</v>
      </c>
    </row>
    <row r="54" spans="2:7" x14ac:dyDescent="0.3">
      <c r="B54" s="160" t="s">
        <v>914</v>
      </c>
      <c r="C54" s="155" t="s">
        <v>914</v>
      </c>
      <c r="D54" s="155" t="s">
        <v>914</v>
      </c>
      <c r="E54" s="156">
        <v>50</v>
      </c>
    </row>
    <row r="55" spans="2:7" ht="12.5" thickBot="1" x14ac:dyDescent="0.35">
      <c r="B55" s="161" t="s">
        <v>914</v>
      </c>
      <c r="C55" s="158" t="s">
        <v>933</v>
      </c>
      <c r="D55" s="158" t="s">
        <v>933</v>
      </c>
      <c r="E55" s="159">
        <v>0</v>
      </c>
    </row>
    <row r="56" spans="2:7" x14ac:dyDescent="0.3">
      <c r="B56" s="151" t="s">
        <v>933</v>
      </c>
      <c r="C56" s="152" t="s">
        <v>913</v>
      </c>
      <c r="D56" s="152" t="s">
        <v>933</v>
      </c>
      <c r="E56" s="153">
        <v>0</v>
      </c>
    </row>
    <row r="57" spans="2:7" x14ac:dyDescent="0.3">
      <c r="B57" s="154" t="s">
        <v>933</v>
      </c>
      <c r="C57" s="155" t="s">
        <v>914</v>
      </c>
      <c r="D57" s="155" t="s">
        <v>933</v>
      </c>
      <c r="E57" s="156">
        <v>0</v>
      </c>
    </row>
    <row r="58" spans="2:7" ht="12.5" thickBot="1" x14ac:dyDescent="0.35">
      <c r="B58" s="157" t="s">
        <v>933</v>
      </c>
      <c r="C58" s="158" t="s">
        <v>933</v>
      </c>
      <c r="D58" s="158" t="s">
        <v>933</v>
      </c>
      <c r="E58" s="159">
        <v>0</v>
      </c>
    </row>
  </sheetData>
  <mergeCells count="20">
    <mergeCell ref="B20:E20"/>
    <mergeCell ref="B1:E1"/>
    <mergeCell ref="B13:B14"/>
    <mergeCell ref="B15:B16"/>
    <mergeCell ref="B17:E17"/>
    <mergeCell ref="B18:E18"/>
    <mergeCell ref="B19:E19"/>
    <mergeCell ref="B4:B5"/>
    <mergeCell ref="D4:D5"/>
    <mergeCell ref="B6:B7"/>
    <mergeCell ref="B8:B10"/>
    <mergeCell ref="B11:B12"/>
    <mergeCell ref="B39:B40"/>
    <mergeCell ref="B41:B42"/>
    <mergeCell ref="B43:B45"/>
    <mergeCell ref="B23:C23"/>
    <mergeCell ref="B30:B31"/>
    <mergeCell ref="B32:B33"/>
    <mergeCell ref="B34:B35"/>
    <mergeCell ref="B36:B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G28"/>
  <sheetViews>
    <sheetView zoomScale="70" zoomScaleNormal="70" workbookViewId="0">
      <selection activeCell="F19" sqref="F19"/>
    </sheetView>
  </sheetViews>
  <sheetFormatPr baseColWidth="10" defaultColWidth="11.453125" defaultRowHeight="14.5" x14ac:dyDescent="0.35"/>
  <cols>
    <col min="1" max="1" width="13.1796875" customWidth="1"/>
    <col min="2" max="2" width="15.453125" customWidth="1"/>
    <col min="3" max="3" width="17.54296875" customWidth="1"/>
    <col min="4" max="4" width="13.54296875" customWidth="1"/>
    <col min="5" max="5" width="14" customWidth="1"/>
    <col min="6" max="6" width="13.453125" customWidth="1"/>
    <col min="7" max="7" width="13.54296875" customWidth="1"/>
    <col min="9" max="9" width="13.1796875" customWidth="1"/>
    <col min="10" max="10" width="12.81640625" customWidth="1"/>
    <col min="11" max="13" width="14" customWidth="1"/>
  </cols>
  <sheetData>
    <row r="2" spans="1:7" x14ac:dyDescent="0.35">
      <c r="B2" s="378" t="s">
        <v>934</v>
      </c>
      <c r="C2" s="378"/>
    </row>
    <row r="3" spans="1:7" x14ac:dyDescent="0.35">
      <c r="B3" s="19" t="s">
        <v>935</v>
      </c>
      <c r="C3" s="20"/>
    </row>
    <row r="4" spans="1:7" x14ac:dyDescent="0.35">
      <c r="B4" s="19" t="s">
        <v>936</v>
      </c>
      <c r="C4" s="21"/>
    </row>
    <row r="5" spans="1:7" x14ac:dyDescent="0.35">
      <c r="B5" s="19" t="s">
        <v>914</v>
      </c>
      <c r="C5" s="22"/>
    </row>
    <row r="6" spans="1:7" x14ac:dyDescent="0.35">
      <c r="B6" s="19" t="s">
        <v>937</v>
      </c>
      <c r="C6" s="23"/>
    </row>
    <row r="8" spans="1:7" ht="15.5" x14ac:dyDescent="0.35">
      <c r="A8" s="341" t="s">
        <v>938</v>
      </c>
      <c r="B8" s="341"/>
      <c r="C8" s="341"/>
      <c r="D8" s="341"/>
      <c r="E8" s="341"/>
      <c r="F8" s="341"/>
    </row>
    <row r="10" spans="1:7" ht="15" thickBot="1" x14ac:dyDescent="0.4">
      <c r="A10" s="179"/>
      <c r="B10" s="179"/>
      <c r="C10" s="179"/>
      <c r="D10" s="179"/>
      <c r="E10" s="179"/>
      <c r="F10" s="179"/>
      <c r="G10" s="179"/>
    </row>
    <row r="11" spans="1:7" ht="15.5" thickTop="1" thickBot="1" x14ac:dyDescent="0.4">
      <c r="A11" s="129"/>
      <c r="B11" s="380" t="s">
        <v>30</v>
      </c>
      <c r="C11" s="381"/>
      <c r="D11" s="370" t="s">
        <v>939</v>
      </c>
      <c r="E11" s="371"/>
      <c r="F11" s="372"/>
      <c r="G11" s="179"/>
    </row>
    <row r="12" spans="1:7" ht="21" customHeight="1" thickTop="1" thickBot="1" x14ac:dyDescent="0.4">
      <c r="A12" s="129"/>
      <c r="B12" s="25" t="s">
        <v>940</v>
      </c>
      <c r="C12" s="26" t="s">
        <v>941</v>
      </c>
      <c r="D12" s="373"/>
      <c r="E12" s="374"/>
      <c r="F12" s="375"/>
      <c r="G12" s="177"/>
    </row>
    <row r="13" spans="1:7" ht="40" customHeight="1" thickTop="1" thickBot="1" x14ac:dyDescent="0.4">
      <c r="A13" s="129"/>
      <c r="B13" s="39" t="s">
        <v>942</v>
      </c>
      <c r="C13" s="38">
        <v>1</v>
      </c>
      <c r="D13" s="42"/>
      <c r="E13" s="43"/>
      <c r="F13" s="44"/>
      <c r="G13" s="177"/>
    </row>
    <row r="14" spans="1:7" ht="40" customHeight="1" thickBot="1" x14ac:dyDescent="0.4">
      <c r="A14" s="129"/>
      <c r="B14" s="39" t="s">
        <v>943</v>
      </c>
      <c r="C14" s="38">
        <v>0.8</v>
      </c>
      <c r="D14" s="50"/>
      <c r="E14" s="46"/>
      <c r="F14" s="47"/>
      <c r="G14" s="177"/>
    </row>
    <row r="15" spans="1:7" ht="40" customHeight="1" thickBot="1" x14ac:dyDescent="0.4">
      <c r="A15" s="129"/>
      <c r="B15" s="39" t="s">
        <v>944</v>
      </c>
      <c r="C15" s="38">
        <v>0.6</v>
      </c>
      <c r="D15" s="45"/>
      <c r="E15" s="46"/>
      <c r="F15" s="47"/>
      <c r="G15" s="177"/>
    </row>
    <row r="16" spans="1:7" ht="40" customHeight="1" thickBot="1" x14ac:dyDescent="0.4">
      <c r="A16" s="129"/>
      <c r="B16" s="39" t="s">
        <v>945</v>
      </c>
      <c r="C16" s="38">
        <v>0.4</v>
      </c>
      <c r="D16" s="45"/>
      <c r="E16" s="46"/>
      <c r="F16" s="47"/>
      <c r="G16" s="177"/>
    </row>
    <row r="17" spans="1:7" ht="19.5" customHeight="1" thickBot="1" x14ac:dyDescent="0.4">
      <c r="A17" s="379"/>
      <c r="B17" s="39" t="s">
        <v>946</v>
      </c>
      <c r="C17" s="38">
        <v>0.2</v>
      </c>
      <c r="D17" s="51"/>
      <c r="E17" s="48"/>
      <c r="F17" s="49"/>
      <c r="G17" s="129"/>
    </row>
    <row r="18" spans="1:7" ht="19" customHeight="1" thickTop="1" thickBot="1" x14ac:dyDescent="0.4">
      <c r="A18" s="379"/>
      <c r="B18" s="376" t="s">
        <v>32</v>
      </c>
      <c r="C18" s="26" t="s">
        <v>940</v>
      </c>
      <c r="D18" s="24" t="s">
        <v>914</v>
      </c>
      <c r="E18" s="24" t="s">
        <v>947</v>
      </c>
      <c r="F18" s="24" t="s">
        <v>948</v>
      </c>
      <c r="G18" s="178"/>
    </row>
    <row r="19" spans="1:7" ht="20.5" customHeight="1" thickTop="1" thickBot="1" x14ac:dyDescent="0.4">
      <c r="B19" s="377"/>
      <c r="C19" s="26" t="s">
        <v>949</v>
      </c>
      <c r="D19" s="37">
        <v>0.6</v>
      </c>
      <c r="E19" s="37">
        <v>0.8</v>
      </c>
      <c r="F19" s="37">
        <v>1</v>
      </c>
    </row>
    <row r="20" spans="1:7" ht="15.5" thickTop="1" thickBot="1" x14ac:dyDescent="0.4"/>
    <row r="21" spans="1:7" ht="25.5" customHeight="1" thickBot="1" x14ac:dyDescent="0.4">
      <c r="B21" s="382" t="s">
        <v>950</v>
      </c>
      <c r="C21" s="383" t="s">
        <v>951</v>
      </c>
      <c r="D21" s="383"/>
      <c r="E21" s="383"/>
      <c r="F21" s="383"/>
    </row>
    <row r="22" spans="1:7" ht="39" customHeight="1" thickBot="1" x14ac:dyDescent="0.4">
      <c r="B22" s="382"/>
      <c r="C22" s="383" t="s">
        <v>952</v>
      </c>
      <c r="D22" s="383"/>
      <c r="E22" s="383" t="s">
        <v>953</v>
      </c>
      <c r="F22" s="383"/>
    </row>
    <row r="23" spans="1:7" ht="43.5" customHeight="1" thickBot="1" x14ac:dyDescent="0.4">
      <c r="B23" s="108" t="s">
        <v>937</v>
      </c>
      <c r="C23" s="368" t="s">
        <v>954</v>
      </c>
      <c r="D23" s="368"/>
      <c r="E23" s="368" t="s">
        <v>955</v>
      </c>
      <c r="F23" s="368"/>
    </row>
    <row r="24" spans="1:7" ht="43.5" customHeight="1" thickBot="1" x14ac:dyDescent="0.4">
      <c r="B24" s="108" t="s">
        <v>914</v>
      </c>
      <c r="C24" s="367" t="s">
        <v>956</v>
      </c>
      <c r="D24" s="367"/>
      <c r="E24" s="368" t="s">
        <v>957</v>
      </c>
      <c r="F24" s="368"/>
    </row>
    <row r="25" spans="1:7" ht="43.5" customHeight="1" thickBot="1" x14ac:dyDescent="0.4">
      <c r="B25" s="383" t="s">
        <v>958</v>
      </c>
      <c r="C25" s="367" t="s">
        <v>959</v>
      </c>
      <c r="D25" s="367"/>
      <c r="E25" s="367" t="s">
        <v>959</v>
      </c>
      <c r="F25" s="367"/>
    </row>
    <row r="26" spans="1:7" ht="43.5" customHeight="1" thickBot="1" x14ac:dyDescent="0.4">
      <c r="B26" s="383"/>
      <c r="C26" s="369" t="s">
        <v>960</v>
      </c>
      <c r="D26" s="369"/>
      <c r="E26" s="369" t="s">
        <v>960</v>
      </c>
      <c r="F26" s="369"/>
    </row>
    <row r="27" spans="1:7" ht="43.5" customHeight="1" thickBot="1" x14ac:dyDescent="0.4">
      <c r="B27" s="383" t="s">
        <v>935</v>
      </c>
      <c r="C27" s="367" t="s">
        <v>959</v>
      </c>
      <c r="D27" s="367"/>
      <c r="E27" s="367" t="s">
        <v>959</v>
      </c>
      <c r="F27" s="367"/>
    </row>
    <row r="28" spans="1:7" ht="43.5" customHeight="1" thickBot="1" x14ac:dyDescent="0.4">
      <c r="B28" s="383"/>
      <c r="C28" s="369" t="s">
        <v>960</v>
      </c>
      <c r="D28" s="369"/>
      <c r="E28" s="369" t="s">
        <v>960</v>
      </c>
      <c r="F28" s="369"/>
    </row>
  </sheetData>
  <mergeCells count="24">
    <mergeCell ref="D11:F12"/>
    <mergeCell ref="E27:F27"/>
    <mergeCell ref="E28:F28"/>
    <mergeCell ref="B18:B19"/>
    <mergeCell ref="B2:C2"/>
    <mergeCell ref="A8:F8"/>
    <mergeCell ref="A17:A18"/>
    <mergeCell ref="B11:C11"/>
    <mergeCell ref="B21:B22"/>
    <mergeCell ref="B25:B26"/>
    <mergeCell ref="B27:B28"/>
    <mergeCell ref="C21:F21"/>
    <mergeCell ref="C22:D22"/>
    <mergeCell ref="E22:F22"/>
    <mergeCell ref="C28:D28"/>
    <mergeCell ref="E23:F23"/>
    <mergeCell ref="C27:D27"/>
    <mergeCell ref="E24:F24"/>
    <mergeCell ref="E25:F25"/>
    <mergeCell ref="E26:F26"/>
    <mergeCell ref="C23:D23"/>
    <mergeCell ref="C24:D24"/>
    <mergeCell ref="C25:D25"/>
    <mergeCell ref="C26:D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6" sqref="C6"/>
    </sheetView>
  </sheetViews>
  <sheetFormatPr baseColWidth="10" defaultColWidth="11.453125" defaultRowHeight="14.5" x14ac:dyDescent="0.35"/>
  <cols>
    <col min="1" max="1" width="4.1796875" customWidth="1"/>
    <col min="2" max="2" width="30.453125" style="34" customWidth="1"/>
    <col min="3" max="3" width="45.54296875" customWidth="1"/>
  </cols>
  <sheetData>
    <row r="1" spans="2:3" x14ac:dyDescent="0.35">
      <c r="B1" s="298" t="s">
        <v>961</v>
      </c>
      <c r="C1" s="298"/>
    </row>
    <row r="3" spans="2:3" x14ac:dyDescent="0.35">
      <c r="B3" s="35" t="s">
        <v>962</v>
      </c>
      <c r="C3" s="1"/>
    </row>
    <row r="4" spans="2:3" x14ac:dyDescent="0.35">
      <c r="B4" s="35" t="s">
        <v>963</v>
      </c>
      <c r="C4" s="1"/>
    </row>
    <row r="5" spans="2:3" ht="43.5" x14ac:dyDescent="0.35">
      <c r="B5" s="35" t="s">
        <v>964</v>
      </c>
      <c r="C5" s="1"/>
    </row>
    <row r="6" spans="2:3" x14ac:dyDescent="0.35">
      <c r="B6" s="35" t="s">
        <v>965</v>
      </c>
      <c r="C6" s="2" t="s">
        <v>966</v>
      </c>
    </row>
    <row r="7" spans="2:3" x14ac:dyDescent="0.35">
      <c r="B7" s="35" t="s">
        <v>967</v>
      </c>
      <c r="C7" s="1"/>
    </row>
    <row r="8" spans="2:3" ht="29" x14ac:dyDescent="0.35">
      <c r="B8" s="35" t="s">
        <v>968</v>
      </c>
      <c r="C8" s="1"/>
    </row>
    <row r="9" spans="2:3" ht="29" x14ac:dyDescent="0.35">
      <c r="B9" s="35" t="s">
        <v>969</v>
      </c>
      <c r="C9" s="1"/>
    </row>
    <row r="10" spans="2:3" x14ac:dyDescent="0.35">
      <c r="B10" s="384" t="s">
        <v>970</v>
      </c>
      <c r="C10" s="1" t="s">
        <v>971</v>
      </c>
    </row>
    <row r="11" spans="2:3" x14ac:dyDescent="0.35">
      <c r="B11" s="385"/>
      <c r="C11" s="1" t="s">
        <v>972</v>
      </c>
    </row>
    <row r="12" spans="2:3" ht="29" x14ac:dyDescent="0.35">
      <c r="B12" s="35" t="s">
        <v>973</v>
      </c>
      <c r="C12" s="1"/>
    </row>
    <row r="13" spans="2:3" ht="29" x14ac:dyDescent="0.35">
      <c r="B13" s="35" t="s">
        <v>974</v>
      </c>
      <c r="C13" s="1"/>
    </row>
    <row r="14" spans="2:3" x14ac:dyDescent="0.35">
      <c r="B14" s="35" t="s">
        <v>975</v>
      </c>
      <c r="C14" s="1"/>
    </row>
    <row r="15" spans="2:3" x14ac:dyDescent="0.35">
      <c r="B15" s="35" t="s">
        <v>976</v>
      </c>
      <c r="C15" s="1"/>
    </row>
    <row r="16" spans="2:3" x14ac:dyDescent="0.35">
      <c r="B16" s="35" t="s">
        <v>977</v>
      </c>
      <c r="C16" s="1"/>
    </row>
    <row r="17" spans="2:3" x14ac:dyDescent="0.35">
      <c r="B17" s="35" t="s">
        <v>978</v>
      </c>
      <c r="C17" s="1"/>
    </row>
  </sheetData>
  <mergeCells count="2">
    <mergeCell ref="B1:C1"/>
    <mergeCell ref="B10:B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BE2F83-94AE-4B58-A665-155018A2DD86}">
  <ds:schemaRefs>
    <ds:schemaRef ds:uri="http://schemas.microsoft.com/sharepoint/v3/contenttype/forms"/>
  </ds:schemaRefs>
</ds:datastoreItem>
</file>

<file path=customXml/itemProps2.xml><?xml version="1.0" encoding="utf-8"?>
<ds:datastoreItem xmlns:ds="http://schemas.openxmlformats.org/officeDocument/2006/customXml" ds:itemID="{922758A9-1739-4F39-9124-D8BF74D04395}">
  <ds:schemaRefs>
    <ds:schemaRef ds:uri="http://schemas.microsoft.com/office/2006/metadata/properties"/>
    <ds:schemaRef ds:uri="http://schemas.microsoft.com/office/infopath/2007/PartnerControls"/>
    <ds:schemaRef ds:uri="82d0fe9e-8728-4812-b9b4-6538b2501592"/>
  </ds:schemaRefs>
</ds:datastoreItem>
</file>

<file path=customXml/itemProps3.xml><?xml version="1.0" encoding="utf-8"?>
<ds:datastoreItem xmlns:ds="http://schemas.openxmlformats.org/officeDocument/2006/customXml" ds:itemID="{989DE989-4DA7-46B2-BE96-6F151CAA1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Riesgos Vigentes en Revisión</vt: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lpstr>'Riesgos Reformulados'!Área_de_impresión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2025-09-11T20:53:28Z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