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C:\Users\mavar\Documents\Documentos Min. Comercio, Industria y Turismo\Matriz - Monitoreos\Matriz de Riesgos Fiscales\Matriz Riesgos Fiscales\Seguimientos 2025\"/>
    </mc:Choice>
  </mc:AlternateContent>
  <xr:revisionPtr revIDLastSave="0" documentId="13_ncr:1_{A975E0BE-B941-43F3-AA2F-45D1C92BFB36}" xr6:coauthVersionLast="47" xr6:coauthVersionMax="47" xr10:uidLastSave="{00000000-0000-0000-0000-000000000000}"/>
  <bookViews>
    <workbookView xWindow="-110" yWindow="-110" windowWidth="19420" windowHeight="10300" tabRatio="849" xr2:uid="{00000000-000D-0000-FFFF-FFFF00000000}"/>
  </bookViews>
  <sheets>
    <sheet name="Riesgos Fiscales" sheetId="1" r:id="rId1"/>
    <sheet name="Mapa Riesgo Residual " sheetId="13" state="hidden" r:id="rId2"/>
    <sheet name="Datos Validacion" sheetId="8" state="hidden" r:id="rId3"/>
    <sheet name="Tipos de riesgos" sheetId="6" state="hidden" r:id="rId4"/>
    <sheet name="Tablas Prob-Imp" sheetId="9" state="hidden" r:id="rId5"/>
    <sheet name="Eval Controles" sheetId="11" state="hidden" r:id="rId6"/>
    <sheet name="ZONAS DE RIESGO" sheetId="10" state="hidden" r:id="rId7"/>
    <sheet name="Plantilla Indicador R" sheetId="12" state="hidden" r:id="rId8"/>
  </sheets>
  <externalReferences>
    <externalReference r:id="rId9"/>
    <externalReference r:id="rId10"/>
  </externalReferences>
  <definedNames>
    <definedName name="_xlnm._FilterDatabase" localSheetId="0" hidden="1">'Riesgos Fiscales'!$A$8:$BB$8</definedName>
    <definedName name="_ftn1" localSheetId="3">'Tipos de riesgos'!#REF!</definedName>
    <definedName name="_ftnref1" localSheetId="3">'Tipos de riesgos'!$A$3</definedName>
    <definedName name="_Hlk36563630" localSheetId="5">'Eval Controles'!#REF!</definedName>
    <definedName name="_Toc40698339" localSheetId="3">'Tipos de riesgos'!$A$1</definedName>
    <definedName name="_Toc40698345" localSheetId="6">'ZONAS DE RIESGO'!#REF!</definedName>
    <definedName name="Procesos">[1]Hoja1!$B$2:$B$17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1" i="1" l="1"/>
  <c r="AJ11" i="1" s="1"/>
  <c r="AI11" i="1" s="1"/>
  <c r="M11" i="1"/>
  <c r="Z10" i="1" l="1"/>
  <c r="X10" i="1"/>
  <c r="O10" i="1"/>
  <c r="AJ10" i="1" s="1"/>
  <c r="AI10" i="1" s="1"/>
  <c r="M10" i="1"/>
  <c r="X9" i="1"/>
  <c r="AF10" i="1" l="1"/>
  <c r="AH10" i="1" s="1"/>
  <c r="Z11" i="1"/>
  <c r="Z12" i="1"/>
  <c r="Z13" i="1"/>
  <c r="Z14" i="1"/>
  <c r="Z15" i="1"/>
  <c r="Z16" i="1"/>
  <c r="Z17" i="1"/>
  <c r="X11" i="1"/>
  <c r="X12" i="1"/>
  <c r="X13" i="1"/>
  <c r="X14" i="1"/>
  <c r="X15" i="1"/>
  <c r="X16" i="1"/>
  <c r="X17" i="1"/>
  <c r="O12" i="1"/>
  <c r="AJ12" i="1" s="1"/>
  <c r="AI12" i="1" s="1"/>
  <c r="O13" i="1"/>
  <c r="AJ13" i="1" s="1"/>
  <c r="O14" i="1"/>
  <c r="AJ14" i="1" s="1"/>
  <c r="O15" i="1"/>
  <c r="AJ15" i="1" s="1"/>
  <c r="AI15" i="1" s="1"/>
  <c r="O16" i="1"/>
  <c r="AJ16" i="1" s="1"/>
  <c r="O17" i="1"/>
  <c r="AJ17" i="1" s="1"/>
  <c r="M12" i="1"/>
  <c r="M13" i="1"/>
  <c r="M14" i="1"/>
  <c r="M15" i="1"/>
  <c r="M16" i="1"/>
  <c r="M17" i="1"/>
  <c r="Z9" i="1"/>
  <c r="O9" i="1"/>
  <c r="AJ9" i="1" s="1"/>
  <c r="AI9" i="1" s="1"/>
  <c r="M9" i="1"/>
  <c r="AG10" i="1" l="1"/>
  <c r="AF15" i="1"/>
  <c r="AH15" i="1" s="1"/>
  <c r="AF12" i="1"/>
  <c r="AH12" i="1" s="1"/>
  <c r="AF13" i="1"/>
  <c r="AF11" i="1"/>
  <c r="AH11" i="1" s="1"/>
  <c r="AG11" i="1" s="1"/>
  <c r="AF14" i="1"/>
  <c r="AF17" i="1"/>
  <c r="AF16" i="1"/>
  <c r="AF9" i="1"/>
  <c r="AH9" i="1" s="1"/>
  <c r="AG9" i="1" s="1"/>
  <c r="AG12" i="1" l="1"/>
  <c r="AH13" i="1"/>
  <c r="AH14" i="1" s="1"/>
  <c r="AG14" i="1" s="1"/>
  <c r="AG15" i="1"/>
  <c r="AH16" i="1"/>
  <c r="AH17" i="1" s="1"/>
  <c r="AG17" i="1" s="1"/>
  <c r="AG13" i="1" l="1"/>
  <c r="AG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mavar</author>
    <author>Usuario</author>
    <author>Edward Rolando Suarez Gomez - Cont</author>
    <author>Andrea Patricia Rodriguez Bareño</author>
  </authors>
  <commentList>
    <comment ref="Q6" authorId="0" shapeId="0" xr:uid="{43B7BAE7-5EEB-459D-8DD8-DBF9428BB0D8}">
      <text>
        <r>
          <rPr>
            <b/>
            <sz val="9"/>
            <color indexed="81"/>
            <rFont val="Tahoma"/>
            <family val="2"/>
          </rPr>
          <t>Ejemplo códificación para controles:</t>
        </r>
        <r>
          <rPr>
            <sz val="9"/>
            <color indexed="81"/>
            <rFont val="Tahoma"/>
            <family val="2"/>
          </rPr>
          <t xml:space="preserve"> 
- El código del control estará dado por el código del riesgo más la letra C y un número consecutivo. 
* Riesgo de Gestión: TH-RG1-C1  / TH-RG1-C2
* Riesgo Físcal: TH-RF1-C1 / TH-RF1-C2 
Tener en cuenta que una causa puede tener varios controles y por ende cada control contará con su codificación.  </t>
        </r>
      </text>
    </comment>
    <comment ref="A7" authorId="0" shapeId="0" xr:uid="{DDDA3461-E7E3-4DDD-A1EC-C9EAB3DF2013}">
      <text>
        <r>
          <rPr>
            <sz val="9"/>
            <color indexed="81"/>
            <rFont val="Tahoma"/>
            <family val="2"/>
          </rPr>
          <t xml:space="preserve">Identificar si el riesgo a describir es para: 
Un proceso, Un proyecto de Inversión o un Sistema de Gestión. </t>
        </r>
      </text>
    </comment>
    <comment ref="B7" authorId="0" shapeId="0" xr:uid="{58CA0B4E-08E3-4EBD-B354-FBA5A782726F}">
      <text>
        <r>
          <rPr>
            <sz val="9"/>
            <color indexed="81"/>
            <rFont val="Tahoma"/>
            <family val="2"/>
          </rPr>
          <t>Relacionar el nombre del Proceso, Sistema de Gestión o Proyecto de Inversión, según aplique. Ej: Gestión del Talento Humano</t>
        </r>
      </text>
    </comment>
    <comment ref="E7" authorId="1" shapeId="0" xr:uid="{3B2102DC-5639-4FD2-B9C1-5B126E0F2CB3}">
      <text>
        <r>
          <rPr>
            <b/>
            <sz val="9"/>
            <color indexed="81"/>
            <rFont val="Tahoma"/>
            <family val="2"/>
          </rPr>
          <t xml:space="preserve">Codificación del Riesgo:
</t>
        </r>
        <r>
          <rPr>
            <sz val="9"/>
            <color indexed="81"/>
            <rFont val="Tahoma"/>
            <family val="2"/>
          </rPr>
          <t>Estará dada por:</t>
        </r>
        <r>
          <rPr>
            <b/>
            <sz val="9"/>
            <color indexed="81"/>
            <rFont val="Tahoma"/>
            <family val="2"/>
          </rPr>
          <t xml:space="preserve">
</t>
        </r>
        <r>
          <rPr>
            <sz val="9"/>
            <color indexed="81"/>
            <rFont val="Tahoma"/>
            <family val="2"/>
          </rPr>
          <t>Siglas del proceso, acompañado de guión, las siglas RG si es riesgo de gestión, las siglas RF si es riesgo físcal y un número consecutivo que iniciará en 1 para cada proceso.  
Ejemplo 1:
* Proceso Talento Humano, sigla TH
* Letra RG = Riesgo de Gestión
* Número consecutivo
TH - RG1 / TH - RG2
Ejemplo 2: 
* Proceso Gestión Recursos Fisicos, sigla GR
* Letra RF = Riesgo de Fiscal
* Número consecutivo
GR-RF1 / GR-RF2</t>
        </r>
      </text>
    </comment>
    <comment ref="F7" authorId="0" shapeId="0" xr:uid="{7D1EB0F3-32AA-445B-9152-F50015D98EA7}">
      <text>
        <r>
          <rPr>
            <b/>
            <sz val="9"/>
            <color indexed="81"/>
            <rFont val="Tahoma"/>
            <family val="2"/>
          </rPr>
          <t>Seleccionar según corresponda</t>
        </r>
      </text>
    </comment>
    <comment ref="G7" authorId="1" shapeId="0" xr:uid="{39884B50-6524-4D8D-81E1-1384F740311E}">
      <text>
        <r>
          <rPr>
            <sz val="9"/>
            <color indexed="81"/>
            <rFont val="Tahoma"/>
            <family val="2"/>
          </rPr>
          <t>Seleccione según corresponda</t>
        </r>
      </text>
    </comment>
    <comment ref="H7" authorId="2" shapeId="0" xr:uid="{D47E09D3-5B6B-4CA8-ABDB-396069EEE84A}">
      <text>
        <r>
          <rPr>
            <b/>
            <sz val="9"/>
            <color indexed="81"/>
            <rFont val="Tahoma"/>
            <family val="2"/>
          </rPr>
          <t xml:space="preserve">Descripción de Riesgo: </t>
        </r>
        <r>
          <rPr>
            <sz val="9"/>
            <color indexed="81"/>
            <rFont val="Tahoma"/>
            <family val="2"/>
          </rPr>
          <t xml:space="preserve">Expone de manera clara las situaciones no deseadas, asegurando que contenga los criterios ¿Qué? ¿Cómo? Y ¿Por qué? Y sea comprensible para cualquier persona. </t>
        </r>
      </text>
    </comment>
    <comment ref="I7" authorId="1" shapeId="0" xr:uid="{7631600E-1F26-4698-AA90-6587B8665B9C}">
      <text>
        <r>
          <rPr>
            <b/>
            <sz val="9"/>
            <color indexed="81"/>
            <rFont val="Tahoma"/>
            <family val="2"/>
          </rPr>
          <t xml:space="preserve">CAUSA: </t>
        </r>
        <r>
          <rPr>
            <sz val="9"/>
            <color indexed="81"/>
            <rFont val="Tahoma"/>
            <family val="2"/>
          </rPr>
          <t xml:space="preserve">Todos aquellos motivos o razones que explican el ¿Por qué? Del riesgo. En este apartado
se pueden tomar como causas raices. </t>
        </r>
        <r>
          <rPr>
            <b/>
            <sz val="9"/>
            <color indexed="81"/>
            <rFont val="Tahoma"/>
            <family val="2"/>
          </rPr>
          <t xml:space="preserve">
* Se escribe una causa por fila</t>
        </r>
      </text>
    </comment>
    <comment ref="J7" authorId="2" shapeId="0" xr:uid="{7B70D765-4B53-4905-81DB-E51FBC382AA9}">
      <text>
        <r>
          <rPr>
            <sz val="9"/>
            <color indexed="81"/>
            <rFont val="Tahoma"/>
            <family val="2"/>
          </rPr>
          <t>La fuente que origina la causa es interna (del Ministerio) o externa (fuera del Ministerio)</t>
        </r>
      </text>
    </comment>
    <comment ref="K7" authorId="2" shapeId="0" xr:uid="{E4066BC9-B34E-4F18-B3C3-C90F355C8286}">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sanciones, pérdidas económicas, de información, de bienes, de imagen, de credibilidad y de confianza e interrupción del servicio.
* La consecuencia se convierte en un insumo de la mayor importancia, toda vez que es la base para determinar el impacto </t>
        </r>
      </text>
    </comment>
    <comment ref="L7" authorId="2" shapeId="0" xr:uid="{65A7BDC1-141A-4E9E-AE9C-51F288D5544C}">
      <text>
        <r>
          <rPr>
            <b/>
            <sz val="9"/>
            <color indexed="81"/>
            <rFont val="Tahoma"/>
            <family val="2"/>
          </rPr>
          <t xml:space="preserve">Probabilidad: </t>
        </r>
        <r>
          <rPr>
            <sz val="9"/>
            <color indexed="81"/>
            <rFont val="Tahoma"/>
            <family val="2"/>
          </rPr>
          <t xml:space="preserve">se entiende como la posibilidad de ocurrencia del riesgo. Estará asociada a la exposición al riesgo del proceso o actividad que se esté analizando. La probabilidad inherente será el número de veces en que se repite la actividad que puede conducir a la materialización del riesgo en el periodo de 1 año. </t>
        </r>
      </text>
    </comment>
    <comment ref="N7" authorId="2" shapeId="0" xr:uid="{0174CA99-A25B-4919-86BA-B0DFDB160283}">
      <text>
        <r>
          <rPr>
            <b/>
            <sz val="9"/>
            <color indexed="81"/>
            <rFont val="Tahoma"/>
            <family val="2"/>
          </rPr>
          <t>El  IMPACTO / CONSECUENCIA:</t>
        </r>
        <r>
          <rPr>
            <sz val="9"/>
            <color indexed="81"/>
            <rFont val="Tahoma"/>
            <family val="2"/>
          </rPr>
          <t xml:space="preserve"> Se entiende como la afectación en terminos económicos o reputacionales que puede ocasionar la materialización del riesgo hacia la entidad.
</t>
        </r>
      </text>
    </comment>
    <comment ref="P7" authorId="2" shapeId="0" xr:uid="{64E7146C-5DF9-47F1-90E4-83CAFB28ACC4}">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7" authorId="1" shapeId="0" xr:uid="{266B7457-FA56-46AE-81DB-0ABAA2B19C78}">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En la descripción del control se debe asegurar que cuente con los siguientes componentes que permitan su entendimiento. </t>
        </r>
        <r>
          <rPr>
            <sz val="9"/>
            <color indexed="81"/>
            <rFont val="Tahoma"/>
            <family val="2"/>
          </rPr>
          <t xml:space="preserve">
</t>
        </r>
        <r>
          <rPr>
            <b/>
            <sz val="9"/>
            <color indexed="81"/>
            <rFont val="Tahoma"/>
            <family val="2"/>
          </rPr>
          <t xml:space="preserve">
Responsable de ejecutar el control:</t>
        </r>
        <r>
          <rPr>
            <sz val="9"/>
            <color indexed="81"/>
            <rFont val="Tahoma"/>
            <family val="2"/>
          </rPr>
          <t xml:space="preserve">  identifica el cargo del servidor que ejecuta el control, en caso de que sean controles automáticos se identificará el sistema que realiza la actividad.  
</t>
        </r>
        <r>
          <rPr>
            <b/>
            <sz val="9"/>
            <color indexed="81"/>
            <rFont val="Tahoma"/>
            <family val="2"/>
          </rPr>
          <t xml:space="preserve">Acción: </t>
        </r>
        <r>
          <rPr>
            <sz val="9"/>
            <color indexed="81"/>
            <rFont val="Tahoma"/>
            <family val="2"/>
          </rPr>
          <t xml:space="preserve">se determina mediante verbos que indican la acción que deben realizar como parte del control.  
</t>
        </r>
        <r>
          <rPr>
            <b/>
            <sz val="9"/>
            <color indexed="81"/>
            <rFont val="Tahoma"/>
            <family val="2"/>
          </rPr>
          <t>Complemento</t>
        </r>
        <r>
          <rPr>
            <sz val="9"/>
            <color indexed="81"/>
            <rFont val="Tahoma"/>
            <family val="2"/>
          </rPr>
          <t>: corresponde a los detalles que permiten identificar claramente el objeto del control</t>
        </r>
      </text>
    </comment>
    <comment ref="AC7" authorId="3" shapeId="0" xr:uid="{BB45897A-3A29-4890-B90A-C538B6937AC4}">
      <text>
        <r>
          <rPr>
            <sz val="9"/>
            <color indexed="81"/>
            <rFont val="Tahoma"/>
            <family val="2"/>
          </rPr>
          <t xml:space="preserve">Considerar la documentación con la cual se soporte la efectividad del Control. 
Ej: Listas de Chequeo, registros, actas etc. </t>
        </r>
      </text>
    </comment>
    <comment ref="AG7" authorId="2" shapeId="0" xr:uid="{EE614AE9-B6BC-4733-9409-D07900074F24}">
      <text>
        <r>
          <rPr>
            <b/>
            <sz val="9"/>
            <color indexed="81"/>
            <rFont val="Tahoma"/>
            <family val="2"/>
          </rPr>
          <t>• La PROBABILIDAD</t>
        </r>
        <r>
          <rPr>
            <sz val="9"/>
            <color indexed="81"/>
            <rFont val="Tahoma"/>
            <family val="2"/>
          </rPr>
          <t xml:space="preserve"> se obtiene una vez se cuente con la calificación del conjunto de controles y se identifique si estos aportan a disminuir la probabilidad directamente o no la disminuye.   
</t>
        </r>
        <r>
          <rPr>
            <b/>
            <sz val="9"/>
            <color indexed="81"/>
            <rFont val="Tahoma"/>
            <family val="2"/>
          </rPr>
          <t>Probabilidad inherente – (Probabilidad Inherente * Control)</t>
        </r>
      </text>
    </comment>
    <comment ref="AI7" authorId="2" shapeId="0" xr:uid="{7B3A82FC-17C9-4362-B8B2-85B0E2D8AE03}">
      <text>
        <r>
          <rPr>
            <b/>
            <sz val="9"/>
            <color indexed="81"/>
            <rFont val="Tahoma"/>
            <family val="2"/>
          </rPr>
          <t>El  IMPACTO / CONSECUENCIA:</t>
        </r>
        <r>
          <rPr>
            <sz val="9"/>
            <color indexed="81"/>
            <rFont val="Tahoma"/>
            <family val="2"/>
          </rPr>
          <t xml:space="preserve"> Se entiende como las consecuencias que puede ocasionar a la entidad la materialización del riesgo.
Impacto inherente – (Impacto Inherente * Control)</t>
        </r>
      </text>
    </comment>
    <comment ref="AK7" authorId="1" shapeId="0" xr:uid="{D2254533-0A21-46B2-9EC1-AA771884B014}">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L7" authorId="0" shapeId="0" xr:uid="{C71B88D0-07CD-466D-BDC1-63C11286F736}">
      <text>
        <r>
          <rPr>
            <b/>
            <sz val="9"/>
            <color indexed="81"/>
            <rFont val="Tahoma"/>
            <family val="2"/>
          </rPr>
          <t>Seleccione según corresponda</t>
        </r>
      </text>
    </comment>
    <comment ref="U8" authorId="0" shapeId="0" xr:uid="{968ECB5F-D1A1-4FDF-8E41-F50D605F571A}">
      <text>
        <r>
          <rPr>
            <sz val="9"/>
            <color indexed="81"/>
            <rFont val="Tahoma"/>
            <family val="2"/>
          </rPr>
          <t xml:space="preserve">Hace referencia a cada cuanto se ejecuta el control en terminos de tiempo. </t>
        </r>
      </text>
    </comment>
    <comment ref="V8" authorId="0" shapeId="0" xr:uid="{265015C4-1A48-4BE5-A833-BBFD2105728C}">
      <text>
        <r>
          <rPr>
            <b/>
            <sz val="9"/>
            <color indexed="81"/>
            <rFont val="Tahoma"/>
            <family val="2"/>
          </rPr>
          <t>Continua:</t>
        </r>
        <r>
          <rPr>
            <sz val="9"/>
            <color indexed="81"/>
            <rFont val="Tahoma"/>
            <family val="2"/>
          </rPr>
          <t xml:space="preserve"> El control se aplica siempre a los eventos presentados en el periodo. 
</t>
        </r>
        <r>
          <rPr>
            <b/>
            <sz val="9"/>
            <color indexed="81"/>
            <rFont val="Tahoma"/>
            <family val="2"/>
          </rPr>
          <t>Aleatoria:</t>
        </r>
        <r>
          <rPr>
            <sz val="9"/>
            <color indexed="81"/>
            <rFont val="Tahoma"/>
            <family val="2"/>
          </rPr>
          <t xml:space="preserve"> El control no se aplica a la totalidad de los eventos presentados en el periodo. 
</t>
        </r>
        <r>
          <rPr>
            <b/>
            <sz val="9"/>
            <color indexed="81"/>
            <rFont val="Tahoma"/>
            <family val="2"/>
          </rPr>
          <t>Ej:</t>
        </r>
        <r>
          <rPr>
            <sz val="9"/>
            <color indexed="81"/>
            <rFont val="Tahoma"/>
            <family val="2"/>
          </rPr>
          <t xml:space="preserve"> Mensualmente se reciben 100 solicitudes en las cuales se debe verificar 10 requisitos. Un control aleatorio se realizaría sobre un porcentaje de las 100 solicitudes recibidas pero se verifican los 10 requisitos. </t>
        </r>
      </text>
    </comment>
    <comment ref="W8" authorId="1" shapeId="0" xr:uid="{E0E944F8-17DD-47F8-812C-13416F192C7F}">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
*</t>
        </r>
        <r>
          <rPr>
            <b/>
            <sz val="9"/>
            <color indexed="81"/>
            <rFont val="Tahoma"/>
            <family val="2"/>
          </rPr>
          <t>CONTROL CORRECTIVO:</t>
        </r>
        <r>
          <rPr>
            <sz val="9"/>
            <color indexed="81"/>
            <rFont val="Tahoma"/>
            <family val="2"/>
          </rPr>
          <t xml:space="preserve"> Permite mitigar el impacto de la materización</t>
        </r>
      </text>
    </comment>
    <comment ref="Y8" authorId="0" shapeId="0" xr:uid="{9425841A-13E3-44E7-B6E9-4799B7461F68}">
      <text>
        <r>
          <rPr>
            <b/>
            <sz val="9"/>
            <color indexed="81"/>
            <rFont val="Tahoma"/>
            <family val="2"/>
          </rPr>
          <t xml:space="preserve">Automático: </t>
        </r>
        <r>
          <rPr>
            <sz val="9"/>
            <color indexed="81"/>
            <rFont val="Tahoma"/>
            <family val="2"/>
          </rPr>
          <t>Son actividades de procesamiento o validación de información que se ejecutan por un sistema y/o aplicativo de manera automática sin la intervención de personas para su realización.</t>
        </r>
        <r>
          <rPr>
            <b/>
            <sz val="9"/>
            <color indexed="81"/>
            <rFont val="Tahoma"/>
            <family val="2"/>
          </rPr>
          <t xml:space="preserve"> 
Manual: </t>
        </r>
        <r>
          <rPr>
            <sz val="9"/>
            <color indexed="81"/>
            <rFont val="Tahoma"/>
            <family val="2"/>
          </rPr>
          <t xml:space="preserve">Controles que son ejecutados por una persona, tiene implícito el error humano. </t>
        </r>
      </text>
    </comment>
    <comment ref="AA8" authorId="0" shapeId="0" xr:uid="{6187D4E9-A280-4FCA-AA9C-6C7DB75E2C3D}">
      <text>
        <r>
          <rPr>
            <b/>
            <sz val="9"/>
            <color indexed="81"/>
            <rFont val="Tahoma"/>
            <family val="2"/>
          </rPr>
          <t xml:space="preserve">Documentado: </t>
        </r>
        <r>
          <rPr>
            <sz val="9"/>
            <color indexed="81"/>
            <rFont val="Tahoma"/>
            <family val="2"/>
          </rPr>
          <t xml:space="preserve">El control se encuentra descrito en cualquier tipo de documento.
</t>
        </r>
        <r>
          <rPr>
            <b/>
            <sz val="9"/>
            <color indexed="81"/>
            <rFont val="Tahoma"/>
            <family val="2"/>
          </rPr>
          <t>Sin documentar:</t>
        </r>
        <r>
          <rPr>
            <sz val="9"/>
            <color indexed="81"/>
            <rFont val="Tahoma"/>
            <family val="2"/>
          </rPr>
          <t xml:space="preserve"> el control no se encuentra formalizado en ningún tipo de documento o medio de comunicación. </t>
        </r>
      </text>
    </comment>
  </commentList>
</comments>
</file>

<file path=xl/sharedStrings.xml><?xml version="1.0" encoding="utf-8"?>
<sst xmlns="http://schemas.openxmlformats.org/spreadsheetml/2006/main" count="760" uniqueCount="480">
  <si>
    <t>MATRIZ RIESGOS DE GESTIÓN Y FISCALES</t>
  </si>
  <si>
    <t>Código: DE-FM-022
Versión: 03
Fecha de Vigencia: 05/04/2024</t>
  </si>
  <si>
    <t>FECHA DE ACTUALIZACIÓN DEL CONTENIDO:</t>
  </si>
  <si>
    <t>VERSIÓN DEL CONTENIDO:</t>
  </si>
  <si>
    <t>IDENTIFICACIÓN</t>
  </si>
  <si>
    <r>
      <t xml:space="preserve">ANÁLISIS Y VALORACIÓN DEL RIESGO INHERENTE 
</t>
    </r>
    <r>
      <rPr>
        <sz val="11"/>
        <rFont val="Arial"/>
        <family val="2"/>
      </rPr>
      <t>(antes de controles)</t>
    </r>
  </si>
  <si>
    <t>Código del Control</t>
  </si>
  <si>
    <t>DETERMINACIÓN DE CONTROLES</t>
  </si>
  <si>
    <r>
      <t xml:space="preserve">VALORACIÓN DEL RIESGO RESIDUAL 
</t>
    </r>
    <r>
      <rPr>
        <sz val="11"/>
        <rFont val="Arial"/>
        <family val="2"/>
      </rPr>
      <t>(después de controles)</t>
    </r>
  </si>
  <si>
    <t>"SEGUIMIENTO" (Primera Línea de Defensa)</t>
  </si>
  <si>
    <r>
      <t xml:space="preserve">"MONITOREO Y REVISION" 
(Segunda Línea de Defensa)
</t>
    </r>
    <r>
      <rPr>
        <sz val="11"/>
        <color theme="1"/>
        <rFont val="Arial"/>
        <family val="2"/>
      </rPr>
      <t>Comentarios u Observaciones</t>
    </r>
  </si>
  <si>
    <t>Tipo</t>
  </si>
  <si>
    <t>Nombre</t>
  </si>
  <si>
    <t>Área/ Dependencia responsable del riesgo</t>
  </si>
  <si>
    <r>
      <t xml:space="preserve">Responsable(s) del Riesgo
</t>
    </r>
    <r>
      <rPr>
        <sz val="11"/>
        <rFont val="Arial"/>
        <family val="2"/>
      </rPr>
      <t>(cargo)</t>
    </r>
  </si>
  <si>
    <t>Código del Riesgo</t>
  </si>
  <si>
    <t>Tipo de Riesgo</t>
  </si>
  <si>
    <t>Clasificación del Riesgo</t>
  </si>
  <si>
    <t>Descripción del Riesgo
(Qué, Cómo y por Qué?</t>
  </si>
  <si>
    <r>
      <t xml:space="preserve">Causa(S)
</t>
    </r>
    <r>
      <rPr>
        <sz val="11"/>
        <rFont val="Arial"/>
        <family val="2"/>
      </rPr>
      <t>(escribir una causa por fila)</t>
    </r>
  </si>
  <si>
    <r>
      <t xml:space="preserve">Tipo de Causa
</t>
    </r>
    <r>
      <rPr>
        <sz val="11"/>
        <rFont val="Arial"/>
        <family val="2"/>
      </rPr>
      <t>(Externa ó
Interna)</t>
    </r>
  </si>
  <si>
    <t>Consecuencias Potenciales del Riesgo</t>
  </si>
  <si>
    <t>PROBABILIDAD</t>
  </si>
  <si>
    <t>Valor númerico de la PROBABILIDAD</t>
  </si>
  <si>
    <t>IMPACTO</t>
  </si>
  <si>
    <t>Valor númerico del IMPACTO</t>
  </si>
  <si>
    <r>
      <t xml:space="preserve">ZONA DE RIESGO INHERENTE 
</t>
    </r>
    <r>
      <rPr>
        <b/>
        <sz val="11"/>
        <color rgb="FF0070C0"/>
        <rFont val="Arial"/>
        <family val="2"/>
      </rPr>
      <t xml:space="preserve">(Severidad) </t>
    </r>
  </si>
  <si>
    <r>
      <t xml:space="preserve">DESCRIPCIÓN DEL CONTROL
</t>
    </r>
    <r>
      <rPr>
        <sz val="11"/>
        <rFont val="Arial"/>
        <family val="2"/>
      </rPr>
      <t>(Un control por cada causa, si no hay control se escribe "No existe control")</t>
    </r>
  </si>
  <si>
    <t>RESPONSABLE DEL CONTROL</t>
  </si>
  <si>
    <t>FRECUENCIA DE APLICACIÓN DEL CONTROL</t>
  </si>
  <si>
    <t>TIPO</t>
  </si>
  <si>
    <t>IMPLEMENTACION</t>
  </si>
  <si>
    <t>ESTADO DE LA DOCUMENTACION</t>
  </si>
  <si>
    <t>EVIDENCIA DE LA APLICACIÓN DEL CONTROL</t>
  </si>
  <si>
    <t>RESULTADO DE LA EVALUACIÓN DEL CONTROL</t>
  </si>
  <si>
    <t>ZONA DE RIESGO RESIDUAL</t>
  </si>
  <si>
    <r>
      <t xml:space="preserve">NIVEL DE ACEPTACIÓN DEL RIESGO 
</t>
    </r>
    <r>
      <rPr>
        <sz val="11"/>
        <color rgb="FF0070C0"/>
        <rFont val="Arial"/>
        <family val="2"/>
      </rPr>
      <t>(RAE)</t>
    </r>
  </si>
  <si>
    <t>FECHA DE DILIGENCIAMIENTO</t>
  </si>
  <si>
    <t>NOMBRE DE QUIEN DILIGENCIA</t>
  </si>
  <si>
    <r>
      <t xml:space="preserve">INDIQUE SI EL </t>
    </r>
    <r>
      <rPr>
        <u/>
        <sz val="11"/>
        <rFont val="Arial"/>
        <family val="2"/>
      </rPr>
      <t xml:space="preserve">RIESGO </t>
    </r>
    <r>
      <rPr>
        <sz val="11"/>
        <rFont val="Arial"/>
        <family val="2"/>
      </rPr>
      <t>SE HA MATERIALIZADO</t>
    </r>
  </si>
  <si>
    <r>
      <t xml:space="preserve">LOS </t>
    </r>
    <r>
      <rPr>
        <u/>
        <sz val="11"/>
        <rFont val="Arial"/>
        <family val="2"/>
      </rPr>
      <t>CONTROLES</t>
    </r>
    <r>
      <rPr>
        <sz val="11"/>
        <rFont val="Arial"/>
        <family val="2"/>
      </rPr>
      <t xml:space="preserve"> ACTUALES SE HAN EJECUTADO ADECUADAMENTE?</t>
    </r>
  </si>
  <si>
    <r>
      <t xml:space="preserve">LOS </t>
    </r>
    <r>
      <rPr>
        <u/>
        <sz val="11"/>
        <rFont val="Arial"/>
        <family val="2"/>
      </rPr>
      <t>CONTROLES</t>
    </r>
    <r>
      <rPr>
        <sz val="11"/>
        <rFont val="Arial"/>
        <family val="2"/>
      </rPr>
      <t xml:space="preserve"> PUEDEN SER MEJORADOS?</t>
    </r>
  </si>
  <si>
    <r>
      <t xml:space="preserve">EL </t>
    </r>
    <r>
      <rPr>
        <u/>
        <sz val="11"/>
        <rFont val="Arial"/>
        <family val="2"/>
      </rPr>
      <t>RIESGO</t>
    </r>
    <r>
      <rPr>
        <sz val="11"/>
        <rFont val="Arial"/>
        <family val="2"/>
      </rPr>
      <t xml:space="preserve"> REQUIERE SER MODIFICADO O ACTUALIZADO?</t>
    </r>
  </si>
  <si>
    <t>OBSERVACIONES Y COMENTARIOS</t>
  </si>
  <si>
    <t>¿El control tiene asignado un responsable?</t>
  </si>
  <si>
    <t>Cargo Ejecutor del Control</t>
  </si>
  <si>
    <r>
      <rPr>
        <b/>
        <sz val="11"/>
        <rFont val="Arial"/>
        <family val="2"/>
      </rPr>
      <t xml:space="preserve">Periodicidad
</t>
    </r>
    <r>
      <rPr>
        <sz val="11"/>
        <rFont val="Arial"/>
        <family val="2"/>
      </rPr>
      <t>(Semanal, quincenal, mensual etc)</t>
    </r>
  </si>
  <si>
    <t>Continua ó Aleatoria</t>
  </si>
  <si>
    <t>(Prevenir, detectar o corregir)</t>
  </si>
  <si>
    <t>Manual o Automatica</t>
  </si>
  <si>
    <t>Documentado o Sin Documentar</t>
  </si>
  <si>
    <t>Nombre del documento en el cual se encuentra formalizado el control</t>
  </si>
  <si>
    <t>Con Registro o Sin Registro</t>
  </si>
  <si>
    <t>Nombre del documento o medio de la evidencia</t>
  </si>
  <si>
    <t>Link para cargue de evidencias</t>
  </si>
  <si>
    <t>FECHA</t>
  </si>
  <si>
    <t>SI</t>
  </si>
  <si>
    <t>NO</t>
  </si>
  <si>
    <t>¿POR QUÉ?</t>
  </si>
  <si>
    <t>PROCESO</t>
  </si>
  <si>
    <t>FORTALECIMIENTO DE LA COMPETITIVIDAD Y PROMOCIÓN DEL TURISMO</t>
  </si>
  <si>
    <t>Dirección de Calidad y Sostenibilidad del Turismo</t>
  </si>
  <si>
    <t>Director de Calidad y Sostenibilidad del Turismo</t>
  </si>
  <si>
    <t>RIESGO FISCAL</t>
  </si>
  <si>
    <t>Interna y Externa</t>
  </si>
  <si>
    <t>MEDIA</t>
  </si>
  <si>
    <t>CATASTRÓFICO</t>
  </si>
  <si>
    <t>EXTREMO</t>
  </si>
  <si>
    <t>ASIGNADO</t>
  </si>
  <si>
    <t>POR EVENTO</t>
  </si>
  <si>
    <t>CONTINUA</t>
  </si>
  <si>
    <t>PREVENIR</t>
  </si>
  <si>
    <t>MANUAL</t>
  </si>
  <si>
    <t>SIN DOCUMENTAR</t>
  </si>
  <si>
    <t>CON REGISTRO</t>
  </si>
  <si>
    <t>REDUCIR EL RIESGO</t>
  </si>
  <si>
    <t>MENSUAL</t>
  </si>
  <si>
    <t>DETECTAR</t>
  </si>
  <si>
    <t>DOCUMENTADO</t>
  </si>
  <si>
    <t>FP-RF2</t>
  </si>
  <si>
    <t>Interno</t>
  </si>
  <si>
    <t>ALTO</t>
  </si>
  <si>
    <t>FP-RF3</t>
  </si>
  <si>
    <t>Posibilidad de efecto dañoso sobre el recurso público, por pago total del contrato de prestación de servicios persona natural, sin ejecutar la totalidad del alcance del mismo o por no pago de la totalidad del contrato a pesar de haberse ejecutado el mismo</t>
  </si>
  <si>
    <t>el supervisor encargado del contrato omite el seguimiento al cumplimiento de las obligaciones estipuladas dentro del contrato</t>
  </si>
  <si>
    <t>MENOR</t>
  </si>
  <si>
    <t>MODERADO</t>
  </si>
  <si>
    <t>FP-RF3-C1</t>
  </si>
  <si>
    <t>El supervisor del contrato presenta (carga) informe de supervisión en la plataforma de contratación del MINCIT, de conformidad con la periodicidad establecida en el contrato, observando lo dispuesto en el manual de contratación del ministerio, y certificar si este cumple a satisfacción con el objeto del contrato</t>
  </si>
  <si>
    <t>Supervisor</t>
  </si>
  <si>
    <t>PROCEDIMIENTO INTERVENTORÍA O SUPERVISIÓN (BS-PR-004)</t>
  </si>
  <si>
    <t>Informe de supervisión</t>
  </si>
  <si>
    <t>Alejandra Téllez</t>
  </si>
  <si>
    <t>X</t>
  </si>
  <si>
    <t>Porque la supervisión se realiza de acuerdo con los procedimientos y con los controles establecidos</t>
  </si>
  <si>
    <t xml:space="preserve">Se han subido los informes en la plataforma, se han revisado y aprobado, con la periodicidad establecida. </t>
  </si>
  <si>
    <t>Aun cuando todo proceso es susceptible de mejora, los controles actualmente aplicables presentan resultados favorables ante la ejecucion del proceso.</t>
  </si>
  <si>
    <t>El riesgo identificado no se ha materializado por la aplicacion de los controles</t>
  </si>
  <si>
    <t>Ninguna</t>
  </si>
  <si>
    <t xml:space="preserve">De acuerdo con la información suministrada por la primera línea de defensa, se confirma que esta se encuentra acorde con lo dispuesto en la columna “Nombre del documento o medio de la evidencia”, por consiguiente, desde la segunda línea defensa no se advierte una posible materialización del riesgo. 
</t>
  </si>
  <si>
    <t>ADQUISICIÓN DE BIENES Y SERVICIOS</t>
  </si>
  <si>
    <t>Administrativa</t>
  </si>
  <si>
    <t>Coordinador Grupo Administrativa</t>
  </si>
  <si>
    <t>BS-RF4</t>
  </si>
  <si>
    <t>Posibilidad de efecto dañoso sobre el recurso público por interés de mora en el pago de los servicios públicos y administración de predios</t>
  </si>
  <si>
    <t>Omisión de las fechas de pago oportuno</t>
  </si>
  <si>
    <t>BS-RF4-C1</t>
  </si>
  <si>
    <t xml:space="preserve">El técnico administrativo establece el cronograma de pagos mensuales para los diferentes servicios, con anticipación a la fecha oportuna de pago sube la información a la plataforma (módulo de pagos) y verifica el soporte en el respectivo módulo. </t>
  </si>
  <si>
    <t>Técnico Administrativo</t>
  </si>
  <si>
    <t>Cronograma de pagos
Soportes de pago</t>
  </si>
  <si>
    <t>ACEPTAR EL RIESGO</t>
  </si>
  <si>
    <t>0/07/2025</t>
  </si>
  <si>
    <t>Alexander Melo</t>
  </si>
  <si>
    <t> </t>
  </si>
  <si>
    <t>x</t>
  </si>
  <si>
    <t>Con base en las gestiones realizadas y el seguimiento constante, el riesgo asociado a la "Posibilidad de efecto dañoso sobre el recurso público por interés de mora en el pago de los servicios públicos y administración de predios"
no se materializó durante el periodo de evaluación. Las medidas preventivas y correctivas implementadas fueron efectivas para evitar cualquier impacto negativo sobre los recursos públicos en este aspecto.</t>
  </si>
  <si>
    <t>los controles implementados han surtido el efecto esperado. Gracias a las medidas preventivas y al monitoreo constante, este riesgo no se materializó durante el periodo de evaluación, lo que ha permitido salvaguardar el recurso público y asegurar la eficiencia en la gestión predial y el pago de servicios.</t>
  </si>
  <si>
    <t>los controles implementados han surtido el efecto esperado. Gracias a las medidas preventivas y al monitoreo constante</t>
  </si>
  <si>
    <t>se ha determinado que su evaluación y clasificación actuales se mantienen pertinentes. Dado que los controles implementados han demostrado ser efectivos y han evitado su materialización, no se considera necesario modificar la caracterización o el nivel de este riesgo en el momento.</t>
  </si>
  <si>
    <t>La primera línea no relaciono los soportes correspondientes que evidencien la aplicación de los controles del riesgo, de acuerdo a lo dispuesto en la columna "Nombre del documento o medio de la evidencia",
Se insta a la tercera línea a aplicar los mecanismos de evaluación para verificar la efectividad de los controles, ante una posible materialización del riesgo.</t>
  </si>
  <si>
    <t>GESTIÓN DE RECURSOS FÍSICOS</t>
  </si>
  <si>
    <t>Almacén</t>
  </si>
  <si>
    <t>GR-RF1</t>
  </si>
  <si>
    <t>Posibilidad de efecto dañoso sobre los bienes muebles por pérdida, extravío, hurto o declaratoria de bienes faltantes pertenecientes a la Entidad</t>
  </si>
  <si>
    <t>Omisión en los procesos de ingresos, egresos o reposiciones de los bienes muebles.</t>
  </si>
  <si>
    <t>GR-RF1-C1</t>
  </si>
  <si>
    <t xml:space="preserve">El técnico administrativo, ingresa los bienes muebles al aplicativo de inventarios de acuerdo con la factura; para los egresos el almacén asignará el bien mueble por medio del aplicativo al funcionario responsable del mismo. </t>
  </si>
  <si>
    <t>Tecnico administrativo</t>
  </si>
  <si>
    <t xml:space="preserve">Relación de ingresos, egresos </t>
  </si>
  <si>
    <t>BAJO</t>
  </si>
  <si>
    <t>Edgar Eduardo Huertas Piragauta</t>
  </si>
  <si>
    <t>Se  ingresa al sistema todas las facturas y compras que realiza el MinCIT.</t>
  </si>
  <si>
    <t>Se hace revisión de documentación, el cual debe cumplir con factura electrónica o física, además se inspecciona físicamente y que concuerde con la factura.</t>
  </si>
  <si>
    <t>Los que estan implementandose actualmente cumplen con el control de inventarios.</t>
  </si>
  <si>
    <t xml:space="preserve">Porque se está cumpliendo de acuerdo a lo establecido </t>
  </si>
  <si>
    <t xml:space="preserve">ninguna </t>
  </si>
  <si>
    <t>GR-RF1-C2</t>
  </si>
  <si>
    <t xml:space="preserve">El técnico administrativo proyecta anualmente la circular, emitida por la secretaria general a los funcionarios responsables de los bienes y enseres, realizar la actualización del inventario. </t>
  </si>
  <si>
    <t>ANUAL</t>
  </si>
  <si>
    <t>Circular anual</t>
  </si>
  <si>
    <t>Se esta realizando la actualización de inventarios, de acuerdo al cronograma del año 2025.</t>
  </si>
  <si>
    <t>Se planifico un cronograma para realizar la actualización de inventario.</t>
  </si>
  <si>
    <t>Dificultad en el control a los bienes tercerizados.</t>
  </si>
  <si>
    <t>GR-RF1-C3</t>
  </si>
  <si>
    <t xml:space="preserve">El técnico administrativo realiza visita presencial a los lugares donde se encuentran los bienes muebles y enseres, con el fin de verificar el estado de los mismos, dejando como constancia acta de visita. </t>
  </si>
  <si>
    <t>SEMESTRAL</t>
  </si>
  <si>
    <t>Acta de visita</t>
  </si>
  <si>
    <t>Se esta buscando una reunión  con el área de Fontour para realizar los respectivos inventarios de los Hoteles de Ocaña y Mompox.</t>
  </si>
  <si>
    <t>Se esta gestionado con Fontour una reunión para tratar el tema.</t>
  </si>
  <si>
    <t>SISTEMAS DE GESTIÓN</t>
  </si>
  <si>
    <t>Sistema de Gestión Ambiental</t>
  </si>
  <si>
    <t>SG-RF1</t>
  </si>
  <si>
    <t>Posibilidad de efecto dañoso sobre el recurso público por incumplimiento de requisitos legales asociados a la normatividad ambiental</t>
  </si>
  <si>
    <t>omisión por parte del ministerio en el seguimiento al cumplimiento de los requisitos legales de los bienes inmuebles</t>
  </si>
  <si>
    <t>LEVE</t>
  </si>
  <si>
    <t>SG-RF1-C1</t>
  </si>
  <si>
    <t xml:space="preserve">El grupo administrativa, hace seguimiento periódico al cumplimiento de los requisitos legales de carácter ambiental aplicables a los bienes inmuebles, dejando constancia mediante los documentos que así lo evidencien. </t>
  </si>
  <si>
    <t>Grupo administrativa</t>
  </si>
  <si>
    <t>Informe de seguimiento a los requisitos</t>
  </si>
  <si>
    <t>Edna Rocio Barrios Lozano</t>
  </si>
  <si>
    <t xml:space="preserve">No existen requerimientos de autoridades ambientales sobre ninguno de los inmuebles de propiedad del Ministerio </t>
  </si>
  <si>
    <t>Se cuenta los informes ambientales solicitados durante el primer semestre.</t>
  </si>
  <si>
    <t>No se cuentan con requerimientos ambientales por parte de ninguna autoridad a lo largo del 1 trimestre del 2025</t>
  </si>
  <si>
    <t>Se solicita incluir dentro de la "Causa" la palabra: ambientales. (Requisitos legales ambientales)</t>
  </si>
  <si>
    <t>La primera línea no relaciono los soportes correspondientes que evidencien la aplicación de los controles del riesgo, de acuerdo a lo dispuesto en la columna "Nombre del documento o medio de la evidencia".
Se insta a la tercera línea a aplicar los mecanismos de evaluación para verificar la efectividad de los controles, ante una posible materialización del riesgo.</t>
  </si>
  <si>
    <t>Nula o insuficiente implementación de acciones internas por parte del Sistema de Gestión Ambiental que asegure el cumplimiento de la normatividad legal vigente y aplicable</t>
  </si>
  <si>
    <t>SG-RF1-C2</t>
  </si>
  <si>
    <t>El profesional a cargo del sistema de gestión ambiental identifica los requisitos legales aplicables al sistema de gestión ambiental en el marco de la certificación ISO 14001, evaluando y dejando constancia de su cumplimiento mediante los documentos que así lo evidencien.</t>
  </si>
  <si>
    <t>Profesional del SGA</t>
  </si>
  <si>
    <t>Matriz de indentificación, acceso y evaluación de requisitos legales y otros requisitos del SGA</t>
  </si>
  <si>
    <t xml:space="preserve">No existen requerimientos de autoridades ambientales al Subsistema de Gestión Ambiental del Ministerio </t>
  </si>
  <si>
    <t>Se han presentado las comunicaciones solicitando información sobre las acciones ambientales durante el primer semestre.</t>
  </si>
  <si>
    <t>Nula o insuficiente implementación de acciones por parte de los arrendatarios de bienes inmuebles con las que se asegure el cumplimiento de la normatividad legal vigente y aplicable</t>
  </si>
  <si>
    <t>Externo</t>
  </si>
  <si>
    <t>SG-RF1-C3</t>
  </si>
  <si>
    <t>El profesional a cargo del sistema de gestión ambiental solicita al supervisor del contrato, y evalúa la documentación y soportes que evidencian la implementación de acciones por parte de los arrendatarios  que acrediten el cumplimiento de la normatividad legal, vigente y aplicable. Dejando constancia de la solicitud interna mediante correo electrónico, y externa mediante oficio de salida.</t>
  </si>
  <si>
    <t>Matriz de indentificación, acceso y evaluación de requisitos legalespara los bienes inmuebles en arrendamiento</t>
  </si>
  <si>
    <t>Se han presentado los informes ambientales solicitados durante el primer semestre.</t>
  </si>
  <si>
    <t>MAPA DE RIESGOS</t>
  </si>
  <si>
    <t>Los riesgos identificados en la Matriz de Riesgos de Gestión y Fiscal se encuentran ubicados en el siguiente mapa:</t>
  </si>
  <si>
    <t>MAPAS DE CALOR</t>
  </si>
  <si>
    <r>
      <t xml:space="preserve">ZONAS DE </t>
    </r>
    <r>
      <rPr>
        <b/>
        <u/>
        <sz val="11"/>
        <color theme="1"/>
        <rFont val="Arial"/>
        <family val="2"/>
      </rPr>
      <t>RIESGO DE GESTIÓN Y FISCAL</t>
    </r>
  </si>
  <si>
    <t>Descriptor</t>
  </si>
  <si>
    <t>Nivel</t>
  </si>
  <si>
    <t>ZONA DE RIESGO</t>
  </si>
  <si>
    <t>Muy Alta</t>
  </si>
  <si>
    <t>Extremo</t>
  </si>
  <si>
    <t>Alta</t>
  </si>
  <si>
    <t xml:space="preserve">Alto </t>
  </si>
  <si>
    <t>Media</t>
  </si>
  <si>
    <t>FP-RF5
BS-RF1</t>
  </si>
  <si>
    <t>Moderado</t>
  </si>
  <si>
    <t>Baja</t>
  </si>
  <si>
    <t>FP-RF4</t>
  </si>
  <si>
    <t>FP-RF1
BS-RF3</t>
  </si>
  <si>
    <t>Bajo</t>
  </si>
  <si>
    <t>Muy Baja</t>
  </si>
  <si>
    <t>BS-RF2
TH-RF1</t>
  </si>
  <si>
    <t>Leve</t>
  </si>
  <si>
    <t>Menor</t>
  </si>
  <si>
    <t>Mayor</t>
  </si>
  <si>
    <t>Catastrófico</t>
  </si>
  <si>
    <t>CRITERIOS DE EVALUACIÓN DE LOS CONTROLES</t>
  </si>
  <si>
    <t>Tipo de causa
(Externa ó
Interna)</t>
  </si>
  <si>
    <t>ZONA RIESGO</t>
  </si>
  <si>
    <t>¿Existe un responsable asignado a la ejecución del control?</t>
  </si>
  <si>
    <t>¿El responsable tiene la autoridad y adecuada segregación de funciones en la ejecución del control?</t>
  </si>
  <si>
    <t>Frecuencia de ejecución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</si>
  <si>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</si>
  <si>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</si>
  <si>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</si>
  <si>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ZONA RIESGO RESIDUAL</t>
  </si>
  <si>
    <t>ACCIÓN A TOMAR</t>
  </si>
  <si>
    <t>Seleccione Tipo de Causa</t>
  </si>
  <si>
    <t>Seleccione Tipo de Riesgo</t>
  </si>
  <si>
    <t>Seleccione la probabilidad</t>
  </si>
  <si>
    <t>Seleccione la impacto</t>
  </si>
  <si>
    <t>Seleccione la zona del riesgo</t>
  </si>
  <si>
    <t>Seleccione</t>
  </si>
  <si>
    <t>Seleccione la acción</t>
  </si>
  <si>
    <t>Ejecución y Administración de Procesos</t>
  </si>
  <si>
    <t>MUY BAJA</t>
  </si>
  <si>
    <t>Asignado</t>
  </si>
  <si>
    <t>Adecuado</t>
  </si>
  <si>
    <t>Continua</t>
  </si>
  <si>
    <t>Prevenir</t>
  </si>
  <si>
    <t>Automático</t>
  </si>
  <si>
    <t>Documentado</t>
  </si>
  <si>
    <t>Con Registro</t>
  </si>
  <si>
    <t>Fallas Tecnólogicas</t>
  </si>
  <si>
    <t>BAJA</t>
  </si>
  <si>
    <t>No Asignado</t>
  </si>
  <si>
    <t>Inadecuado</t>
  </si>
  <si>
    <t>Aleatoria</t>
  </si>
  <si>
    <t>Detectar</t>
  </si>
  <si>
    <t>Manual</t>
  </si>
  <si>
    <t>Sin documentar</t>
  </si>
  <si>
    <t>Sin Registro</t>
  </si>
  <si>
    <t>Relaciones Laborales</t>
  </si>
  <si>
    <t>Corregir</t>
  </si>
  <si>
    <t>EVITAR EL RIESGO</t>
  </si>
  <si>
    <t>Usuarios, productos y practicas</t>
  </si>
  <si>
    <t>ALTA</t>
  </si>
  <si>
    <t>MAYOR</t>
  </si>
  <si>
    <t>COMPARTIR EL RIESGO</t>
  </si>
  <si>
    <t>Legales</t>
  </si>
  <si>
    <t>MUY ALTA</t>
  </si>
  <si>
    <t>MODERADO (RC/F)</t>
  </si>
  <si>
    <t>Riesgo de seguridad de la información</t>
  </si>
  <si>
    <t>MODERADO (RC-F)</t>
  </si>
  <si>
    <t>ALTO (RC/F)</t>
  </si>
  <si>
    <t>Riesgo de corrupción</t>
  </si>
  <si>
    <t>MAYOR (RC-F)</t>
  </si>
  <si>
    <t>EXTREMO (RC/F)</t>
  </si>
  <si>
    <t>Riesgo de Fraude Interno</t>
  </si>
  <si>
    <t>CATASTRÓFICO (RC-F)</t>
  </si>
  <si>
    <t>Riesgo de Fraude Externo</t>
  </si>
  <si>
    <t>RIESGO DE GESTIÓN</t>
  </si>
  <si>
    <t>SISTEMA DE GESTIÓN</t>
  </si>
  <si>
    <t>PROYECTO DE INVERSIÓN</t>
  </si>
  <si>
    <t>TIPOLOGÍA DE RIESGO</t>
  </si>
  <si>
    <t>Los riesgos se clasifican así:</t>
  </si>
  <si>
    <t>CLASIFICACION</t>
  </si>
  <si>
    <t>DESCRIPCIÓN</t>
  </si>
  <si>
    <t>RIESGOS DE GESTION</t>
  </si>
  <si>
    <t>RG - EJECUCION Y ADMINISTRACION DE PROCESOS</t>
  </si>
  <si>
    <t xml:space="preserve">Pérdidas derivadas de errores en la ejecución y administración de procesos. </t>
  </si>
  <si>
    <t>RG - FALLAS TECNOLÓGICAS</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</si>
  <si>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</si>
  <si>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RG - RELACIONES LABORALES</t>
  </si>
  <si>
    <t xml:space="preserve">Pérdidas que surgen de acciones contrarias a las leyes o acuerdos de empleo, salud o seguridad, del pago de demandas por daños personales o de discriminación. </t>
  </si>
  <si>
    <t>RG - USUARIOS, PRODUCTOS Y PRÁCTICAS</t>
  </si>
  <si>
    <t xml:space="preserve">Fallas negligentes o involuntarias de las obligaciones frente a los usuarios y que impiden satisfacer una obligación profesional frente a éstos. </t>
  </si>
  <si>
    <t>GR - DAÑOS A ACTIVOS FIJOS/ EVENTOS EXTERNOS</t>
  </si>
  <si>
    <t xml:space="preserve">Pérdida por daños o extravíos de los activos fijos por desastres naturales u otros riesgos/eventos externos como atentados, vandalismo, orden público. </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</si>
  <si>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</si>
  <si>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</si>
  <si>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</si>
  <si>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</si>
  <si>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Pérdida de disponibilidad de los activos de información</t>
  </si>
  <si>
    <t>RIESGOS DE FRAUDE</t>
  </si>
  <si>
    <t>FRAUDE EXTERNO</t>
  </si>
  <si>
    <t xml:space="preserve">Pérdida derivada de actos de fraude por personas ajenas a la organización (no participa personal de la entidad). </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</si>
  <si>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</si>
  <si>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</si>
  <si>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 xml:space="preserve">RIESGOS DE CORRUPCIÓN </t>
  </si>
  <si>
    <t xml:space="preserve">Posibilidad de que, por acción u omisión, se use el poder para desviar la gestión de lo público hacia un beneficio privado. </t>
  </si>
  <si>
    <t>TABLA DE PROBABILIDAD</t>
  </si>
  <si>
    <t>TABLAS DE IMPACTO   / CONSECUENCIA RIESGOS</t>
  </si>
  <si>
    <t>FRECUENCIA DE OCURRENCIA</t>
  </si>
  <si>
    <t>NIVEL</t>
  </si>
  <si>
    <t>VALOR IMPACTO   / CONSECUENCIA RIESGOS</t>
  </si>
  <si>
    <t>FRECUENCIA DE LA ACTIVIDAD</t>
  </si>
  <si>
    <t>Riesgos de Gestión y de Seguridad Digital</t>
  </si>
  <si>
    <t>Riesgos de Corrupción y Fraude</t>
  </si>
  <si>
    <t>La actividad que conlleva el riesgo se ejecuta como máximo 2 veces por año.</t>
  </si>
  <si>
    <t xml:space="preserve">El evento puede ocurrir solo en circunstancias excepcionales (poco comunes o anormales). </t>
  </si>
  <si>
    <t>N/A</t>
  </si>
  <si>
    <t>La actividad que conlleva el riesgo se ejecuta de 3 a 24 veces por año.</t>
  </si>
  <si>
    <t xml:space="preserve">El evento puede ocurrir en algún momento. </t>
  </si>
  <si>
    <t>La actividad que conlleva el riesgo se ejecuta de 24 a 500 veces por año.</t>
  </si>
  <si>
    <t>El evento podrá ocurrir en algún momento.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</si>
  <si>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</si>
  <si>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</si>
  <si>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</si>
  <si>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Se espera que el evento ocurra en la mayoría de las circunstancias.</t>
  </si>
  <si>
    <t>RIESGO DE SEGURIDAD DE LA INFORMACION</t>
  </si>
  <si>
    <t>DESCRIPTOR</t>
  </si>
  <si>
    <t>ICUANTITATIVAS - ECONOMICA</t>
  </si>
  <si>
    <t>CUALITATIVAS - REPUTACIONAL</t>
  </si>
  <si>
    <t>CATASTRÓFICO
100%</t>
  </si>
  <si>
    <t>-Impacto que afecte la ejecución presupuestal en un valor ≥50%.</t>
  </si>
  <si>
    <t>-Interrupción de las operaciones de la entidad por más de cinco (5) días.</t>
  </si>
  <si>
    <t>-Afectación mayor o igual al 50% de la población.</t>
  </si>
  <si>
    <t>-Afectación muy grave de la integridad de la información debido al interés particular de los empleados y terceros.</t>
  </si>
  <si>
    <t>- Pérdida de cobertura en la prestación de los servicios de la entidad ≥50%.</t>
  </si>
  <si>
    <t>- Intervención por parte de un ente de control u otro ente regulador.</t>
  </si>
  <si>
    <t>-Afectación mayor o igual al 50% del presupuesto anual de seguridad digital.</t>
  </si>
  <si>
    <t>- Afectación muy grave de la disponibilidad de la información debido al interés particular de los empleados y terceros.</t>
  </si>
  <si>
    <t>- Pago de indemnizaciones a terceros por acciones legales que pueden afectar el presupuesto total de la entidad en un valor ≥50%.</t>
  </si>
  <si>
    <t>- Pérdida de información crítica para la entidad que no se puede recuperar.</t>
  </si>
  <si>
    <t>-Afectación muy grave del medio ambiente que requiere de mayor o igual a 3 años de recuperación.</t>
  </si>
  <si>
    <t>- Afectación muy grave de la confidencialidad de la información debido al interés particular de los empleados y terceros.</t>
  </si>
  <si>
    <t>- Pago de sanciones económicas por incumplimiento en la normatividad aplicable ante un ente regulador, las cuales afectan en un valor ≥50% del presupuesto general de la entidad.</t>
  </si>
  <si>
    <t>- Incumplimiento en las metas y objetivos institucionales afectando de forma grave la ejecución presupuestal.</t>
  </si>
  <si>
    <t>MAYOR
80%</t>
  </si>
  <si>
    <t>-Afectación en un valor igual o mayor al 20% e inferior al 50% de la población.</t>
  </si>
  <si>
    <t>-Afectación grave de la integridad de la información debido al interés particular de los empleados y terceros.</t>
  </si>
  <si>
    <t>- Imagen institucional afectada en el orden nacional o regional por actos o hechos de corrupción comprobados.</t>
  </si>
  <si>
    <t>-Afectación en un valor igual o mayor al 20% e inferior al 50% del presupuesto anual de seguridad digital.</t>
  </si>
  <si>
    <t>-Afectación grave de la disponibilidad de la información debido al interés particular de los empleados y terceros.</t>
  </si>
  <si>
    <t>-Impacto que afecte la ejecución presupuestal en un valor ≥20%.</t>
  </si>
  <si>
    <t>-Interrupción de las operaciones de la entidad por más de dos (2) días.</t>
  </si>
  <si>
    <t>-Afectación importante del medio ambiente que requiere de 1 a 3 años de recuperación.</t>
  </si>
  <si>
    <t>-Afectación grave de la confidencialidad de la información debido al interés particular de los empleados y terceros.</t>
  </si>
  <si>
    <t>- Pérdida de cobertura en la prestación de los servicios de la entidad ≥20%.</t>
  </si>
  <si>
    <t>- Pérdida de información crítica que puede ser recuperada de forma parcial o incompleta.</t>
  </si>
  <si>
    <t>MODERADO
60%</t>
  </si>
  <si>
    <t>-Afectación en un valor igual o mayor al 10% y menor al 20% de la población.</t>
  </si>
  <si>
    <t>-Afectación moderada de la integridad de la información debido al interés particular de los empleados y terceros.</t>
  </si>
  <si>
    <t>- Pago de indemnizaciones a terceros por acciones legales que pueden afectar el presupuesto total de la entidad en un valor ≥20%.</t>
  </si>
  <si>
    <t>- Sanción por parte del ente de control u otro ente regulador.</t>
  </si>
  <si>
    <t>-Afectación en un valor igual o mayor al 10% y menor al 20% del presupuesto anual de seguridad digital.</t>
  </si>
  <si>
    <t>-Afectación moderada de la disponibilidad de la información debido al interés particular de los empleados y terceros.</t>
  </si>
  <si>
    <t>- Pago de sanciones económicas por incumplimiento en la normatividad aplicable ante un ente regulador, las cuales afectan en un valor ≥20% del presupuesto general de la entidad.</t>
  </si>
  <si>
    <t>- Incumplimiento en las metas y objetivos institucionales afectando el cumplimiento en las metas de gobierno.</t>
  </si>
  <si>
    <t>- Afectación leve del medio ambiente requiere de 3 meses a 1 año de recuperación.</t>
  </si>
  <si>
    <t>-Afectación moderada de la confidencialidad de la información debido al interés particular de los empleados y terceros.</t>
  </si>
  <si>
    <t>- Imagen institucional afectada en el orden nacional o regional por incumplimientos en la prestación del servicio a los usuarios o ciudadanos.</t>
  </si>
  <si>
    <t>MENOR
40%</t>
  </si>
  <si>
    <t>-Afectación en un valor igual o mayor al 1% y menor al 10% de la población.</t>
  </si>
  <si>
    <t>-Afectación leve de la integridad.</t>
  </si>
  <si>
    <t>-Impacto que afecte la ejecución presupuestal en un valor ≥5%.</t>
  </si>
  <si>
    <t>-Interrupción de las operaciones de la entidad por un (1) día.</t>
  </si>
  <si>
    <t>-Afectación en un valor igual o mayor al 1% y menor al 10% del presupuesto anual de seguridad digital.</t>
  </si>
  <si>
    <t>-Afectación leve de la disponibilidad.</t>
  </si>
  <si>
    <t>- Pérdida de cobertura en la prestación de los servicios de la entidad ≥10%.</t>
  </si>
  <si>
    <t>- Reclamaciones o quejas de los usuarios que podrían implicar una denuncia ante los entes reguladores o una demanda de largo alcance para la entidad.</t>
  </si>
  <si>
    <t>-Afectación leve del medio ambiente requiere de Afectación leve del medio ambiente requiere de 1 a 3 meses de recuperación.</t>
  </si>
  <si>
    <t>-Afectación leve de la confidencialidad.</t>
  </si>
  <si>
    <t>- Pago de indemnizaciones a terceros por acciones legales que pueden afectar el pre-supuesto total de la entidad en un valor ≥5%.</t>
  </si>
  <si>
    <t>- Inoportunidad en la información, ocasionando retrasos en la atención a los usuarios.</t>
  </si>
  <si>
    <t>LEVE
20%</t>
  </si>
  <si>
    <t>-Afectación en un valor menor al 1% de la población.</t>
  </si>
  <si>
    <t>-Sin afectación de la integridad.</t>
  </si>
  <si>
    <t>- Pago de sanciones económicas por incumplimiento en la normatividad aplicable ante un ente regulador, las cuales afectan en un valor ≥5% del presupuesto general de la entidad.</t>
  </si>
  <si>
    <t>- Reproceso de actividades y aumento de carga operativa.</t>
  </si>
  <si>
    <t>-Afectación en un valor menor al 1% del presupuesto anual de seguridad digital.</t>
  </si>
  <si>
    <t>-Sin afectación de la disponibilidad.</t>
  </si>
  <si>
    <t>- Imagen institucional afectada en el orden nacional o regional por retrasos en la prestación del servicio a los usuarios o ciudadanos.</t>
  </si>
  <si>
    <t>-No hay afectación medioambiental.</t>
  </si>
  <si>
    <t>-Sin afectación de la confidencialidad.</t>
  </si>
  <si>
    <t>- Investigaciones penales, fiscales o disciplinarias.</t>
  </si>
  <si>
    <t>-Impacto que afecte la ejecución presupuestal en un valor ≥1%.</t>
  </si>
  <si>
    <t>-Interrupción de las operaciones de la entidad por algunas horas.</t>
  </si>
  <si>
    <t>- Pérdida de cobertura en la prestación de los servicios de la entidad ≥5%.</t>
  </si>
  <si>
    <t>- Quejas de los usuarios relacionadas con la indebida aplicación de la Ley disciplinaria vigente, dentro de las actuaciones disciplinarias.</t>
  </si>
  <si>
    <t>- Pago de indemnizaciones a terceros por acciones legales que pueden afectar el pre-supuesto total de la entidad en un valor ≥1%.</t>
  </si>
  <si>
    <t>- Imagen institucional afectada localmente por retrasos en la prestación del servicio a los usuarios o ciudadanos.</t>
  </si>
  <si>
    <t>- Pago de sanciones económicas por incumplimiento en la normatividad aplicable ante un ente regulador, las cuales afectan en un valor ≥1% del presupuesto general de la entidad.</t>
  </si>
  <si>
    <t>-Impacto que afecte la ejecución presupuestal en un valor ≥0,5%.</t>
  </si>
  <si>
    <t>-No hay interrupción de las operaciones de la entidad.</t>
  </si>
  <si>
    <t>- Pérdida de cobertura en la prestación de los servicios de la entidad ≥1%.</t>
  </si>
  <si>
    <t>- No se generan sanciones económicas o administrativas.</t>
  </si>
  <si>
    <t>- Pago de indemnizaciones a terceros por acciones legales que pueden afectar el presupuesto total de la entidad en un valor ≥0,5%.</t>
  </si>
  <si>
    <t>- No se afecta la imagen institucional de forma significativa.</t>
  </si>
  <si>
    <t>- Pago de sanciones económicas por incumplimiento en la normatividad aplicable ante un ente regulador, las cuales afectan en un valor ≥0,5% del presupuesto general de la entidad.</t>
  </si>
  <si>
    <t>Tabla de preguntas para calificar el impacto / consecuencia – 
RIESGO DE CORRUPCIÓN Y FRAUDE</t>
  </si>
  <si>
    <t>Ver cantidad de preguntas afirmativas se ubican en la siguiente tabla y se determina el impacto / consecuencias del riesgo de corrupción y fraude:</t>
  </si>
  <si>
    <t>No.</t>
  </si>
  <si>
    <t>PREGUNTA: Si el Riesgo de Corrupción o Fraude se materializa podría?</t>
  </si>
  <si>
    <t>RESPUESTA</t>
  </si>
  <si>
    <t>CANTIDAD DE PREGUNTAS AFIRMATIVAS</t>
  </si>
  <si>
    <t>IMPACTO / CONSECUENCIAS CUALITATIVO</t>
  </si>
  <si>
    <t>DOCE a DIECINUEVE preguntas</t>
  </si>
  <si>
    <t>Genera consecuencias desastrosas para la entidad</t>
  </si>
  <si>
    <t xml:space="preserve">¿Afectar al grupo de funcionarios del proceso? </t>
  </si>
  <si>
    <t>SEIS a ONCE preguntas</t>
  </si>
  <si>
    <t>Genera altas consecuencias sobre la entidad.</t>
  </si>
  <si>
    <t xml:space="preserve">¿Afectar el cumplimiento de metas y objetivos de la dependencia? </t>
  </si>
  <si>
    <t>UNA a CINCO pregunta(s)</t>
  </si>
  <si>
    <t>Genera medianas consecuencias sobre la entidad</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</si>
  <si>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</si>
  <si>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</si>
  <si>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</si>
  <si>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</si>
  <si>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</si>
  <si>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</si>
  <si>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</si>
  <si>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</si>
  <si>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</si>
  <si>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</si>
  <si>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</si>
  <si>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</si>
  <si>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</si>
  <si>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</si>
  <si>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</si>
  <si>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</si>
  <si>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</si>
  <si>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</si>
  <si>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EVALUACIÓN DEL CONTROL</t>
  </si>
  <si>
    <t>CRITERIO DE EVALUACIÓN</t>
  </si>
  <si>
    <t>DESCRIPCION</t>
  </si>
  <si>
    <t>ASPECTO A EVALUAR EN EL DISEÑO DEL CONTROL</t>
  </si>
  <si>
    <t>PESO</t>
  </si>
  <si>
    <r>
      <t>1.</t>
    </r>
    <r>
      <rPr>
        <b/>
        <sz val="7"/>
        <color theme="1"/>
        <rFont val="Times New Roman"/>
        <family val="1"/>
      </rPr>
      <t xml:space="preserve">   </t>
    </r>
    <r>
      <rPr>
        <b/>
        <sz val="10"/>
        <color theme="1"/>
        <rFont val="Arial"/>
        <family val="2"/>
      </rPr>
      <t>Responsable</t>
    </r>
  </si>
  <si>
    <t>El responsable tiene la autoridad y adecuada segregación de funciones en la ejecución del control</t>
  </si>
  <si>
    <t>-</t>
  </si>
  <si>
    <r>
      <t>2.</t>
    </r>
    <r>
      <rPr>
        <b/>
        <sz val="7"/>
        <color theme="1"/>
        <rFont val="Times New Roman"/>
        <family val="1"/>
      </rPr>
      <t xml:space="preserve">   </t>
    </r>
    <r>
      <rPr>
        <b/>
        <sz val="10"/>
        <color theme="1"/>
        <rFont val="Arial"/>
        <family val="2"/>
      </rPr>
      <t>Frecuencia</t>
    </r>
  </si>
  <si>
    <t>El control se aplica siempre que se realiza la actividad que conlleva el riesgo.</t>
  </si>
  <si>
    <t>El control se aplica aleatoriamente a la actividad que conlleva el riesgo</t>
  </si>
  <si>
    <r>
      <t>3.</t>
    </r>
    <r>
      <rPr>
        <b/>
        <sz val="7"/>
        <color theme="1"/>
        <rFont val="Times New Roman"/>
        <family val="1"/>
      </rPr>
      <t xml:space="preserve">   </t>
    </r>
    <r>
      <rPr>
        <b/>
        <sz val="10"/>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</si>
  <si>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</si>
  <si>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</si>
  <si>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</si>
  <si>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7"/>
        <rFont val="Times New Roman"/>
        <family val="1"/>
      </rPr>
      <t xml:space="preserve">    </t>
    </r>
    <r>
      <rPr>
        <sz val="10"/>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</si>
  <si>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</si>
  <si>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</si>
  <si>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7"/>
        <rFont val="Times New Roman"/>
        <family val="1"/>
      </rPr>
      <t xml:space="preserve">    </t>
    </r>
    <r>
      <rPr>
        <b/>
        <sz val="10"/>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</si>
  <si>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</si>
  <si>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</si>
  <si>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</si>
  <si>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</si>
  <si>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</si>
  <si>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</si>
  <si>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</si>
  <si>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</si>
  <si>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</si>
  <si>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r>
      <t xml:space="preserve">ZONAS DE </t>
    </r>
    <r>
      <rPr>
        <b/>
        <u/>
        <sz val="11"/>
        <color theme="1"/>
        <rFont val="Arial"/>
        <family val="2"/>
      </rPr>
      <t>RIESGO DE GESTIÓN Y SEGURIDAD DE LA INFORMACION</t>
    </r>
  </si>
  <si>
    <r>
      <t xml:space="preserve">ZONAS DE </t>
    </r>
    <r>
      <rPr>
        <b/>
        <u/>
        <sz val="11"/>
        <color theme="1"/>
        <rFont val="Arial"/>
        <family val="2"/>
      </rPr>
      <t>RIESGO DE CORRUPCIÓN FRAUDE</t>
    </r>
  </si>
  <si>
    <t xml:space="preserve">Nivel </t>
  </si>
  <si>
    <t xml:space="preserve">ZONA DE RIESGO </t>
  </si>
  <si>
    <t>NIVEL DE ACEPTACIÓN DEL RIESGO RESIDUAL</t>
  </si>
  <si>
    <t>Gestión y Seguridad de la Información</t>
  </si>
  <si>
    <t>Corrupción y Fraude</t>
  </si>
  <si>
    <r>
      <t xml:space="preserve">ACEPTAR - </t>
    </r>
    <r>
      <rPr>
        <b/>
        <sz val="10"/>
        <color rgb="FF833C0C"/>
        <rFont val="Arial"/>
        <family val="2"/>
      </rPr>
      <t>EVITAR</t>
    </r>
  </si>
  <si>
    <r>
      <t xml:space="preserve">Ningún </t>
    </r>
    <r>
      <rPr>
        <sz val="10"/>
        <color rgb="FF000000"/>
        <rFont val="Arial"/>
        <family val="2"/>
      </rPr>
      <t>riesgo de corrupción podrá ser aceptado.</t>
    </r>
  </si>
  <si>
    <r>
      <t>EVITAR</t>
    </r>
    <r>
      <rPr>
        <sz val="10"/>
        <color rgb="FF806000"/>
        <rFont val="Arial"/>
        <family val="2"/>
      </rPr>
      <t xml:space="preserve"> - </t>
    </r>
    <r>
      <rPr>
        <b/>
        <sz val="10"/>
        <color rgb="FF833B0C"/>
        <rFont val="Arial"/>
        <family val="2"/>
      </rPr>
      <t>REDUCIR (TRANSFIRIENDO O COMPARTIENDO) - ACEPTAR</t>
    </r>
  </si>
  <si>
    <r>
      <t xml:space="preserve">REDUCIR (TRANSFIRIENDO O COMPARTIENDO) - </t>
    </r>
    <r>
      <rPr>
        <b/>
        <sz val="10"/>
        <color rgb="FF833C0C"/>
        <rFont val="Arial"/>
        <family val="2"/>
      </rPr>
      <t>EVITAR</t>
    </r>
  </si>
  <si>
    <t>Alto</t>
  </si>
  <si>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</si>
  <si>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</si>
  <si>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FICHA INDICADOR DE RIESGO (ISOLUCIÓN)</t>
  </si>
  <si>
    <t>Nombre del Indicador:</t>
  </si>
  <si>
    <t>Propósito del Indicador:</t>
  </si>
  <si>
    <t>Fuente de Información (Entidad ) (De donde provienen los datos para medir el indicador?):</t>
  </si>
  <si>
    <t>Familia:</t>
  </si>
  <si>
    <t>Medición de Riesgos</t>
  </si>
  <si>
    <t>Proceso:</t>
  </si>
  <si>
    <t>Responsable del Seguimiento (cargo y nombre):</t>
  </si>
  <si>
    <t>Dueño (Nombre de personas para habilitar permiso de reporte):</t>
  </si>
  <si>
    <t>Tendencia:</t>
  </si>
  <si>
    <t>Positiva</t>
  </si>
  <si>
    <t>Negativa</t>
  </si>
  <si>
    <t>Dependencia y Teléfono (Fuente de información):</t>
  </si>
  <si>
    <t>Formula matemática (numerador / denominador):</t>
  </si>
  <si>
    <t>Meta:</t>
  </si>
  <si>
    <t>Unidad de medida:</t>
  </si>
  <si>
    <t>Frecuencia de Medición:</t>
  </si>
  <si>
    <t>Sistema de Gestión: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</si>
</sst>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dd/mm/yyyy;@"/>
  </numFmts>
  <fonts count="49"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b/>
      <sz val="10"/>
      <name val="Arial"/>
      <family val="2"/>
    </font>
    <font>
      <b/>
      <sz val="10"/>
      <color indexed="8"/>
      <name val="Arial"/>
      <family val="2"/>
    </font>
    <font>
      <b/>
      <sz val="11"/>
      <name val="Arial"/>
      <family val="2"/>
    </font>
    <font>
      <b/>
      <sz val="10"/>
      <color theme="1"/>
      <name val="Arial"/>
      <family val="2"/>
    </font>
    <font>
      <b/>
      <sz val="10"/>
      <color rgb="FF000000"/>
      <name val="Arial"/>
      <family val="2"/>
    </font>
    <font>
      <sz val="10"/>
      <color rgb="FF000000"/>
      <name val="Arial"/>
      <family val="2"/>
    </font>
    <font>
      <b/>
      <sz val="12"/>
      <color theme="1"/>
      <name val="Arial"/>
      <family val="2"/>
    </font>
    <font>
      <b/>
      <sz val="12"/>
      <color rgb="FF000000"/>
      <name val="Arial"/>
      <family val="2"/>
    </font>
    <font>
      <b/>
      <u/>
      <sz val="11"/>
      <color theme="1"/>
      <name val="Arial"/>
      <family val="2"/>
    </font>
    <font>
      <b/>
      <sz val="9"/>
      <name val="Arial"/>
      <family val="2"/>
    </font>
    <font>
      <sz val="9"/>
      <color theme="1"/>
      <name val="Arial"/>
      <family val="2"/>
    </font>
    <font>
      <b/>
      <sz val="10"/>
      <color rgb="FF0070C0"/>
      <name val="Arial"/>
      <family val="2"/>
    </font>
    <font>
      <b/>
      <sz val="11"/>
      <color rgb="FF0070C0"/>
      <name val="Arial"/>
      <family val="2"/>
    </font>
    <font>
      <sz val="10"/>
      <color rgb="FF0070C0"/>
      <name val="Arial"/>
      <family val="2"/>
    </font>
    <font>
      <sz val="11"/>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7"/>
      <color theme="1"/>
      <name val="Times New Roman"/>
      <family val="1"/>
    </font>
    <font>
      <b/>
      <sz val="7"/>
      <name val="Times New Roman"/>
      <family val="1"/>
    </font>
    <font>
      <b/>
      <sz val="9"/>
      <color rgb="FF0070C0"/>
      <name val="Arial"/>
      <family val="2"/>
    </font>
    <font>
      <sz val="11"/>
      <color rgb="FFFF0000"/>
      <name val="Arial"/>
      <family val="2"/>
    </font>
    <font>
      <u/>
      <sz val="11"/>
      <color theme="10"/>
      <name val="Calibri"/>
      <family val="2"/>
      <scheme val="minor"/>
    </font>
    <font>
      <sz val="8"/>
      <name val="Calibri"/>
      <family val="2"/>
      <scheme val="minor"/>
    </font>
    <font>
      <sz val="12"/>
      <color theme="1"/>
      <name val="Arial"/>
      <family val="2"/>
    </font>
    <font>
      <u/>
      <sz val="11"/>
      <name val="Arial"/>
      <family val="2"/>
    </font>
    <font>
      <b/>
      <sz val="11"/>
      <color indexed="8"/>
      <name val="Arial"/>
      <family val="2"/>
    </font>
    <font>
      <sz val="11"/>
      <color indexed="8"/>
      <name val="Arial"/>
      <family val="2"/>
    </font>
    <font>
      <b/>
      <i/>
      <sz val="11"/>
      <name val="Arial"/>
      <family val="2"/>
    </font>
    <font>
      <sz val="11"/>
      <color rgb="FF000000"/>
      <name val="Arial"/>
      <family val="2"/>
    </font>
    <font>
      <sz val="12"/>
      <color theme="1"/>
      <name val="Calibri"/>
      <family val="2"/>
      <scheme val="minor"/>
    </font>
    <font>
      <b/>
      <sz val="16"/>
      <color indexed="8"/>
      <name val="Arial"/>
      <family val="2"/>
    </font>
    <font>
      <b/>
      <sz val="14"/>
      <color indexed="8"/>
      <name val="Arial"/>
      <family val="2"/>
    </font>
    <font>
      <sz val="11"/>
      <color rgb="FF000000"/>
      <name val="Calibri"/>
      <family val="2"/>
    </font>
    <font>
      <sz val="11"/>
      <name val="Verdana"/>
      <family val="2"/>
    </font>
    <font>
      <b/>
      <i/>
      <sz val="11"/>
      <name val="Verdana"/>
      <family val="2"/>
    </font>
  </fonts>
  <fills count="24">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CCFFFF"/>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
      <patternFill patternType="solid">
        <fgColor rgb="FFFFFF00"/>
        <bgColor rgb="FF000000"/>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diagonal/>
    </border>
    <border>
      <left/>
      <right style="medium">
        <color rgb="FFFFFFFF"/>
      </right>
      <top style="medium">
        <color rgb="FFFFFFFF"/>
      </top>
      <bottom/>
      <diagonal/>
    </border>
    <border>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top style="medium">
        <color rgb="FFFFFFFF"/>
      </top>
      <bottom/>
      <diagonal/>
    </border>
    <border>
      <left style="medium">
        <color rgb="FFFFFFFF"/>
      </left>
      <right/>
      <top/>
      <bottom style="medium">
        <color rgb="FFFFFFFF"/>
      </bottom>
      <diagonal/>
    </border>
    <border>
      <left style="medium">
        <color rgb="FFFFFFFF"/>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right/>
      <top style="thick">
        <color rgb="FFFFFFFF"/>
      </top>
      <bottom/>
      <diagonal/>
    </border>
    <border>
      <left/>
      <right style="thick">
        <color rgb="FFFFFFFF"/>
      </right>
      <top style="thick">
        <color rgb="FFFFFFFF"/>
      </top>
      <bottom/>
      <diagonal/>
    </border>
    <border>
      <left/>
      <right/>
      <top/>
      <bottom style="thick">
        <color rgb="FFFFFFFF"/>
      </bottom>
      <diagonal/>
    </border>
    <border>
      <left/>
      <right style="thick">
        <color rgb="FFFFFFFF"/>
      </right>
      <top/>
      <bottom style="thick">
        <color rgb="FFFFFFFF"/>
      </bottom>
      <diagonal/>
    </border>
    <border>
      <left style="medium">
        <color rgb="FFFFFFFF"/>
      </left>
      <right style="thick">
        <color rgb="FFFFFFFF"/>
      </right>
      <top/>
      <bottom style="thick">
        <color rgb="FFFFFFFF"/>
      </bottom>
      <diagonal/>
    </border>
    <border>
      <left style="medium">
        <color rgb="FFFFFFFF"/>
      </left>
      <right style="medium">
        <color rgb="FFFFFFFF"/>
      </right>
      <top/>
      <bottom style="thick">
        <color rgb="FFFFFFFF"/>
      </bottom>
      <diagonal/>
    </border>
    <border>
      <left style="thick">
        <color rgb="FFFFFFFF"/>
      </left>
      <right/>
      <top style="thick">
        <color rgb="FFFFFFFF"/>
      </top>
      <bottom/>
      <diagonal/>
    </border>
    <border>
      <left style="thick">
        <color rgb="FFFFFFFF"/>
      </left>
      <right/>
      <top/>
      <bottom style="thick">
        <color rgb="FFFFFFFF"/>
      </bottom>
      <diagonal/>
    </border>
    <border>
      <left style="medium">
        <color rgb="FFFFFFFF"/>
      </left>
      <right style="medium">
        <color rgb="FFFFFFFF"/>
      </right>
      <top style="thick">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0" fontId="2" fillId="0" borderId="0"/>
    <xf numFmtId="9" fontId="24" fillId="0" borderId="0" applyFont="0" applyFill="0" applyBorder="0" applyAlignment="0" applyProtection="0"/>
    <xf numFmtId="0" fontId="35" fillId="0" borderId="0" applyNumberFormat="0" applyFill="0" applyBorder="0" applyAlignment="0" applyProtection="0"/>
    <xf numFmtId="41" fontId="24" fillId="0" borderId="0" applyFont="0" applyFill="0" applyBorder="0" applyAlignment="0" applyProtection="0"/>
  </cellStyleXfs>
  <cellXfs count="425">
    <xf numFmtId="0" fontId="0" fillId="0" borderId="0" xfId="0"/>
    <xf numFmtId="0" fontId="0" fillId="0" borderId="1" xfId="0" applyBorder="1"/>
    <xf numFmtId="0" fontId="1" fillId="0" borderId="1" xfId="0" applyFont="1" applyBorder="1"/>
    <xf numFmtId="0" fontId="8" fillId="0" borderId="0" xfId="0" applyFont="1" applyAlignment="1">
      <alignment horizontal="center" vertical="center"/>
    </xf>
    <xf numFmtId="0" fontId="6" fillId="0" borderId="0" xfId="0" applyFont="1"/>
    <xf numFmtId="0" fontId="6" fillId="0" borderId="0" xfId="0" applyFont="1" applyAlignment="1">
      <alignment horizontal="justify" vertical="center"/>
    </xf>
    <xf numFmtId="0" fontId="8" fillId="0" borderId="0" xfId="0" applyFont="1" applyAlignment="1">
      <alignment vertical="center" wrapText="1"/>
    </xf>
    <xf numFmtId="0" fontId="9" fillId="8" borderId="4" xfId="0" applyFont="1" applyFill="1" applyBorder="1" applyAlignment="1">
      <alignment horizontal="center" vertical="center" wrapText="1"/>
    </xf>
    <xf numFmtId="0" fontId="8" fillId="0" borderId="18" xfId="0" applyFont="1" applyBorder="1" applyAlignment="1">
      <alignment horizontal="justify" vertical="center" wrapText="1"/>
    </xf>
    <xf numFmtId="0" fontId="5" fillId="0" borderId="0" xfId="0" applyFont="1"/>
    <xf numFmtId="0" fontId="12" fillId="11" borderId="17" xfId="0" applyFont="1" applyFill="1" applyBorder="1" applyAlignment="1">
      <alignment horizontal="center" vertical="center" wrapText="1"/>
    </xf>
    <xf numFmtId="0" fontId="0" fillId="0" borderId="17" xfId="0" applyBorder="1"/>
    <xf numFmtId="0" fontId="7" fillId="11" borderId="17"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7" borderId="1" xfId="0" applyFont="1" applyFill="1" applyBorder="1" applyAlignment="1">
      <alignment horizontal="justify" vertical="center" wrapText="1"/>
    </xf>
    <xf numFmtId="0" fontId="7" fillId="12"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3" borderId="31"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7" fillId="13" borderId="41" xfId="0" applyFont="1" applyFill="1" applyBorder="1" applyAlignment="1">
      <alignment horizontal="justify" vertical="center" wrapText="1"/>
    </xf>
    <xf numFmtId="0" fontId="7" fillId="13" borderId="40"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6" fillId="0" borderId="1" xfId="0" applyFont="1" applyBorder="1"/>
    <xf numFmtId="0" fontId="8" fillId="0" borderId="1" xfId="0" applyFont="1" applyBorder="1" applyAlignment="1">
      <alignment horizontal="center" vertical="center"/>
    </xf>
    <xf numFmtId="0" fontId="6" fillId="0" borderId="0" xfId="0" applyFont="1" applyAlignment="1">
      <alignment horizontal="center" vertical="center"/>
    </xf>
    <xf numFmtId="0" fontId="1" fillId="0" borderId="0" xfId="0" applyFont="1"/>
    <xf numFmtId="0" fontId="1" fillId="0" borderId="1" xfId="0" applyFont="1" applyBorder="1" applyAlignment="1">
      <alignment wrapText="1"/>
    </xf>
    <xf numFmtId="0" fontId="8" fillId="0" borderId="0" xfId="0" applyFont="1" applyAlignment="1">
      <alignment vertical="center"/>
    </xf>
    <xf numFmtId="9" fontId="6" fillId="13" borderId="30" xfId="0" applyNumberFormat="1" applyFont="1" applyFill="1" applyBorder="1" applyAlignment="1">
      <alignment horizontal="center" vertical="center" wrapText="1"/>
    </xf>
    <xf numFmtId="9" fontId="7" fillId="13" borderId="32" xfId="0" applyNumberFormat="1" applyFont="1" applyFill="1" applyBorder="1" applyAlignment="1">
      <alignment horizontal="center" vertical="center" wrapText="1"/>
    </xf>
    <xf numFmtId="0" fontId="7" fillId="13" borderId="34" xfId="0" applyFont="1" applyFill="1" applyBorder="1" applyAlignment="1">
      <alignment horizontal="center" vertical="center" wrapText="1"/>
    </xf>
    <xf numFmtId="9" fontId="8" fillId="0" borderId="1" xfId="0" applyNumberFormat="1" applyFont="1" applyBorder="1" applyAlignment="1">
      <alignment horizontal="center" vertical="center"/>
    </xf>
    <xf numFmtId="0" fontId="19" fillId="7" borderId="46" xfId="0" applyFont="1" applyFill="1" applyBorder="1" applyAlignment="1">
      <alignment horizontal="center" vertical="center" wrapText="1"/>
    </xf>
    <xf numFmtId="0" fontId="19" fillId="7" borderId="47" xfId="0" applyFont="1" applyFill="1" applyBorder="1" applyAlignment="1">
      <alignment horizontal="center" vertical="center" wrapText="1"/>
    </xf>
    <xf numFmtId="0" fontId="19" fillId="6" borderId="48" xfId="0" applyFont="1" applyFill="1" applyBorder="1" applyAlignment="1">
      <alignment horizontal="center" vertical="center" wrapText="1"/>
    </xf>
    <xf numFmtId="0" fontId="19" fillId="12" borderId="49" xfId="0" applyFont="1" applyFill="1" applyBorder="1" applyAlignment="1">
      <alignment horizontal="center" vertical="center" wrapText="1"/>
    </xf>
    <xf numFmtId="0" fontId="19" fillId="12" borderId="50" xfId="0" applyFont="1" applyFill="1" applyBorder="1" applyAlignment="1">
      <alignment horizontal="center" vertical="center" wrapText="1"/>
    </xf>
    <xf numFmtId="0" fontId="19" fillId="7" borderId="50" xfId="0" applyFont="1" applyFill="1" applyBorder="1" applyAlignment="1">
      <alignment horizontal="center" vertical="center" wrapText="1"/>
    </xf>
    <xf numFmtId="0" fontId="19" fillId="6" borderId="51" xfId="0" applyFont="1" applyFill="1" applyBorder="1" applyAlignment="1">
      <alignment horizontal="center" vertical="center" wrapText="1"/>
    </xf>
    <xf numFmtId="0" fontId="19" fillId="5" borderId="49" xfId="0" applyFont="1" applyFill="1" applyBorder="1" applyAlignment="1">
      <alignment horizontal="center" vertical="center" wrapText="1"/>
    </xf>
    <xf numFmtId="0" fontId="19" fillId="5" borderId="52" xfId="0" applyFont="1" applyFill="1" applyBorder="1" applyAlignment="1">
      <alignment horizontal="center" vertical="center" wrapText="1"/>
    </xf>
    <xf numFmtId="0" fontId="19" fillId="5" borderId="53" xfId="0" applyFont="1" applyFill="1" applyBorder="1" applyAlignment="1">
      <alignment horizontal="center" vertical="center" wrapText="1"/>
    </xf>
    <xf numFmtId="0" fontId="19" fillId="12" borderId="53" xfId="0" applyFont="1" applyFill="1" applyBorder="1" applyAlignment="1">
      <alignment horizontal="center" vertical="center" wrapText="1"/>
    </xf>
    <xf numFmtId="0" fontId="19" fillId="7" borderId="53" xfId="0" applyFont="1" applyFill="1" applyBorder="1" applyAlignment="1">
      <alignment horizontal="center" vertical="center" wrapText="1"/>
    </xf>
    <xf numFmtId="0" fontId="19" fillId="6" borderId="54" xfId="0" applyFont="1" applyFill="1" applyBorder="1" applyAlignment="1">
      <alignment horizontal="center" vertical="center" wrapText="1"/>
    </xf>
    <xf numFmtId="0" fontId="19" fillId="7" borderId="49" xfId="0" applyFont="1" applyFill="1" applyBorder="1" applyAlignment="1">
      <alignment horizontal="center" vertical="center" wrapText="1"/>
    </xf>
    <xf numFmtId="0" fontId="19" fillId="12" borderId="52" xfId="0" applyFont="1" applyFill="1" applyBorder="1" applyAlignment="1">
      <alignment horizontal="center" vertical="center" wrapText="1"/>
    </xf>
    <xf numFmtId="0" fontId="22" fillId="0" borderId="18" xfId="0" applyFont="1" applyBorder="1" applyAlignment="1">
      <alignment horizontal="justify" vertical="center" wrapText="1"/>
    </xf>
    <xf numFmtId="0" fontId="6" fillId="0" borderId="0" xfId="0" applyFont="1" applyAlignment="1">
      <alignment horizontal="center"/>
    </xf>
    <xf numFmtId="0" fontId="8" fillId="0" borderId="4" xfId="0" applyFont="1" applyBorder="1" applyAlignment="1">
      <alignment horizontal="center" vertical="center" wrapText="1"/>
    </xf>
    <xf numFmtId="0" fontId="8" fillId="3" borderId="0" xfId="0" applyFont="1" applyFill="1" applyAlignment="1">
      <alignment vertical="center"/>
    </xf>
    <xf numFmtId="0" fontId="8" fillId="3" borderId="0" xfId="0" applyFont="1" applyFill="1" applyAlignment="1">
      <alignment vertical="center" wrapText="1"/>
    </xf>
    <xf numFmtId="0" fontId="8" fillId="3" borderId="0" xfId="0" applyFont="1" applyFill="1" applyAlignment="1">
      <alignment horizontal="center" vertical="center"/>
    </xf>
    <xf numFmtId="9" fontId="6" fillId="0" borderId="0" xfId="2" applyFont="1" applyFill="1" applyAlignment="1">
      <alignment horizontal="center"/>
    </xf>
    <xf numFmtId="0" fontId="12" fillId="8" borderId="0" xfId="0" applyFont="1" applyFill="1" applyAlignment="1">
      <alignment horizontal="center" vertical="center"/>
    </xf>
    <xf numFmtId="0" fontId="9" fillId="8" borderId="2"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 xfId="0" applyFont="1" applyBorder="1" applyAlignment="1">
      <alignment horizontal="center" vertical="center" wrapText="1"/>
    </xf>
    <xf numFmtId="0" fontId="9" fillId="0" borderId="1" xfId="0" applyFont="1" applyBorder="1" applyAlignment="1">
      <alignment horizontal="center" vertical="center" wrapText="1"/>
    </xf>
    <xf numFmtId="9" fontId="14" fillId="0" borderId="1" xfId="0" applyNumberFormat="1" applyFont="1" applyBorder="1" applyAlignment="1">
      <alignment horizontal="center" vertical="center" wrapText="1"/>
    </xf>
    <xf numFmtId="9" fontId="14" fillId="0" borderId="4" xfId="0" applyNumberFormat="1" applyFont="1" applyBorder="1" applyAlignment="1">
      <alignment horizontal="center" vertical="center" wrapText="1"/>
    </xf>
    <xf numFmtId="0" fontId="9" fillId="20" borderId="17" xfId="0" applyFont="1" applyFill="1" applyBorder="1" applyAlignment="1">
      <alignment horizontal="center" vertical="center" wrapText="1"/>
    </xf>
    <xf numFmtId="0" fontId="9" fillId="20" borderId="13" xfId="0" applyFont="1" applyFill="1" applyBorder="1" applyAlignment="1">
      <alignment horizontal="center" vertical="center" wrapText="1"/>
    </xf>
    <xf numFmtId="0" fontId="9" fillId="0" borderId="18" xfId="0" applyFont="1" applyBorder="1" applyAlignment="1">
      <alignment horizontal="center" vertical="center" wrapText="1"/>
    </xf>
    <xf numFmtId="0" fontId="2" fillId="0" borderId="18" xfId="0" applyFont="1" applyBorder="1" applyAlignment="1">
      <alignment horizontal="justify" vertical="center" wrapText="1"/>
    </xf>
    <xf numFmtId="0" fontId="12" fillId="20" borderId="13" xfId="0" applyFont="1" applyFill="1" applyBorder="1" applyAlignment="1">
      <alignment horizontal="center" vertical="center" wrapText="1"/>
    </xf>
    <xf numFmtId="0" fontId="13" fillId="20" borderId="13"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14" fillId="0" borderId="18" xfId="0" applyFont="1" applyBorder="1" applyAlignment="1">
      <alignment horizontal="center" vertical="center" wrapText="1"/>
    </xf>
    <xf numFmtId="9" fontId="8" fillId="0" borderId="18" xfId="0" applyNumberFormat="1" applyFont="1" applyBorder="1" applyAlignment="1">
      <alignment horizontal="center" vertical="center" wrapText="1"/>
    </xf>
    <xf numFmtId="0" fontId="12" fillId="21" borderId="16" xfId="0" applyFont="1" applyFill="1" applyBorder="1" applyAlignment="1">
      <alignment horizontal="center" vertical="center" wrapText="1"/>
    </xf>
    <xf numFmtId="0" fontId="12" fillId="12" borderId="16" xfId="0" applyFont="1" applyFill="1" applyBorder="1" applyAlignment="1">
      <alignment horizontal="center" vertical="center" wrapText="1"/>
    </xf>
    <xf numFmtId="0" fontId="12" fillId="7" borderId="16" xfId="0" applyFont="1" applyFill="1" applyBorder="1" applyAlignment="1">
      <alignment horizontal="center" vertical="center" wrapText="1"/>
    </xf>
    <xf numFmtId="0" fontId="26" fillId="6" borderId="16" xfId="0" applyFont="1" applyFill="1" applyBorder="1" applyAlignment="1">
      <alignment horizontal="center" vertical="center" wrapText="1"/>
    </xf>
    <xf numFmtId="0" fontId="18" fillId="11" borderId="17" xfId="0" applyFont="1" applyFill="1" applyBorder="1" applyAlignment="1">
      <alignment horizontal="center" vertical="center" wrapText="1"/>
    </xf>
    <xf numFmtId="0" fontId="9" fillId="0" borderId="17" xfId="0" applyFont="1" applyBorder="1" applyAlignment="1">
      <alignment horizontal="center" vertical="center" wrapText="1"/>
    </xf>
    <xf numFmtId="9" fontId="2" fillId="0" borderId="17" xfId="0" applyNumberFormat="1" applyFont="1" applyBorder="1" applyAlignment="1">
      <alignment horizontal="center" vertical="center" wrapText="1"/>
    </xf>
    <xf numFmtId="0" fontId="9" fillId="4" borderId="17" xfId="0" applyFont="1" applyFill="1" applyBorder="1" applyAlignment="1">
      <alignment horizontal="center" vertical="center" wrapText="1"/>
    </xf>
    <xf numFmtId="9" fontId="2" fillId="4" borderId="17" xfId="0" applyNumberFormat="1" applyFont="1" applyFill="1" applyBorder="1" applyAlignment="1">
      <alignment horizontal="center" vertical="center" wrapText="1"/>
    </xf>
    <xf numFmtId="0" fontId="0" fillId="0" borderId="0" xfId="0" applyAlignment="1">
      <alignment horizontal="center"/>
    </xf>
    <xf numFmtId="0" fontId="0" fillId="4" borderId="17" xfId="0" applyFill="1" applyBorder="1" applyAlignment="1">
      <alignment horizontal="center" vertical="center" wrapText="1"/>
    </xf>
    <xf numFmtId="0" fontId="5" fillId="0" borderId="0" xfId="0" applyFont="1" applyAlignment="1">
      <alignment horizontal="center"/>
    </xf>
    <xf numFmtId="0" fontId="7" fillId="11" borderId="56" xfId="0" applyFont="1" applyFill="1" applyBorder="1" applyAlignment="1">
      <alignment horizontal="center" vertical="center" wrapText="1"/>
    </xf>
    <xf numFmtId="0" fontId="7" fillId="11" borderId="57" xfId="0" applyFont="1" applyFill="1" applyBorder="1" applyAlignment="1">
      <alignment horizontal="center" vertical="center" wrapText="1"/>
    </xf>
    <xf numFmtId="0" fontId="13" fillId="0" borderId="59" xfId="0" applyFont="1" applyBorder="1" applyAlignment="1">
      <alignment horizontal="center" vertical="center" wrapText="1"/>
    </xf>
    <xf numFmtId="0" fontId="13"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7" fillId="0" borderId="56" xfId="0" applyFont="1" applyBorder="1" applyAlignment="1">
      <alignment horizontal="center" vertical="center" wrapText="1"/>
    </xf>
    <xf numFmtId="0" fontId="6" fillId="0" borderId="57" xfId="0" applyFont="1" applyBorder="1" applyAlignment="1">
      <alignment horizontal="justify" vertical="center" wrapText="1"/>
    </xf>
    <xf numFmtId="0" fontId="0" fillId="0" borderId="58" xfId="0" applyBorder="1"/>
    <xf numFmtId="0" fontId="7" fillId="0" borderId="59"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60" xfId="0" applyBorder="1"/>
    <xf numFmtId="0" fontId="7" fillId="0" borderId="61" xfId="0" applyFont="1" applyBorder="1" applyAlignment="1">
      <alignment horizontal="center" vertical="center" wrapText="1"/>
    </xf>
    <xf numFmtId="0" fontId="6" fillId="0" borderId="62" xfId="0" applyFont="1" applyBorder="1" applyAlignment="1">
      <alignment horizontal="justify" vertical="center" wrapText="1"/>
    </xf>
    <xf numFmtId="0" fontId="0" fillId="0" borderId="63" xfId="0" applyBorder="1"/>
    <xf numFmtId="0" fontId="12" fillId="22" borderId="17" xfId="0" applyFont="1" applyFill="1" applyBorder="1" applyAlignment="1">
      <alignment horizontal="center" vertical="center" wrapText="1"/>
    </xf>
    <xf numFmtId="0" fontId="20" fillId="22" borderId="13" xfId="0" applyFont="1" applyFill="1" applyBorder="1" applyAlignment="1">
      <alignment horizontal="center" vertical="center" wrapText="1"/>
    </xf>
    <xf numFmtId="0" fontId="12" fillId="22" borderId="13" xfId="0" applyFont="1" applyFill="1" applyBorder="1" applyAlignment="1">
      <alignment horizontal="center" vertical="center" wrapText="1"/>
    </xf>
    <xf numFmtId="0" fontId="8" fillId="0" borderId="18" xfId="0" applyFont="1" applyBorder="1" applyAlignment="1">
      <alignment horizontal="center" vertical="center" wrapText="1"/>
    </xf>
    <xf numFmtId="0" fontId="22" fillId="0" borderId="18" xfId="0" applyFont="1" applyBorder="1" applyAlignment="1">
      <alignment horizontal="center" vertical="center" wrapText="1"/>
    </xf>
    <xf numFmtId="9" fontId="14" fillId="0" borderId="18" xfId="0" applyNumberFormat="1" applyFont="1" applyBorder="1" applyAlignment="1">
      <alignment horizontal="center" vertical="center" wrapText="1"/>
    </xf>
    <xf numFmtId="9" fontId="22" fillId="0" borderId="18" xfId="0" applyNumberFormat="1" applyFont="1" applyBorder="1" applyAlignment="1">
      <alignment horizontal="center" vertical="center" wrapText="1"/>
    </xf>
    <xf numFmtId="0" fontId="13" fillId="20" borderId="17" xfId="0" applyFont="1" applyFill="1" applyBorder="1" applyAlignment="1">
      <alignment horizontal="center" vertical="center" wrapText="1"/>
    </xf>
    <xf numFmtId="0" fontId="7" fillId="0" borderId="0" xfId="0" applyFont="1" applyAlignment="1">
      <alignment horizontal="center" vertical="center"/>
    </xf>
    <xf numFmtId="0" fontId="6" fillId="0" borderId="0" xfId="0" applyFont="1" applyAlignment="1">
      <alignment horizontal="left" vertical="center"/>
    </xf>
    <xf numFmtId="0" fontId="34" fillId="0" borderId="0" xfId="0" applyFont="1"/>
    <xf numFmtId="0" fontId="2" fillId="0" borderId="1" xfId="0" applyFont="1" applyBorder="1" applyAlignment="1">
      <alignment horizontal="justify" vertical="center" wrapText="1"/>
    </xf>
    <xf numFmtId="0" fontId="6" fillId="3" borderId="1" xfId="0" applyFont="1" applyFill="1" applyBorder="1" applyAlignment="1">
      <alignment horizontal="center" vertical="center" wrapText="1"/>
    </xf>
    <xf numFmtId="0" fontId="7" fillId="0" borderId="0" xfId="0" applyFont="1" applyAlignment="1">
      <alignment vertical="center" wrapText="1"/>
    </xf>
    <xf numFmtId="0" fontId="9" fillId="0" borderId="21" xfId="0" applyFont="1" applyBorder="1" applyAlignment="1">
      <alignment horizontal="center" vertical="center" wrapText="1"/>
    </xf>
    <xf numFmtId="0" fontId="6" fillId="0" borderId="0" xfId="0" applyFont="1" applyAlignment="1">
      <alignment horizontal="center" wrapText="1"/>
    </xf>
    <xf numFmtId="0" fontId="37" fillId="0" borderId="0" xfId="0" applyFont="1"/>
    <xf numFmtId="0" fontId="27" fillId="0" borderId="1" xfId="0" applyFont="1" applyBorder="1" applyAlignment="1" applyProtection="1">
      <alignment horizontal="justify" vertical="center" wrapText="1"/>
      <protection locked="0"/>
    </xf>
    <xf numFmtId="0" fontId="27" fillId="0" borderId="1" xfId="0" quotePrefix="1" applyFont="1" applyBorder="1" applyAlignment="1">
      <alignment horizontal="justify" vertical="center" wrapText="1"/>
    </xf>
    <xf numFmtId="0" fontId="39" fillId="0" borderId="0" xfId="0" applyFont="1" applyAlignment="1">
      <alignment horizontal="left" vertical="center" wrapText="1"/>
    </xf>
    <xf numFmtId="0" fontId="40" fillId="0" borderId="0" xfId="0" applyFont="1" applyAlignment="1" applyProtection="1">
      <alignment vertical="center"/>
      <protection locked="0"/>
    </xf>
    <xf numFmtId="0" fontId="40" fillId="0" borderId="0" xfId="0" applyFont="1" applyAlignment="1" applyProtection="1">
      <alignment horizontal="center" vertical="center"/>
      <protection locked="0"/>
    </xf>
    <xf numFmtId="0" fontId="27" fillId="0" borderId="0" xfId="0" applyFont="1" applyAlignment="1">
      <alignment horizontal="justify" vertical="center" wrapText="1"/>
    </xf>
    <xf numFmtId="0" fontId="27" fillId="0" borderId="0" xfId="0" applyFont="1" applyAlignment="1">
      <alignment horizontal="center" vertical="center" wrapText="1"/>
    </xf>
    <xf numFmtId="9" fontId="27" fillId="0" borderId="0" xfId="2" applyFont="1" applyFill="1" applyBorder="1" applyAlignment="1">
      <alignment horizontal="center" vertical="center" wrapText="1"/>
    </xf>
    <xf numFmtId="0" fontId="40" fillId="0" borderId="0" xfId="0" applyFont="1" applyAlignment="1" applyProtection="1">
      <alignment horizontal="left" vertical="center"/>
      <protection locked="0"/>
    </xf>
    <xf numFmtId="0" fontId="40" fillId="0" borderId="0" xfId="0" applyFont="1" applyAlignment="1" applyProtection="1">
      <alignment horizontal="center" vertical="center" wrapText="1"/>
      <protection locked="0"/>
    </xf>
    <xf numFmtId="0" fontId="27" fillId="0" borderId="0" xfId="0" applyFont="1" applyAlignment="1">
      <alignment horizontal="left" vertical="center" wrapText="1"/>
    </xf>
    <xf numFmtId="0" fontId="27" fillId="0" borderId="0" xfId="0" applyFont="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3" borderId="7" xfId="0" applyFont="1" applyFill="1" applyBorder="1" applyAlignment="1">
      <alignment horizontal="center" vertical="center" wrapText="1"/>
    </xf>
    <xf numFmtId="0" fontId="27" fillId="0" borderId="0" xfId="0" applyFont="1" applyAlignment="1">
      <alignment vertical="center" wrapText="1"/>
    </xf>
    <xf numFmtId="0" fontId="27" fillId="23" borderId="1" xfId="0" applyFont="1" applyFill="1" applyBorder="1" applyAlignment="1">
      <alignment horizontal="center" vertical="center" wrapText="1"/>
    </xf>
    <xf numFmtId="0" fontId="27" fillId="14" borderId="1" xfId="0" applyFont="1" applyFill="1" applyBorder="1" applyAlignment="1">
      <alignment horizontal="center" vertical="center" wrapText="1"/>
    </xf>
    <xf numFmtId="0" fontId="27" fillId="14" borderId="2"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27" fillId="0" borderId="1" xfId="0" applyFont="1" applyBorder="1" applyAlignment="1" applyProtection="1">
      <alignment vertical="center" wrapText="1"/>
      <protection locked="0"/>
    </xf>
    <xf numFmtId="0" fontId="27" fillId="0" borderId="1" xfId="0" applyFont="1" applyBorder="1" applyAlignment="1" applyProtection="1">
      <alignment horizontal="center" vertical="center" wrapText="1"/>
      <protection locked="0"/>
    </xf>
    <xf numFmtId="9" fontId="27" fillId="0" borderId="1" xfId="2" applyFont="1" applyFill="1" applyBorder="1" applyAlignment="1" applyProtection="1">
      <alignment horizontal="center" vertical="center" wrapText="1"/>
      <protection locked="0"/>
    </xf>
    <xf numFmtId="0" fontId="27" fillId="3" borderId="1" xfId="1" applyFont="1" applyFill="1" applyBorder="1" applyAlignment="1" applyProtection="1">
      <alignment horizontal="center" vertical="center" wrapText="1"/>
      <protection locked="0"/>
    </xf>
    <xf numFmtId="9" fontId="27" fillId="0" borderId="1" xfId="2" applyFont="1" applyFill="1" applyBorder="1" applyAlignment="1" applyProtection="1">
      <alignment horizontal="center" vertical="center" wrapText="1"/>
    </xf>
    <xf numFmtId="0" fontId="11" fillId="0" borderId="1" xfId="0" applyFont="1" applyBorder="1" applyAlignment="1">
      <alignment horizontal="center" vertical="center" wrapText="1"/>
    </xf>
    <xf numFmtId="0" fontId="6" fillId="0" borderId="1" xfId="0" applyFont="1" applyBorder="1" applyAlignment="1">
      <alignment vertical="center"/>
    </xf>
    <xf numFmtId="0" fontId="6" fillId="0" borderId="1" xfId="0" applyFont="1" applyBorder="1" applyAlignment="1">
      <alignment horizontal="center" vertical="center" wrapText="1"/>
    </xf>
    <xf numFmtId="9" fontId="27" fillId="0" borderId="1" xfId="0" applyNumberFormat="1" applyFont="1" applyBorder="1" applyAlignment="1">
      <alignment horizontal="center" vertical="center" wrapText="1"/>
    </xf>
    <xf numFmtId="9" fontId="6" fillId="0" borderId="1" xfId="0" applyNumberFormat="1" applyFont="1" applyBorder="1" applyAlignment="1">
      <alignment horizontal="center" vertical="center"/>
    </xf>
    <xf numFmtId="164" fontId="27" fillId="3" borderId="1" xfId="0" applyNumberFormat="1" applyFont="1" applyFill="1" applyBorder="1" applyAlignment="1" applyProtection="1">
      <alignment vertical="center"/>
      <protection locked="0"/>
    </xf>
    <xf numFmtId="0" fontId="27" fillId="3" borderId="1" xfId="0" applyFont="1" applyFill="1" applyBorder="1" applyAlignment="1" applyProtection="1">
      <alignment vertical="center" wrapText="1"/>
      <protection locked="0"/>
    </xf>
    <xf numFmtId="0" fontId="27" fillId="3" borderId="1" xfId="0" applyFont="1" applyFill="1" applyBorder="1" applyAlignment="1" applyProtection="1">
      <alignment vertical="center"/>
      <protection locked="0"/>
    </xf>
    <xf numFmtId="0" fontId="11" fillId="3" borderId="1" xfId="0" applyFont="1" applyFill="1" applyBorder="1" applyAlignment="1" applyProtection="1">
      <alignment vertical="center"/>
      <protection locked="0"/>
    </xf>
    <xf numFmtId="0" fontId="27" fillId="3" borderId="1" xfId="0" applyFont="1" applyFill="1" applyBorder="1" applyAlignment="1">
      <alignment vertical="center" wrapText="1"/>
    </xf>
    <xf numFmtId="0" fontId="27" fillId="3" borderId="1" xfId="0" applyFont="1" applyFill="1" applyBorder="1" applyAlignment="1" applyProtection="1">
      <alignment horizontal="center" vertical="center"/>
      <protection locked="0"/>
    </xf>
    <xf numFmtId="0" fontId="27" fillId="3" borderId="1" xfId="0" applyFont="1" applyFill="1" applyBorder="1" applyAlignment="1" applyProtection="1">
      <alignment horizontal="left" vertical="center" wrapText="1"/>
      <protection locked="0"/>
    </xf>
    <xf numFmtId="0" fontId="27" fillId="3" borderId="1" xfId="0" applyFont="1" applyFill="1" applyBorder="1" applyAlignment="1">
      <alignment horizontal="justify" vertical="center" wrapText="1"/>
    </xf>
    <xf numFmtId="0" fontId="27" fillId="0" borderId="2" xfId="0" applyFont="1" applyBorder="1" applyAlignment="1" applyProtection="1">
      <alignment horizontal="center" vertical="center" wrapText="1"/>
      <protection locked="0"/>
    </xf>
    <xf numFmtId="0" fontId="27" fillId="0" borderId="1" xfId="0" applyFont="1" applyBorder="1" applyAlignment="1">
      <alignment horizontal="center" vertical="center"/>
    </xf>
    <xf numFmtId="0" fontId="27" fillId="0" borderId="1" xfId="0" applyFont="1" applyBorder="1" applyAlignment="1">
      <alignment horizontal="center" vertical="center" wrapText="1"/>
    </xf>
    <xf numFmtId="9" fontId="6" fillId="0" borderId="2" xfId="0" applyNumberFormat="1" applyFont="1" applyBorder="1" applyAlignment="1">
      <alignment horizontal="center" vertical="center"/>
    </xf>
    <xf numFmtId="0" fontId="27" fillId="0" borderId="1" xfId="0" applyFont="1" applyBorder="1" applyAlignment="1">
      <alignment horizontal="justify" vertical="center" wrapText="1"/>
    </xf>
    <xf numFmtId="0" fontId="27" fillId="3" borderId="1" xfId="0" applyFont="1" applyFill="1" applyBorder="1" applyAlignment="1" applyProtection="1">
      <alignment horizontal="justify" vertical="center" wrapText="1"/>
      <protection locked="0"/>
    </xf>
    <xf numFmtId="0" fontId="6" fillId="3" borderId="1" xfId="0" applyFont="1" applyFill="1" applyBorder="1" applyAlignment="1">
      <alignment horizontal="center" vertical="center"/>
    </xf>
    <xf numFmtId="0" fontId="27" fillId="3" borderId="1" xfId="0" applyFont="1" applyFill="1" applyBorder="1" applyAlignment="1">
      <alignment horizontal="center" vertical="center" wrapText="1"/>
    </xf>
    <xf numFmtId="0" fontId="27" fillId="0" borderId="1" xfId="0" applyFont="1" applyBorder="1" applyAlignment="1" applyProtection="1">
      <alignment horizontal="center" vertical="center"/>
      <protection locked="0"/>
    </xf>
    <xf numFmtId="9" fontId="27" fillId="0" borderId="1" xfId="2" applyFont="1" applyFill="1" applyBorder="1" applyAlignment="1" applyProtection="1">
      <alignment horizontal="center" vertical="center"/>
      <protection locked="0"/>
    </xf>
    <xf numFmtId="0" fontId="27" fillId="3" borderId="1" xfId="1" applyFont="1" applyFill="1" applyBorder="1" applyAlignment="1" applyProtection="1">
      <alignment horizontal="center" vertical="center"/>
      <protection locked="0"/>
    </xf>
    <xf numFmtId="9" fontId="27" fillId="0" borderId="1" xfId="2" applyFont="1" applyFill="1" applyBorder="1" applyAlignment="1" applyProtection="1">
      <alignment horizontal="center" vertical="center"/>
    </xf>
    <xf numFmtId="0" fontId="27" fillId="3" borderId="1" xfId="0" applyFont="1" applyFill="1" applyBorder="1" applyAlignment="1" applyProtection="1">
      <alignment horizontal="center" vertical="center" wrapText="1"/>
      <protection locked="0"/>
    </xf>
    <xf numFmtId="164" fontId="27" fillId="0" borderId="1" xfId="0" applyNumberFormat="1" applyFont="1" applyBorder="1" applyAlignment="1" applyProtection="1">
      <alignment horizontal="center" vertical="center"/>
      <protection locked="0"/>
    </xf>
    <xf numFmtId="0" fontId="27" fillId="3" borderId="1" xfId="0" applyFont="1" applyFill="1" applyBorder="1" applyAlignment="1">
      <alignment horizontal="center" vertical="center"/>
    </xf>
    <xf numFmtId="0" fontId="6" fillId="0" borderId="1" xfId="0" applyFont="1" applyBorder="1" applyAlignment="1">
      <alignment horizontal="left" vertical="center" wrapText="1"/>
    </xf>
    <xf numFmtId="164" fontId="27" fillId="0" borderId="0" xfId="0" applyNumberFormat="1" applyFont="1" applyAlignment="1">
      <alignment horizontal="center"/>
    </xf>
    <xf numFmtId="0" fontId="27" fillId="0" borderId="0" xfId="0" applyFont="1"/>
    <xf numFmtId="0" fontId="27" fillId="0" borderId="0" xfId="0" applyFont="1" applyAlignment="1">
      <alignment horizontal="center"/>
    </xf>
    <xf numFmtId="9" fontId="40" fillId="0" borderId="0" xfId="2" applyFont="1" applyFill="1" applyBorder="1" applyAlignment="1" applyProtection="1">
      <alignment horizontal="center" vertical="center"/>
      <protection locked="0"/>
    </xf>
    <xf numFmtId="0" fontId="7" fillId="7" borderId="46" xfId="0" applyFont="1" applyFill="1" applyBorder="1" applyAlignment="1">
      <alignment horizontal="center" vertical="center" wrapText="1"/>
    </xf>
    <xf numFmtId="0" fontId="7" fillId="7" borderId="47" xfId="0" applyFont="1" applyFill="1" applyBorder="1" applyAlignment="1">
      <alignment horizontal="center" vertical="center" wrapText="1"/>
    </xf>
    <xf numFmtId="0" fontId="7" fillId="6" borderId="48" xfId="0" applyFont="1" applyFill="1" applyBorder="1" applyAlignment="1">
      <alignment horizontal="center" vertical="center" wrapText="1"/>
    </xf>
    <xf numFmtId="0" fontId="7" fillId="12" borderId="49" xfId="0" applyFont="1" applyFill="1" applyBorder="1" applyAlignment="1">
      <alignment horizontal="center" vertical="center" wrapText="1"/>
    </xf>
    <xf numFmtId="0" fontId="7" fillId="12" borderId="50" xfId="0" applyFont="1" applyFill="1" applyBorder="1" applyAlignment="1">
      <alignment horizontal="center" vertical="center" wrapText="1"/>
    </xf>
    <xf numFmtId="0" fontId="7" fillId="7" borderId="50" xfId="0" applyFont="1" applyFill="1" applyBorder="1" applyAlignment="1">
      <alignment horizontal="center" vertical="center" wrapText="1"/>
    </xf>
    <xf numFmtId="0" fontId="7" fillId="6" borderId="51" xfId="0" applyFont="1" applyFill="1" applyBorder="1" applyAlignment="1">
      <alignment horizontal="center" vertical="center" wrapText="1"/>
    </xf>
    <xf numFmtId="0" fontId="7" fillId="5" borderId="49" xfId="0" applyFont="1" applyFill="1" applyBorder="1" applyAlignment="1">
      <alignment horizontal="center" vertical="center" wrapText="1"/>
    </xf>
    <xf numFmtId="0" fontId="7" fillId="5" borderId="52" xfId="0" applyFont="1" applyFill="1" applyBorder="1" applyAlignment="1">
      <alignment horizontal="center" vertical="center" wrapText="1"/>
    </xf>
    <xf numFmtId="0" fontId="7" fillId="5" borderId="53" xfId="0" applyFont="1" applyFill="1" applyBorder="1" applyAlignment="1">
      <alignment horizontal="center" vertical="center" wrapText="1"/>
    </xf>
    <xf numFmtId="0" fontId="7" fillId="12" borderId="53" xfId="0" applyFont="1" applyFill="1" applyBorder="1" applyAlignment="1">
      <alignment horizontal="center" vertical="center" wrapText="1"/>
    </xf>
    <xf numFmtId="0" fontId="7" fillId="7" borderId="53" xfId="0" applyFont="1" applyFill="1" applyBorder="1" applyAlignment="1">
      <alignment horizontal="center" vertical="center" wrapText="1"/>
    </xf>
    <xf numFmtId="0" fontId="7" fillId="6" borderId="54" xfId="0" applyFont="1" applyFill="1" applyBorder="1" applyAlignment="1">
      <alignment horizontal="center" vertical="center" wrapText="1"/>
    </xf>
    <xf numFmtId="0" fontId="43" fillId="0" borderId="0" xfId="0" applyFont="1"/>
    <xf numFmtId="0" fontId="15" fillId="13" borderId="31" xfId="0" applyFont="1" applyFill="1" applyBorder="1" applyAlignment="1">
      <alignment horizontal="center" vertical="center" wrapText="1"/>
    </xf>
    <xf numFmtId="0" fontId="15" fillId="13" borderId="30" xfId="0" applyFont="1" applyFill="1" applyBorder="1" applyAlignment="1">
      <alignment horizontal="center" vertical="center" wrapText="1"/>
    </xf>
    <xf numFmtId="0" fontId="15" fillId="13" borderId="34" xfId="0" applyFont="1" applyFill="1" applyBorder="1" applyAlignment="1">
      <alignment horizontal="center" vertical="center" wrapText="1"/>
    </xf>
    <xf numFmtId="9" fontId="15" fillId="13" borderId="32" xfId="0" applyNumberFormat="1" applyFont="1" applyFill="1" applyBorder="1" applyAlignment="1">
      <alignment horizontal="center" vertical="center" wrapText="1"/>
    </xf>
    <xf numFmtId="0" fontId="15" fillId="0" borderId="0" xfId="0" applyFont="1" applyAlignment="1">
      <alignment vertical="center" wrapText="1"/>
    </xf>
    <xf numFmtId="9" fontId="37" fillId="13" borderId="30" xfId="0" applyNumberFormat="1" applyFont="1" applyFill="1" applyBorder="1" applyAlignment="1">
      <alignment horizontal="center" vertical="center" wrapText="1"/>
    </xf>
    <xf numFmtId="0" fontId="15" fillId="0" borderId="1" xfId="0" applyFont="1" applyBorder="1" applyAlignment="1">
      <alignment horizontal="justify" vertical="center" wrapText="1"/>
    </xf>
    <xf numFmtId="0" fontId="15" fillId="6" borderId="1" xfId="0" applyFont="1" applyFill="1" applyBorder="1" applyAlignment="1">
      <alignment horizontal="justify" vertical="center" wrapText="1"/>
    </xf>
    <xf numFmtId="0" fontId="15" fillId="7" borderId="1" xfId="0" applyFont="1" applyFill="1" applyBorder="1" applyAlignment="1">
      <alignment horizontal="justify" vertical="center" wrapText="1"/>
    </xf>
    <xf numFmtId="0" fontId="15" fillId="12" borderId="1" xfId="0" applyFont="1" applyFill="1" applyBorder="1" applyAlignment="1">
      <alignment horizontal="justify" vertical="center" wrapText="1"/>
    </xf>
    <xf numFmtId="0" fontId="15" fillId="5" borderId="1" xfId="0" applyFont="1" applyFill="1" applyBorder="1" applyAlignment="1">
      <alignment horizontal="justify" vertical="center" wrapText="1"/>
    </xf>
    <xf numFmtId="0" fontId="6" fillId="3" borderId="1" xfId="0" applyFont="1" applyFill="1" applyBorder="1" applyAlignment="1">
      <alignment horizontal="justify" vertical="center" wrapText="1"/>
    </xf>
    <xf numFmtId="0" fontId="35" fillId="3" borderId="1" xfId="3" applyFill="1" applyBorder="1" applyAlignment="1">
      <alignment horizontal="center" vertical="center" wrapText="1"/>
    </xf>
    <xf numFmtId="0" fontId="35" fillId="0" borderId="0" xfId="3" applyAlignment="1">
      <alignment horizontal="center" vertical="center"/>
    </xf>
    <xf numFmtId="0" fontId="35" fillId="0" borderId="1" xfId="3" applyBorder="1" applyAlignment="1">
      <alignment horizontal="center" vertical="center"/>
    </xf>
    <xf numFmtId="14" fontId="27" fillId="3" borderId="1" xfId="0" applyNumberFormat="1" applyFont="1" applyFill="1" applyBorder="1" applyAlignment="1" applyProtection="1">
      <alignment horizontal="center" vertical="center"/>
      <protection locked="0"/>
    </xf>
    <xf numFmtId="14" fontId="27" fillId="3" borderId="1" xfId="0" applyNumberFormat="1" applyFont="1" applyFill="1" applyBorder="1" applyAlignment="1" applyProtection="1">
      <alignment horizontal="center" vertical="center" wrapText="1"/>
      <protection locked="0"/>
    </xf>
    <xf numFmtId="0" fontId="27" fillId="3" borderId="4" xfId="0" applyFont="1" applyFill="1" applyBorder="1" applyAlignment="1">
      <alignment vertical="center"/>
    </xf>
    <xf numFmtId="0" fontId="27" fillId="0" borderId="4" xfId="0" applyFont="1" applyBorder="1" applyAlignment="1" applyProtection="1">
      <alignment horizontal="center" vertical="center" wrapText="1"/>
      <protection locked="0"/>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27" fillId="0" borderId="2" xfId="0" applyFont="1" applyBorder="1" applyAlignment="1" applyProtection="1">
      <alignment horizontal="center" vertical="center" wrapText="1"/>
      <protection locked="0"/>
    </xf>
    <xf numFmtId="0" fontId="27" fillId="0" borderId="3" xfId="0" applyFont="1" applyBorder="1" applyAlignment="1" applyProtection="1">
      <alignment horizontal="center" vertical="center" wrapText="1"/>
      <protection locked="0"/>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7" fillId="15" borderId="2" xfId="0" applyFont="1" applyFill="1" applyBorder="1" applyAlignment="1">
      <alignment horizontal="center" vertical="center" wrapText="1"/>
    </xf>
    <xf numFmtId="0" fontId="7" fillId="15" borderId="3"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27" fillId="3" borderId="2" xfId="1" applyFont="1" applyFill="1" applyBorder="1" applyAlignment="1" applyProtection="1">
      <alignment horizontal="center" vertical="center" wrapText="1"/>
      <protection locked="0"/>
    </xf>
    <xf numFmtId="0" fontId="27" fillId="3" borderId="3" xfId="1" applyFont="1" applyFill="1" applyBorder="1" applyAlignment="1" applyProtection="1">
      <alignment horizontal="center" vertical="center" wrapText="1"/>
      <protection locked="0"/>
    </xf>
    <xf numFmtId="0" fontId="11" fillId="14" borderId="1" xfId="0" applyFont="1" applyFill="1" applyBorder="1" applyAlignment="1">
      <alignment horizontal="center" vertical="center" wrapText="1"/>
    </xf>
    <xf numFmtId="0" fontId="11" fillId="14" borderId="8" xfId="0" applyFont="1" applyFill="1" applyBorder="1" applyAlignment="1">
      <alignment horizontal="center" vertical="center"/>
    </xf>
    <xf numFmtId="0" fontId="11" fillId="14" borderId="10" xfId="0" applyFont="1" applyFill="1" applyBorder="1" applyAlignment="1">
      <alignment horizontal="center" vertical="center"/>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45" fillId="0" borderId="4" xfId="0" applyFont="1" applyBorder="1" applyAlignment="1">
      <alignment horizontal="center" vertical="center" wrapText="1"/>
    </xf>
    <xf numFmtId="0" fontId="45" fillId="0" borderId="5" xfId="0" applyFont="1" applyBorder="1" applyAlignment="1">
      <alignment horizontal="center" vertical="center" wrapText="1"/>
    </xf>
    <xf numFmtId="0" fontId="45" fillId="0" borderId="6" xfId="0" applyFont="1" applyBorder="1" applyAlignment="1">
      <alignment horizontal="center" vertical="center" wrapText="1"/>
    </xf>
    <xf numFmtId="0" fontId="7" fillId="19" borderId="1" xfId="0" applyFont="1" applyFill="1" applyBorder="1" applyAlignment="1">
      <alignment horizontal="center" vertical="center" wrapText="1"/>
    </xf>
    <xf numFmtId="0" fontId="27" fillId="23" borderId="1" xfId="0" applyFont="1" applyFill="1" applyBorder="1" applyAlignment="1">
      <alignment horizontal="center" vertical="center" wrapText="1"/>
    </xf>
    <xf numFmtId="0" fontId="27" fillId="12" borderId="2" xfId="0" applyFont="1" applyFill="1" applyBorder="1" applyAlignment="1">
      <alignment horizontal="center" vertical="center" wrapText="1"/>
    </xf>
    <xf numFmtId="0" fontId="27" fillId="12" borderId="64" xfId="0" applyFont="1" applyFill="1" applyBorder="1" applyAlignment="1">
      <alignment horizontal="center" vertical="center" wrapText="1"/>
    </xf>
    <xf numFmtId="0" fontId="27" fillId="23" borderId="4" xfId="0" applyFont="1" applyFill="1" applyBorder="1" applyAlignment="1">
      <alignment horizontal="center" vertical="center" wrapText="1"/>
    </xf>
    <xf numFmtId="0" fontId="11" fillId="16" borderId="2" xfId="0" applyFont="1" applyFill="1" applyBorder="1" applyAlignment="1">
      <alignment horizontal="center" vertical="center" wrapText="1"/>
    </xf>
    <xf numFmtId="0" fontId="11" fillId="16" borderId="64" xfId="0" applyFont="1" applyFill="1" applyBorder="1" applyAlignment="1">
      <alignment horizontal="center" vertical="center" wrapText="1"/>
    </xf>
    <xf numFmtId="0" fontId="7" fillId="15" borderId="64"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11" fillId="17" borderId="64" xfId="0" applyFont="1" applyFill="1" applyBorder="1" applyAlignment="1">
      <alignment horizontal="center" vertical="center" wrapText="1"/>
    </xf>
    <xf numFmtId="0" fontId="11" fillId="12" borderId="2" xfId="0" applyFont="1" applyFill="1" applyBorder="1" applyAlignment="1">
      <alignment horizontal="center" vertical="center" wrapText="1"/>
    </xf>
    <xf numFmtId="0" fontId="11" fillId="12" borderId="64" xfId="0" applyFont="1" applyFill="1" applyBorder="1" applyAlignment="1">
      <alignment horizontal="center" vertical="center" wrapText="1"/>
    </xf>
    <xf numFmtId="0" fontId="11" fillId="18" borderId="2" xfId="0" applyFont="1" applyFill="1" applyBorder="1" applyAlignment="1">
      <alignment horizontal="center" vertical="center" wrapText="1"/>
    </xf>
    <xf numFmtId="0" fontId="11" fillId="18" borderId="64" xfId="0" applyFont="1" applyFill="1" applyBorder="1" applyAlignment="1">
      <alignment horizontal="center" vertical="center" wrapText="1"/>
    </xf>
    <xf numFmtId="0" fontId="11" fillId="18" borderId="8" xfId="0" applyFont="1" applyFill="1" applyBorder="1" applyAlignment="1">
      <alignment horizontal="center" vertical="center" wrapText="1"/>
    </xf>
    <xf numFmtId="0" fontId="11" fillId="18" borderId="65" xfId="0" applyFont="1" applyFill="1" applyBorder="1" applyAlignment="1">
      <alignment horizontal="center" vertical="center" wrapText="1"/>
    </xf>
    <xf numFmtId="164" fontId="27" fillId="23" borderId="1" xfId="0" applyNumberFormat="1" applyFont="1" applyFill="1" applyBorder="1" applyAlignment="1">
      <alignment horizontal="center" vertical="center" wrapText="1"/>
    </xf>
    <xf numFmtId="0" fontId="11" fillId="14" borderId="2" xfId="0" applyFont="1" applyFill="1" applyBorder="1" applyAlignment="1">
      <alignment horizontal="center" vertical="center" wrapText="1"/>
    </xf>
    <xf numFmtId="0" fontId="11" fillId="14" borderId="64" xfId="0" applyFont="1" applyFill="1" applyBorder="1" applyAlignment="1">
      <alignment horizontal="center" vertical="center" wrapText="1"/>
    </xf>
    <xf numFmtId="0" fontId="11" fillId="14" borderId="3" xfId="0" applyFont="1" applyFill="1" applyBorder="1" applyAlignment="1">
      <alignment horizontal="center" vertical="center" wrapText="1"/>
    </xf>
    <xf numFmtId="0" fontId="27" fillId="14" borderId="1" xfId="0" applyFont="1" applyFill="1" applyBorder="1" applyAlignment="1">
      <alignment horizontal="center" vertical="center" wrapText="1"/>
    </xf>
    <xf numFmtId="0" fontId="27" fillId="14" borderId="2" xfId="0" applyFont="1" applyFill="1" applyBorder="1" applyAlignment="1">
      <alignment horizontal="center" vertical="center" wrapText="1"/>
    </xf>
    <xf numFmtId="0" fontId="6" fillId="0" borderId="1" xfId="0" applyFont="1" applyBorder="1" applyAlignment="1">
      <alignment horizontal="center"/>
    </xf>
    <xf numFmtId="0" fontId="40" fillId="0" borderId="0" xfId="0" applyFont="1" applyAlignment="1" applyProtection="1">
      <alignment horizontal="justify" vertical="center"/>
      <protection locked="0"/>
    </xf>
    <xf numFmtId="0" fontId="11" fillId="17" borderId="5" xfId="0" applyFont="1" applyFill="1" applyBorder="1" applyAlignment="1">
      <alignment horizontal="center" vertical="center" wrapText="1"/>
    </xf>
    <xf numFmtId="0" fontId="11" fillId="17" borderId="6" xfId="0" applyFont="1" applyFill="1" applyBorder="1" applyAlignment="1">
      <alignment horizontal="center" vertical="center" wrapText="1"/>
    </xf>
    <xf numFmtId="0" fontId="11" fillId="16" borderId="4" xfId="0" applyFont="1" applyFill="1" applyBorder="1" applyAlignment="1">
      <alignment horizontal="center" vertical="center" wrapText="1"/>
    </xf>
    <xf numFmtId="0" fontId="11" fillId="16" borderId="5" xfId="0" applyFont="1" applyFill="1" applyBorder="1" applyAlignment="1">
      <alignment horizontal="center" vertical="center" wrapText="1"/>
    </xf>
    <xf numFmtId="0" fontId="11" fillId="16" borderId="6" xfId="0" applyFont="1" applyFill="1" applyBorder="1" applyAlignment="1">
      <alignment horizontal="center" vertical="center" wrapText="1"/>
    </xf>
    <xf numFmtId="0" fontId="11" fillId="12" borderId="8" xfId="0" applyFont="1" applyFill="1" applyBorder="1" applyAlignment="1">
      <alignment horizontal="center" vertical="center" wrapText="1"/>
    </xf>
    <xf numFmtId="0" fontId="11" fillId="12" borderId="9" xfId="0" applyFont="1" applyFill="1" applyBorder="1" applyAlignment="1">
      <alignment horizontal="center" vertical="center" wrapText="1"/>
    </xf>
    <xf numFmtId="0" fontId="7" fillId="17" borderId="2" xfId="0" applyFont="1" applyFill="1" applyBorder="1" applyAlignment="1">
      <alignment horizontal="center" vertical="center" wrapText="1"/>
    </xf>
    <xf numFmtId="0" fontId="7" fillId="17" borderId="3" xfId="0" applyFont="1" applyFill="1" applyBorder="1" applyAlignment="1">
      <alignment horizontal="center" vertical="center" wrapText="1"/>
    </xf>
    <xf numFmtId="0" fontId="27" fillId="14" borderId="8" xfId="0" applyFont="1" applyFill="1" applyBorder="1" applyAlignment="1">
      <alignment horizontal="center" vertical="center" wrapText="1"/>
    </xf>
    <xf numFmtId="0" fontId="27" fillId="14" borderId="10" xfId="0" applyFont="1" applyFill="1" applyBorder="1" applyAlignment="1">
      <alignment horizontal="center" vertical="center" wrapText="1"/>
    </xf>
    <xf numFmtId="0" fontId="7" fillId="17" borderId="64" xfId="0" applyFont="1" applyFill="1" applyBorder="1" applyAlignment="1">
      <alignment horizontal="center" vertical="center" wrapText="1"/>
    </xf>
    <xf numFmtId="0" fontId="11" fillId="10" borderId="2" xfId="0" applyFont="1" applyFill="1" applyBorder="1" applyAlignment="1">
      <alignment horizontal="center" vertical="center" wrapText="1"/>
    </xf>
    <xf numFmtId="0" fontId="11" fillId="10" borderId="64" xfId="0" applyFont="1" applyFill="1" applyBorder="1" applyAlignment="1">
      <alignment horizontal="center" vertical="center" wrapText="1"/>
    </xf>
    <xf numFmtId="0" fontId="7" fillId="0" borderId="0" xfId="0" applyFont="1" applyAlignment="1">
      <alignment horizontal="right" vertical="center" wrapText="1"/>
    </xf>
    <xf numFmtId="14" fontId="11" fillId="3" borderId="7" xfId="0" applyNumberFormat="1" applyFont="1" applyFill="1" applyBorder="1" applyAlignment="1">
      <alignment horizontal="center" vertical="center"/>
    </xf>
    <xf numFmtId="0" fontId="11" fillId="3" borderId="7" xfId="0" applyFont="1" applyFill="1" applyBorder="1" applyAlignment="1">
      <alignment horizontal="center" vertical="center"/>
    </xf>
    <xf numFmtId="9" fontId="11" fillId="16" borderId="2" xfId="2" applyFont="1" applyFill="1" applyBorder="1" applyAlignment="1">
      <alignment horizontal="center" vertical="center" wrapText="1"/>
    </xf>
    <xf numFmtId="9" fontId="11" fillId="16" borderId="64" xfId="2" applyFont="1" applyFill="1" applyBorder="1" applyAlignment="1">
      <alignment horizontal="center" vertical="center" wrapText="1"/>
    </xf>
    <xf numFmtId="0" fontId="11" fillId="14" borderId="4" xfId="0" applyFont="1" applyFill="1" applyBorder="1" applyAlignment="1">
      <alignment horizontal="center" vertical="center" wrapText="1"/>
    </xf>
    <xf numFmtId="0" fontId="11" fillId="14" borderId="5" xfId="0" applyFont="1" applyFill="1" applyBorder="1" applyAlignment="1">
      <alignment horizontal="center" vertical="center" wrapText="1"/>
    </xf>
    <xf numFmtId="0" fontId="11" fillId="14" borderId="6" xfId="0" applyFont="1" applyFill="1" applyBorder="1" applyAlignment="1">
      <alignment horizontal="center" vertical="center" wrapText="1"/>
    </xf>
    <xf numFmtId="0" fontId="6" fillId="0" borderId="1" xfId="0" applyFont="1" applyBorder="1" applyAlignment="1">
      <alignment horizontal="justify"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27" fillId="0" borderId="1" xfId="0" applyFont="1" applyBorder="1" applyAlignment="1" applyProtection="1">
      <alignment horizontal="center" vertical="center" wrapText="1"/>
      <protection locked="0"/>
    </xf>
    <xf numFmtId="0" fontId="6" fillId="0" borderId="64" xfId="0" applyFont="1" applyBorder="1" applyAlignment="1">
      <alignment horizontal="center" vertical="center"/>
    </xf>
    <xf numFmtId="0" fontId="6" fillId="0" borderId="2" xfId="0" applyFont="1" applyBorder="1" applyAlignment="1">
      <alignment horizontal="center" vertical="center" wrapText="1"/>
    </xf>
    <xf numFmtId="0" fontId="6" fillId="0" borderId="64" xfId="0" applyFont="1" applyBorder="1" applyAlignment="1">
      <alignment horizontal="center" vertical="center" wrapText="1"/>
    </xf>
    <xf numFmtId="0" fontId="6" fillId="0" borderId="3" xfId="0" applyFont="1" applyBorder="1" applyAlignment="1">
      <alignment horizontal="center" vertical="center" wrapText="1"/>
    </xf>
    <xf numFmtId="0" fontId="27" fillId="0" borderId="64" xfId="0" applyFont="1" applyBorder="1" applyAlignment="1" applyProtection="1">
      <alignment horizontal="center" vertical="center" wrapText="1"/>
      <protection locked="0"/>
    </xf>
    <xf numFmtId="0" fontId="27" fillId="0" borderId="2" xfId="0" applyFont="1" applyBorder="1" applyAlignment="1" applyProtection="1">
      <alignment horizontal="justify" vertical="center" wrapText="1"/>
      <protection locked="0"/>
    </xf>
    <xf numFmtId="0" fontId="27" fillId="0" borderId="3" xfId="0" applyFont="1" applyBorder="1" applyAlignment="1" applyProtection="1">
      <alignment horizontal="justify" vertical="center" wrapText="1"/>
      <protection locked="0"/>
    </xf>
    <xf numFmtId="0" fontId="27" fillId="0" borderId="64" xfId="0" applyFont="1" applyBorder="1" applyAlignment="1" applyProtection="1">
      <alignment horizontal="justify" vertical="center" wrapText="1"/>
      <protection locked="0"/>
    </xf>
    <xf numFmtId="0" fontId="27" fillId="0" borderId="64" xfId="0" applyFont="1" applyBorder="1" applyAlignment="1">
      <alignment horizontal="center" vertical="center" wrapText="1"/>
    </xf>
    <xf numFmtId="0" fontId="11" fillId="0" borderId="64" xfId="0" applyFont="1" applyBorder="1" applyAlignment="1">
      <alignment horizontal="center" vertical="center" wrapText="1"/>
    </xf>
    <xf numFmtId="0" fontId="27" fillId="3" borderId="64" xfId="1" applyFont="1" applyFill="1" applyBorder="1" applyAlignment="1" applyProtection="1">
      <alignment horizontal="center" vertical="center" wrapText="1"/>
      <protection locked="0"/>
    </xf>
    <xf numFmtId="9" fontId="6" fillId="0" borderId="2" xfId="0" applyNumberFormat="1" applyFont="1" applyBorder="1" applyAlignment="1">
      <alignment horizontal="center" vertical="center"/>
    </xf>
    <xf numFmtId="9" fontId="6" fillId="0" borderId="64" xfId="0" applyNumberFormat="1" applyFont="1" applyBorder="1" applyAlignment="1">
      <alignment horizontal="center" vertical="center"/>
    </xf>
    <xf numFmtId="9" fontId="6" fillId="0" borderId="3" xfId="0" applyNumberFormat="1" applyFont="1" applyBorder="1" applyAlignment="1">
      <alignment horizontal="center" vertical="center"/>
    </xf>
    <xf numFmtId="0" fontId="11" fillId="0" borderId="1" xfId="0" applyFont="1" applyBorder="1" applyAlignment="1">
      <alignment horizontal="center" vertical="center" wrapText="1"/>
    </xf>
    <xf numFmtId="0" fontId="27" fillId="3" borderId="1" xfId="1" applyFont="1" applyFill="1" applyBorder="1" applyAlignment="1" applyProtection="1">
      <alignment horizontal="center" vertical="center" wrapText="1"/>
      <protection locked="0"/>
    </xf>
    <xf numFmtId="9" fontId="6" fillId="0" borderId="1" xfId="0" applyNumberFormat="1" applyFont="1" applyBorder="1" applyAlignment="1">
      <alignment horizontal="center" vertical="center"/>
    </xf>
    <xf numFmtId="0" fontId="11" fillId="23" borderId="1" xfId="0" applyFont="1" applyFill="1" applyBorder="1" applyAlignment="1">
      <alignment horizontal="center" vertical="center" wrapText="1"/>
    </xf>
    <xf numFmtId="0" fontId="15" fillId="13" borderId="34" xfId="0" applyFont="1" applyFill="1" applyBorder="1" applyAlignment="1">
      <alignment horizontal="center" vertical="center" wrapText="1"/>
    </xf>
    <xf numFmtId="0" fontId="15" fillId="13" borderId="31" xfId="0" applyFont="1" applyFill="1" applyBorder="1" applyAlignment="1">
      <alignment horizontal="center" vertical="center" wrapText="1"/>
    </xf>
    <xf numFmtId="0" fontId="44" fillId="0" borderId="1" xfId="0" applyFont="1" applyBorder="1" applyAlignment="1">
      <alignment horizontal="center" vertical="center" wrapText="1"/>
    </xf>
    <xf numFmtId="0" fontId="15" fillId="9" borderId="4" xfId="0" applyFont="1" applyFill="1" applyBorder="1" applyAlignment="1">
      <alignment horizontal="center" vertical="center" wrapText="1"/>
    </xf>
    <xf numFmtId="0" fontId="15" fillId="9" borderId="6" xfId="0" applyFont="1" applyFill="1" applyBorder="1" applyAlignment="1">
      <alignment horizontal="center" vertical="center" wrapText="1"/>
    </xf>
    <xf numFmtId="0" fontId="15" fillId="13" borderId="25" xfId="0" applyFont="1" applyFill="1" applyBorder="1" applyAlignment="1">
      <alignment horizontal="center" vertical="center" wrapText="1"/>
    </xf>
    <xf numFmtId="0" fontId="15" fillId="13" borderId="26" xfId="0" applyFont="1" applyFill="1" applyBorder="1" applyAlignment="1">
      <alignment horizontal="center" vertical="center" wrapText="1"/>
    </xf>
    <xf numFmtId="0" fontId="7" fillId="13" borderId="32" xfId="0" applyFont="1" applyFill="1" applyBorder="1" applyAlignment="1">
      <alignment horizontal="center" vertical="center" wrapText="1"/>
    </xf>
    <xf numFmtId="0" fontId="7" fillId="13" borderId="27" xfId="0" applyFont="1" applyFill="1" applyBorder="1" applyAlignment="1">
      <alignment horizontal="center" vertical="center" wrapText="1"/>
    </xf>
    <xf numFmtId="0" fontId="7" fillId="13" borderId="28" xfId="0" applyFont="1" applyFill="1" applyBorder="1" applyAlignment="1">
      <alignment horizontal="center" vertical="center" wrapText="1"/>
    </xf>
    <xf numFmtId="0" fontId="7" fillId="13" borderId="33"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15" fillId="0" borderId="0" xfId="0" applyFont="1" applyAlignment="1">
      <alignment horizontal="center"/>
    </xf>
    <xf numFmtId="0" fontId="8" fillId="0" borderId="1" xfId="0" applyFont="1" applyBorder="1" applyAlignment="1">
      <alignment horizontal="center" vertical="center"/>
    </xf>
    <xf numFmtId="0" fontId="12" fillId="8" borderId="7" xfId="0" applyFont="1" applyFill="1" applyBorder="1" applyAlignment="1">
      <alignment horizontal="center" vertical="center"/>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9" fillId="0" borderId="11" xfId="0" applyFont="1" applyBorder="1" applyAlignment="1">
      <alignment horizontal="center" vertical="center" wrapText="1"/>
    </xf>
    <xf numFmtId="0" fontId="9" fillId="0" borderId="13" xfId="0" applyFont="1" applyBorder="1" applyAlignment="1">
      <alignment horizontal="center" vertical="center" wrapText="1"/>
    </xf>
    <xf numFmtId="0" fontId="2" fillId="0" borderId="11" xfId="0" applyFont="1" applyBorder="1" applyAlignment="1">
      <alignment horizontal="justify" vertical="center" wrapText="1"/>
    </xf>
    <xf numFmtId="0" fontId="2" fillId="0" borderId="13" xfId="0" applyFont="1" applyBorder="1" applyAlignment="1">
      <alignment horizontal="justify" vertical="center" wrapText="1"/>
    </xf>
    <xf numFmtId="0" fontId="7" fillId="0" borderId="0" xfId="0" applyFont="1" applyAlignment="1">
      <alignment horizontal="center" vertical="center"/>
    </xf>
    <xf numFmtId="0" fontId="9" fillId="0" borderId="19"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18" xfId="0" applyFont="1" applyBorder="1" applyAlignment="1">
      <alignment horizontal="center" vertical="center" wrapText="1"/>
    </xf>
    <xf numFmtId="0" fontId="2" fillId="0" borderId="15" xfId="0" applyFont="1" applyBorder="1" applyAlignment="1">
      <alignment horizontal="justify" vertical="center" wrapText="1"/>
    </xf>
    <xf numFmtId="0" fontId="2" fillId="0" borderId="16" xfId="0" applyFont="1" applyBorder="1" applyAlignment="1">
      <alignment horizontal="justify" vertical="center" wrapText="1"/>
    </xf>
    <xf numFmtId="0" fontId="9" fillId="0" borderId="14" xfId="0" applyFont="1" applyBorder="1" applyAlignment="1">
      <alignment horizontal="center" vertical="center" wrapText="1"/>
    </xf>
    <xf numFmtId="0" fontId="9" fillId="0" borderId="16" xfId="0" applyFont="1" applyBorder="1" applyAlignment="1">
      <alignment horizontal="center" vertical="center" wrapText="1"/>
    </xf>
    <xf numFmtId="0" fontId="9" fillId="20" borderId="11" xfId="0" applyFont="1" applyFill="1" applyBorder="1" applyAlignment="1">
      <alignment horizontal="center" vertical="center" wrapText="1"/>
    </xf>
    <xf numFmtId="0" fontId="9" fillId="20" borderId="13" xfId="0" applyFont="1" applyFill="1" applyBorder="1" applyAlignment="1">
      <alignment horizontal="center" vertical="center" wrapText="1"/>
    </xf>
    <xf numFmtId="0" fontId="9" fillId="0" borderId="15" xfId="0" applyFont="1" applyBorder="1" applyAlignment="1">
      <alignment horizontal="center" vertical="center" wrapText="1"/>
    </xf>
    <xf numFmtId="0" fontId="2" fillId="0" borderId="22" xfId="0" applyFont="1" applyBorder="1" applyAlignment="1">
      <alignment horizontal="justify" vertical="center" wrapText="1"/>
    </xf>
    <xf numFmtId="0" fontId="2" fillId="0" borderId="24" xfId="0" applyFont="1" applyBorder="1" applyAlignment="1">
      <alignment horizontal="justify" vertical="center" wrapText="1"/>
    </xf>
    <xf numFmtId="0" fontId="12" fillId="11" borderId="17" xfId="0" applyFont="1" applyFill="1" applyBorder="1" applyAlignment="1">
      <alignment horizontal="center" vertical="center" wrapText="1"/>
    </xf>
    <xf numFmtId="0" fontId="8" fillId="0" borderId="22" xfId="0" applyFont="1" applyBorder="1" applyAlignment="1">
      <alignment horizontal="left" vertical="center" wrapText="1"/>
    </xf>
    <xf numFmtId="0" fontId="8" fillId="0" borderId="24" xfId="0" applyFont="1" applyBorder="1" applyAlignment="1">
      <alignment horizontal="left"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8" fillId="0" borderId="19" xfId="0" applyFont="1" applyBorder="1" applyAlignment="1">
      <alignment horizontal="left" vertical="center" wrapText="1"/>
    </xf>
    <xf numFmtId="0" fontId="8" fillId="0" borderId="21" xfId="0" applyFont="1" applyBorder="1" applyAlignment="1">
      <alignment horizontal="left" vertical="center" wrapText="1"/>
    </xf>
    <xf numFmtId="0" fontId="5" fillId="0" borderId="23" xfId="0" applyFont="1" applyBorder="1" applyAlignment="1">
      <alignment horizontal="left" vertical="center" wrapText="1"/>
    </xf>
    <xf numFmtId="0" fontId="5" fillId="0" borderId="18" xfId="0" applyFont="1" applyBorder="1" applyAlignment="1">
      <alignment horizontal="left" vertical="center" wrapText="1"/>
    </xf>
    <xf numFmtId="0" fontId="18" fillId="11" borderId="17" xfId="0" applyFont="1" applyFill="1" applyBorder="1" applyAlignment="1">
      <alignment horizontal="center" vertical="center" wrapText="1"/>
    </xf>
    <xf numFmtId="0" fontId="27" fillId="0" borderId="17" xfId="0" applyFont="1" applyBorder="1" applyAlignment="1">
      <alignment horizontal="center" vertical="center" wrapText="1"/>
    </xf>
    <xf numFmtId="0" fontId="12" fillId="9" borderId="12" xfId="0" applyFont="1" applyFill="1" applyBorder="1" applyAlignment="1">
      <alignment horizontal="center" vertical="center" wrapText="1"/>
    </xf>
    <xf numFmtId="0" fontId="12" fillId="9" borderId="13" xfId="0" applyFont="1" applyFill="1" applyBorder="1" applyAlignment="1">
      <alignment horizontal="center" vertical="center" wrapText="1"/>
    </xf>
    <xf numFmtId="0" fontId="16" fillId="11" borderId="17" xfId="0" applyFont="1" applyFill="1" applyBorder="1" applyAlignment="1">
      <alignment horizontal="center" vertical="center" wrapText="1"/>
    </xf>
    <xf numFmtId="0" fontId="8" fillId="0" borderId="23" xfId="0" applyFont="1" applyBorder="1" applyAlignment="1">
      <alignment horizontal="left" vertical="center" wrapText="1"/>
    </xf>
    <xf numFmtId="0" fontId="8" fillId="0" borderId="18" xfId="0" applyFont="1" applyBorder="1" applyAlignment="1">
      <alignment horizontal="left" vertical="center" wrapText="1"/>
    </xf>
    <xf numFmtId="0" fontId="14" fillId="0" borderId="1" xfId="0" applyFont="1" applyBorder="1" applyAlignment="1">
      <alignment horizontal="center" vertical="center" wrapText="1"/>
    </xf>
    <xf numFmtId="0" fontId="14" fillId="0" borderId="60" xfId="0" applyFont="1" applyBorder="1" applyAlignment="1">
      <alignment horizontal="center" vertical="center" wrapText="1"/>
    </xf>
    <xf numFmtId="0" fontId="7" fillId="11" borderId="17" xfId="0" applyFont="1" applyFill="1" applyBorder="1" applyAlignment="1">
      <alignment horizontal="center" vertical="center" wrapText="1"/>
    </xf>
    <xf numFmtId="0" fontId="7" fillId="0" borderId="0" xfId="0" applyFont="1" applyAlignment="1">
      <alignment horizontal="center" wrapText="1"/>
    </xf>
    <xf numFmtId="0" fontId="14" fillId="0" borderId="62" xfId="0" applyFont="1" applyBorder="1" applyAlignment="1">
      <alignment horizontal="center" vertical="center" wrapText="1"/>
    </xf>
    <xf numFmtId="0" fontId="14" fillId="0" borderId="63" xfId="0" applyFont="1" applyBorder="1" applyAlignment="1">
      <alignment horizontal="center" vertical="center" wrapText="1"/>
    </xf>
    <xf numFmtId="0" fontId="7" fillId="11" borderId="57" xfId="0" applyFont="1" applyFill="1" applyBorder="1" applyAlignment="1">
      <alignment horizontal="center" vertical="center" wrapText="1"/>
    </xf>
    <xf numFmtId="0" fontId="7" fillId="11" borderId="58" xfId="0" applyFont="1" applyFill="1" applyBorder="1" applyAlignment="1">
      <alignment horizontal="center" vertical="center" wrapText="1"/>
    </xf>
    <xf numFmtId="0" fontId="14" fillId="0" borderId="1" xfId="0" applyFont="1" applyBorder="1" applyAlignment="1">
      <alignment horizontal="left" vertical="center" wrapText="1"/>
    </xf>
    <xf numFmtId="0" fontId="14" fillId="0" borderId="62" xfId="0" applyFont="1" applyBorder="1" applyAlignment="1">
      <alignment horizontal="left" vertical="center" wrapText="1"/>
    </xf>
    <xf numFmtId="0" fontId="7" fillId="0" borderId="11" xfId="0" applyFont="1" applyBorder="1" applyAlignment="1">
      <alignment horizontal="right" vertical="center"/>
    </xf>
    <xf numFmtId="0" fontId="7" fillId="0" borderId="13" xfId="0" applyFont="1" applyBorder="1" applyAlignment="1">
      <alignment horizontal="right" vertical="center"/>
    </xf>
    <xf numFmtId="0" fontId="14" fillId="0" borderId="57" xfId="0" applyFont="1" applyBorder="1" applyAlignment="1">
      <alignment horizontal="left" vertical="center" wrapText="1"/>
    </xf>
    <xf numFmtId="0" fontId="7" fillId="11" borderId="14" xfId="0" applyFont="1" applyFill="1" applyBorder="1" applyAlignment="1">
      <alignment horizontal="center" vertical="center" wrapText="1"/>
    </xf>
    <xf numFmtId="0" fontId="7" fillId="11" borderId="16" xfId="0" applyFont="1" applyFill="1" applyBorder="1" applyAlignment="1">
      <alignment horizontal="center" vertical="center" wrapText="1"/>
    </xf>
    <xf numFmtId="0" fontId="33" fillId="0" borderId="23" xfId="0" applyFont="1" applyBorder="1" applyAlignment="1">
      <alignment vertical="center" wrapText="1"/>
    </xf>
    <xf numFmtId="0" fontId="33" fillId="0" borderId="55" xfId="0" applyFont="1" applyBorder="1" applyAlignment="1">
      <alignment vertical="center" wrapText="1"/>
    </xf>
    <xf numFmtId="0" fontId="33" fillId="0" borderId="18" xfId="0" applyFont="1" applyBorder="1" applyAlignment="1">
      <alignment vertical="center" wrapText="1"/>
    </xf>
    <xf numFmtId="0" fontId="7" fillId="0" borderId="0" xfId="0" applyFont="1" applyAlignment="1">
      <alignment horizontal="center"/>
    </xf>
    <xf numFmtId="0" fontId="9" fillId="0" borderId="14" xfId="0" applyFont="1" applyBorder="1" applyAlignment="1">
      <alignment horizontal="left" vertical="center" wrapText="1" indent="2"/>
    </xf>
    <xf numFmtId="0" fontId="9" fillId="0" borderId="16" xfId="0" applyFont="1" applyBorder="1" applyAlignment="1">
      <alignment horizontal="left" vertical="center" wrapText="1" indent="2"/>
    </xf>
    <xf numFmtId="0" fontId="12" fillId="0" borderId="14" xfId="0" applyFont="1" applyBorder="1" applyAlignment="1">
      <alignment horizontal="left" vertical="center" wrapText="1"/>
    </xf>
    <xf numFmtId="0" fontId="12" fillId="0" borderId="16" xfId="0" applyFont="1" applyBorder="1" applyAlignment="1">
      <alignment horizontal="left" vertical="center" wrapText="1"/>
    </xf>
    <xf numFmtId="0" fontId="20" fillId="0" borderId="22" xfId="0" applyFont="1" applyBorder="1" applyAlignment="1">
      <alignment vertical="center" wrapText="1"/>
    </xf>
    <xf numFmtId="0" fontId="20" fillId="0" borderId="20" xfId="0" applyFont="1" applyBorder="1" applyAlignment="1">
      <alignment vertical="center" wrapText="1"/>
    </xf>
    <xf numFmtId="0" fontId="20" fillId="0" borderId="24" xfId="0" applyFont="1" applyBorder="1" applyAlignment="1">
      <alignment vertical="center" wrapText="1"/>
    </xf>
    <xf numFmtId="0" fontId="20" fillId="0" borderId="19" xfId="0" applyFont="1" applyBorder="1" applyAlignment="1">
      <alignment vertical="center" wrapText="1"/>
    </xf>
    <xf numFmtId="0" fontId="20" fillId="0" borderId="0" xfId="0" applyFont="1" applyAlignment="1">
      <alignment vertical="center" wrapText="1"/>
    </xf>
    <xf numFmtId="0" fontId="20" fillId="0" borderId="21" xfId="0" applyFont="1" applyBorder="1" applyAlignment="1">
      <alignment vertical="center" wrapText="1"/>
    </xf>
    <xf numFmtId="0" fontId="12" fillId="0" borderId="14" xfId="0" applyFont="1" applyBorder="1" applyAlignment="1">
      <alignment horizontal="left" vertical="center" wrapText="1" indent="2"/>
    </xf>
    <xf numFmtId="0" fontId="12" fillId="0" borderId="16" xfId="0" applyFont="1" applyBorder="1" applyAlignment="1">
      <alignment horizontal="left" vertical="center" wrapText="1" indent="2"/>
    </xf>
    <xf numFmtId="0" fontId="8" fillId="0" borderId="14" xfId="0" applyFont="1" applyBorder="1" applyAlignment="1">
      <alignment horizontal="justify" vertical="center" wrapText="1"/>
    </xf>
    <xf numFmtId="0" fontId="8" fillId="0" borderId="16" xfId="0" applyFont="1" applyBorder="1" applyAlignment="1">
      <alignment horizontal="justify" vertical="center" wrapText="1"/>
    </xf>
    <xf numFmtId="0" fontId="12" fillId="0" borderId="15" xfId="0" applyFont="1" applyBorder="1" applyAlignment="1">
      <alignment horizontal="left" vertical="center" wrapText="1" indent="2"/>
    </xf>
    <xf numFmtId="0" fontId="7" fillId="13" borderId="43" xfId="0" applyFont="1" applyFill="1" applyBorder="1" applyAlignment="1">
      <alignment horizontal="center" vertical="center" wrapText="1"/>
    </xf>
    <xf numFmtId="0" fontId="7" fillId="13" borderId="37" xfId="0" applyFont="1" applyFill="1" applyBorder="1" applyAlignment="1">
      <alignment horizontal="center" vertical="center" wrapText="1"/>
    </xf>
    <xf numFmtId="0" fontId="7" fillId="13" borderId="38" xfId="0" applyFont="1" applyFill="1" applyBorder="1" applyAlignment="1">
      <alignment horizontal="center" vertical="center" wrapText="1"/>
    </xf>
    <xf numFmtId="0" fontId="7" fillId="13" borderId="44" xfId="0" applyFont="1" applyFill="1" applyBorder="1" applyAlignment="1">
      <alignment horizontal="center" vertical="center" wrapText="1"/>
    </xf>
    <xf numFmtId="0" fontId="7" fillId="13" borderId="39" xfId="0" applyFont="1" applyFill="1" applyBorder="1" applyAlignment="1">
      <alignment horizontal="center" vertical="center" wrapText="1"/>
    </xf>
    <xf numFmtId="0" fontId="7" fillId="13" borderId="40" xfId="0" applyFont="1" applyFill="1" applyBorder="1" applyAlignment="1">
      <alignment horizontal="center" vertical="center" wrapText="1"/>
    </xf>
    <xf numFmtId="0" fontId="29" fillId="4" borderId="17"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7" fillId="13" borderId="45" xfId="0" applyFont="1" applyFill="1" applyBorder="1" applyAlignment="1">
      <alignment horizontal="center" vertical="center" wrapText="1"/>
    </xf>
    <xf numFmtId="0" fontId="7" fillId="13" borderId="42"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13" borderId="25" xfId="0" applyFont="1" applyFill="1" applyBorder="1" applyAlignment="1">
      <alignment horizontal="center" vertical="center" wrapText="1"/>
    </xf>
    <xf numFmtId="0" fontId="7" fillId="13" borderId="26" xfId="0" applyFont="1" applyFill="1" applyBorder="1" applyAlignment="1">
      <alignment horizontal="center" vertical="center" wrapText="1"/>
    </xf>
    <xf numFmtId="0" fontId="7" fillId="13" borderId="34"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7" fillId="13" borderId="35" xfId="0" applyFont="1" applyFill="1" applyBorder="1" applyAlignment="1">
      <alignment horizontal="center" vertical="center" wrapText="1"/>
    </xf>
    <xf numFmtId="0" fontId="7" fillId="13" borderId="36" xfId="0" applyFont="1" applyFill="1" applyBorder="1" applyAlignment="1">
      <alignment horizontal="center" vertical="center" wrapText="1"/>
    </xf>
    <xf numFmtId="0" fontId="12" fillId="20" borderId="17" xfId="0" applyFont="1" applyFill="1" applyBorder="1" applyAlignment="1">
      <alignment horizontal="center" vertical="center" wrapText="1"/>
    </xf>
    <xf numFmtId="0" fontId="13" fillId="20" borderId="17" xfId="0" applyFont="1" applyFill="1" applyBorder="1" applyAlignment="1">
      <alignment horizontal="center" vertical="center" wrapText="1"/>
    </xf>
    <xf numFmtId="0" fontId="28" fillId="4" borderId="17"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47" fillId="0" borderId="1" xfId="0" applyFont="1" applyBorder="1" applyAlignment="1">
      <alignment horizontal="center" vertical="center"/>
    </xf>
    <xf numFmtId="0" fontId="47" fillId="0" borderId="6" xfId="0" applyFont="1" applyBorder="1" applyAlignment="1">
      <alignment horizontal="center" vertical="center" wrapText="1"/>
    </xf>
    <xf numFmtId="0" fontId="27" fillId="3" borderId="4" xfId="0" applyFont="1" applyFill="1" applyBorder="1" applyAlignment="1">
      <alignment horizontal="center" vertical="center" wrapText="1"/>
    </xf>
    <xf numFmtId="0" fontId="38" fillId="0" borderId="4" xfId="3" applyFont="1" applyFill="1" applyBorder="1" applyAlignment="1" applyProtection="1">
      <alignment horizontal="center" vertical="center"/>
      <protection locked="0"/>
    </xf>
    <xf numFmtId="0" fontId="41" fillId="0" borderId="1" xfId="0" applyFont="1" applyBorder="1" applyAlignment="1" applyProtection="1">
      <alignment horizontal="center" vertical="center"/>
      <protection locked="0"/>
    </xf>
    <xf numFmtId="0" fontId="38" fillId="0" borderId="4" xfId="3" applyFont="1" applyFill="1" applyBorder="1" applyAlignment="1" applyProtection="1">
      <alignment horizontal="center" vertical="center" wrapText="1"/>
      <protection locked="0"/>
    </xf>
    <xf numFmtId="0" fontId="27" fillId="3" borderId="4" xfId="0" applyFont="1" applyFill="1" applyBorder="1" applyAlignment="1" applyProtection="1">
      <alignment horizontal="center" vertical="center" wrapText="1"/>
      <protection locked="0"/>
    </xf>
    <xf numFmtId="0" fontId="48" fillId="0" borderId="6" xfId="0" applyFont="1" applyBorder="1" applyAlignment="1">
      <alignment horizontal="center" vertical="center"/>
    </xf>
    <xf numFmtId="0" fontId="47" fillId="0" borderId="6" xfId="0" applyFont="1" applyBorder="1" applyAlignment="1">
      <alignment horizontal="center" vertical="center"/>
    </xf>
    <xf numFmtId="0" fontId="42" fillId="0" borderId="1" xfId="0" applyFont="1" applyBorder="1" applyAlignment="1">
      <alignment horizontal="justify" vertical="center" wrapText="1"/>
    </xf>
    <xf numFmtId="0" fontId="47" fillId="0" borderId="6" xfId="0" applyFont="1" applyBorder="1" applyAlignment="1">
      <alignment horizontal="justify" vertical="center" wrapText="1"/>
    </xf>
    <xf numFmtId="0" fontId="27" fillId="0" borderId="1" xfId="3" applyFont="1" applyFill="1" applyBorder="1" applyAlignment="1" applyProtection="1">
      <alignment horizontal="justify" vertical="center" wrapText="1"/>
      <protection locked="0"/>
    </xf>
    <xf numFmtId="0" fontId="46" fillId="0" borderId="0" xfId="0" applyFont="1" applyAlignment="1">
      <alignment horizontal="justify" vertical="center" wrapText="1"/>
    </xf>
    <xf numFmtId="0" fontId="27" fillId="0" borderId="1" xfId="0" applyFont="1" applyBorder="1" applyAlignment="1" applyProtection="1">
      <alignment horizontal="justify" vertical="center"/>
      <protection locked="0"/>
    </xf>
  </cellXfs>
  <cellStyles count="5">
    <cellStyle name="Hipervínculo" xfId="3" builtinId="8"/>
    <cellStyle name="Millares [0] 2" xfId="4" xr:uid="{8F9A2EF2-6F74-4BB9-9CC3-462B1B948613}"/>
    <cellStyle name="Normal" xfId="0" builtinId="0"/>
    <cellStyle name="Normal 2" xfId="1" xr:uid="{00000000-0005-0000-0000-000001000000}"/>
    <cellStyle name="Porcentaje" xfId="2" builtinId="5"/>
  </cellStyles>
  <dxfs count="1507">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s>
  <tableStyles count="0" defaultTableStyle="TableStyleMedium2" defaultPivotStyle="PivotStyleLight16"/>
  <colors>
    <mruColors>
      <color rgb="FF92D050"/>
      <color rgb="FFCCFFFF"/>
      <color rgb="FFFFE599"/>
      <color rgb="FFFFFF99"/>
      <color rgb="FFFFFF00"/>
      <color rgb="FFFFFFCC"/>
      <color rgb="FFFFFF66"/>
      <color rgb="FFFFCC66"/>
      <color rgb="FFFFCCFF"/>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9</xdr:col>
      <xdr:colOff>0</xdr:colOff>
      <xdr:row>17</xdr:row>
      <xdr:rowOff>0</xdr:rowOff>
    </xdr:from>
    <xdr:ext cx="304800" cy="304800"/>
    <xdr:sp macro="" textlink="">
      <xdr:nvSpPr>
        <xdr:cNvPr id="2" name="avatar">
          <a:extLst>
            <a:ext uri="{FF2B5EF4-FFF2-40B4-BE49-F238E27FC236}">
              <a16:creationId xmlns:a16="http://schemas.microsoft.com/office/drawing/2014/main" id="{D2ED36A2-ED32-4CB8-9705-64EDF221832A}"/>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17</xdr:row>
      <xdr:rowOff>0</xdr:rowOff>
    </xdr:from>
    <xdr:ext cx="304800" cy="304800"/>
    <xdr:sp macro="" textlink="">
      <xdr:nvSpPr>
        <xdr:cNvPr id="4" name="avatar">
          <a:extLst>
            <a:ext uri="{FF2B5EF4-FFF2-40B4-BE49-F238E27FC236}">
              <a16:creationId xmlns:a16="http://schemas.microsoft.com/office/drawing/2014/main" id="{A4137583-E483-49C8-98F4-DDA7FDD1FDB7}"/>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9</xdr:col>
      <xdr:colOff>0</xdr:colOff>
      <xdr:row>14</xdr:row>
      <xdr:rowOff>0</xdr:rowOff>
    </xdr:from>
    <xdr:to>
      <xdr:col>9</xdr:col>
      <xdr:colOff>0</xdr:colOff>
      <xdr:row>14</xdr:row>
      <xdr:rowOff>1075270</xdr:rowOff>
    </xdr:to>
    <xdr:sp macro="" textlink="">
      <xdr:nvSpPr>
        <xdr:cNvPr id="6" name="Text Box 214">
          <a:extLst>
            <a:ext uri="{FF2B5EF4-FFF2-40B4-BE49-F238E27FC236}">
              <a16:creationId xmlns:a16="http://schemas.microsoft.com/office/drawing/2014/main" id="{BC2546FA-6AC4-4D6B-B9F3-6B89183C2E2A}"/>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14</xdr:row>
      <xdr:rowOff>0</xdr:rowOff>
    </xdr:from>
    <xdr:to>
      <xdr:col>9</xdr:col>
      <xdr:colOff>0</xdr:colOff>
      <xdr:row>14</xdr:row>
      <xdr:rowOff>1075270</xdr:rowOff>
    </xdr:to>
    <xdr:sp macro="" textlink="">
      <xdr:nvSpPr>
        <xdr:cNvPr id="7" name="Text Box 215">
          <a:extLst>
            <a:ext uri="{FF2B5EF4-FFF2-40B4-BE49-F238E27FC236}">
              <a16:creationId xmlns:a16="http://schemas.microsoft.com/office/drawing/2014/main" id="{268F5994-F429-4F47-98B5-E9E2FF45FB09}"/>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14</xdr:row>
      <xdr:rowOff>0</xdr:rowOff>
    </xdr:from>
    <xdr:to>
      <xdr:col>9</xdr:col>
      <xdr:colOff>0</xdr:colOff>
      <xdr:row>14</xdr:row>
      <xdr:rowOff>788462</xdr:rowOff>
    </xdr:to>
    <xdr:sp macro="" textlink="">
      <xdr:nvSpPr>
        <xdr:cNvPr id="8" name="Text Box 214">
          <a:extLst>
            <a:ext uri="{FF2B5EF4-FFF2-40B4-BE49-F238E27FC236}">
              <a16:creationId xmlns:a16="http://schemas.microsoft.com/office/drawing/2014/main" id="{7FCB4A5F-1F6A-46A0-8AE2-C95BF27AFA18}"/>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14</xdr:row>
      <xdr:rowOff>0</xdr:rowOff>
    </xdr:from>
    <xdr:to>
      <xdr:col>9</xdr:col>
      <xdr:colOff>0</xdr:colOff>
      <xdr:row>14</xdr:row>
      <xdr:rowOff>788462</xdr:rowOff>
    </xdr:to>
    <xdr:sp macro="" textlink="">
      <xdr:nvSpPr>
        <xdr:cNvPr id="9" name="Text Box 215">
          <a:extLst>
            <a:ext uri="{FF2B5EF4-FFF2-40B4-BE49-F238E27FC236}">
              <a16:creationId xmlns:a16="http://schemas.microsoft.com/office/drawing/2014/main" id="{32A518E0-0A3E-44AC-8068-4736AE216449}"/>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xdr:from>
      <xdr:col>0</xdr:col>
      <xdr:colOff>777875</xdr:colOff>
      <xdr:row>0</xdr:row>
      <xdr:rowOff>95250</xdr:rowOff>
    </xdr:from>
    <xdr:to>
      <xdr:col>2</xdr:col>
      <xdr:colOff>698499</xdr:colOff>
      <xdr:row>0</xdr:row>
      <xdr:rowOff>1539875</xdr:rowOff>
    </xdr:to>
    <xdr:pic>
      <xdr:nvPicPr>
        <xdr:cNvPr id="5" name="Imagen 2" descr="Logo MinCIT_Mesa de trabajo 1">
          <a:extLst>
            <a:ext uri="{FF2B5EF4-FFF2-40B4-BE49-F238E27FC236}">
              <a16:creationId xmlns:a16="http://schemas.microsoft.com/office/drawing/2014/main" id="{86AF7EF2-8FBA-41F9-BE43-9CD388C56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875" y="95250"/>
          <a:ext cx="3063874" cy="1444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444499</xdr:colOff>
      <xdr:row>0</xdr:row>
      <xdr:rowOff>47625</xdr:rowOff>
    </xdr:from>
    <xdr:to>
      <xdr:col>3</xdr:col>
      <xdr:colOff>1095374</xdr:colOff>
      <xdr:row>0</xdr:row>
      <xdr:rowOff>1658056</xdr:rowOff>
    </xdr:to>
    <xdr:pic>
      <xdr:nvPicPr>
        <xdr:cNvPr id="2" name="Imagen 2" descr="Logo MinCIT_Mesa de trabajo 1">
          <a:extLst>
            <a:ext uri="{FF2B5EF4-FFF2-40B4-BE49-F238E27FC236}">
              <a16:creationId xmlns:a16="http://schemas.microsoft.com/office/drawing/2014/main" id="{266B3F1B-0F38-4566-85AA-14714DFD1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3249" y="47625"/>
          <a:ext cx="2936875" cy="1610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incitco-my.sharepoint.com/Users/EXITO/Desktop/Informaci&#243;n%20Yamith/Seguimiento%20Riesgos%20de%20Gesti&#243;n%20primer%20corte%20abril%20%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AP-R1 - R6"/>
      <sheetName val="GR-R1 - R4"/>
      <sheetName val="SG-R1 - R5"/>
      <sheetName val="FP-R1 - R7"/>
      <sheetName val="IC-R1 - R3"/>
      <sheetName val="GTI-R1 - R6"/>
      <sheetName val="PE-R1 - R6"/>
      <sheetName val="BS-R1 - R5"/>
      <sheetName val="TH-R1 - R6"/>
      <sheetName val="GJ-R1 - R4"/>
      <sheetName val="GRF-R1 - R5"/>
      <sheetName val="FC-R1 - R4"/>
      <sheetName val="ES-R1 - R3"/>
      <sheetName val="DE-R1 - R8"/>
      <sheetName val="GD-R1 - GD-R2"/>
      <sheetName val="PI-R1 - R16"/>
      <sheetName val="AP-R1 - R6 (2)"/>
      <sheetName val="GR-R1 - R4 (2)"/>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21" refreshError="1"/>
      <sheetData sheetId="22" refreshError="1"/>
      <sheetData sheetId="23" refreshError="1"/>
      <sheetData sheetId="24" refreshError="1"/>
      <sheetData sheetId="2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f:/g/personal/jchaparro_mincit_gov_co/EknPFtn-lklKuJskfPh02O4BW99RYKJwCc_384pPowza-Q?e=ppIgQY" TargetMode="External"/><Relationship Id="rId13" Type="http://schemas.openxmlformats.org/officeDocument/2006/relationships/comments" Target="../comments1.xml"/><Relationship Id="rId3" Type="http://schemas.openxmlformats.org/officeDocument/2006/relationships/hyperlink" Target="../../../../../../../../../../../:f:/g/personal/jchaparro_mincit_gov_co/EiLvR6cHgTVLqzTzpMYyH-MBC-r21udsnU-BpxED7P1U6g?e=0cistl" TargetMode="External"/><Relationship Id="rId7" Type="http://schemas.openxmlformats.org/officeDocument/2006/relationships/hyperlink" Target="../../../../../../../../../../../:f:/g/personal/jchaparro_mincit_gov_co/EtlP4duqaLRJkZC0E2FU7cMB7qezgVXqCSxAEtUHlSI_IA?e=ZGWomv" TargetMode="External"/><Relationship Id="rId12" Type="http://schemas.openxmlformats.org/officeDocument/2006/relationships/vmlDrawing" Target="../drawings/vmlDrawing2.vml"/><Relationship Id="rId2" Type="http://schemas.openxmlformats.org/officeDocument/2006/relationships/hyperlink" Target="../../../../../../../../../../../:f:/g/personal/jchaparro_mincit_gov_co/EgX4K_KYsRRAhF5sBg31w6IBlahQzfR0qOWe-jFDGII8zw?e=9esbhD" TargetMode="External"/><Relationship Id="rId1" Type="http://schemas.openxmlformats.org/officeDocument/2006/relationships/hyperlink" Target="../../../../../../../../../../../:f:/g/personal/jchaparro_mincit_gov_co/ErAxg7V5Ze1Nv98azqMR1rUBAveszN4ctM2d_LYbsjd0NA?e=Gds1aZ" TargetMode="External"/><Relationship Id="rId6" Type="http://schemas.openxmlformats.org/officeDocument/2006/relationships/hyperlink" Target="../../../../../../../../../../../:f:/g/personal/jchaparro_mincit_gov_co/EvWfoaav645Jl9A-R14zAeMBNQ6J7eEk-J50mU-sbbmwag?e=J2bLS5" TargetMode="External"/><Relationship Id="rId11" Type="http://schemas.openxmlformats.org/officeDocument/2006/relationships/vmlDrawing" Target="../drawings/vmlDrawing1.vml"/><Relationship Id="rId5" Type="http://schemas.openxmlformats.org/officeDocument/2006/relationships/hyperlink" Target="../../../../../../../../../../../:f:/g/personal/jchaparro_mincit_gov_co/Epv6l48jz-tAoTbfLudecnEB4iQxwkkIj5_bIXkLGpY8TA?e=GJGhqu" TargetMode="External"/><Relationship Id="rId10" Type="http://schemas.openxmlformats.org/officeDocument/2006/relationships/drawing" Target="../drawings/drawing1.xml"/><Relationship Id="rId4" Type="http://schemas.openxmlformats.org/officeDocument/2006/relationships/hyperlink" Target="../../../../../../../../../../../:f:/g/personal/jchaparro_mincit_gov_co/EpMB9nUCzQlNlg4WFxOK0ZoB80HgSkCwBaHZ6qbfRTjDWg?e=Uko8xb"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FF"/>
  </sheetPr>
  <dimension ref="A1:BB18"/>
  <sheetViews>
    <sheetView showGridLines="0" tabSelected="1" showRuler="0" showWhiteSpace="0" topLeftCell="AN15" zoomScale="50" zoomScaleNormal="50" zoomScaleSheetLayoutView="110" workbookViewId="0">
      <selection activeCell="K10" sqref="K1:K1048576"/>
    </sheetView>
  </sheetViews>
  <sheetFormatPr baseColWidth="10" defaultColWidth="11.453125" defaultRowHeight="14" x14ac:dyDescent="0.3"/>
  <cols>
    <col min="1" max="1" width="15.1796875" style="49" customWidth="1"/>
    <col min="2" max="2" width="26.54296875" style="49" customWidth="1"/>
    <col min="3" max="3" width="22.1796875" style="4" customWidth="1"/>
    <col min="4" max="4" width="26.81640625" style="49" customWidth="1"/>
    <col min="5" max="5" width="14.54296875" style="25" customWidth="1"/>
    <col min="6" max="6" width="16.1796875" style="49" hidden="1" customWidth="1"/>
    <col min="7" max="7" width="22.81640625" style="49" customWidth="1"/>
    <col min="8" max="8" width="53.1796875" style="49" customWidth="1"/>
    <col min="9" max="9" width="48.81640625" style="49" customWidth="1"/>
    <col min="10" max="10" width="24.453125" style="25" customWidth="1"/>
    <col min="11" max="11" width="34" style="49" hidden="1" customWidth="1"/>
    <col min="12" max="12" width="27.26953125" style="49" customWidth="1"/>
    <col min="13" max="13" width="23.453125" style="54" hidden="1" customWidth="1"/>
    <col min="14" max="14" width="26.1796875" style="49" customWidth="1"/>
    <col min="15" max="15" width="22.453125" style="54" hidden="1" customWidth="1"/>
    <col min="16" max="16" width="22.453125" style="49" customWidth="1"/>
    <col min="17" max="17" width="19.54296875" style="49" customWidth="1"/>
    <col min="18" max="18" width="88.81640625" style="4" customWidth="1"/>
    <col min="19" max="19" width="24.26953125" style="4" customWidth="1"/>
    <col min="20" max="20" width="27.54296875" style="49" customWidth="1"/>
    <col min="21" max="21" width="27.7265625" style="49" customWidth="1"/>
    <col min="22" max="22" width="18" style="49" customWidth="1"/>
    <col min="23" max="23" width="28.7265625" style="49" customWidth="1"/>
    <col min="24" max="24" width="6.81640625" style="54" hidden="1" customWidth="1"/>
    <col min="25" max="25" width="25.453125" style="49" customWidth="1"/>
    <col min="26" max="26" width="7.81640625" style="54" hidden="1" customWidth="1"/>
    <col min="27" max="27" width="25.81640625" style="4" customWidth="1"/>
    <col min="28" max="28" width="67.26953125" style="112" customWidth="1"/>
    <col min="29" max="29" width="19.1796875" style="118" customWidth="1"/>
    <col min="30" max="31" width="37" style="25" customWidth="1"/>
    <col min="32" max="32" width="21.26953125" style="49" hidden="1" customWidth="1"/>
    <col min="33" max="33" width="23.81640625" style="49" customWidth="1"/>
    <col min="34" max="34" width="19.453125" style="49" hidden="1" customWidth="1"/>
    <col min="35" max="35" width="20.54296875" style="49" customWidth="1"/>
    <col min="36" max="36" width="16.26953125" style="49" hidden="1" customWidth="1"/>
    <col min="37" max="37" width="18.1796875" style="49" customWidth="1"/>
    <col min="38" max="38" width="18.453125" style="49" customWidth="1"/>
    <col min="39" max="39" width="30.7265625" style="175" customWidth="1"/>
    <col min="40" max="40" width="30.7265625" style="176" customWidth="1"/>
    <col min="41" max="42" width="5.7265625" style="177" customWidth="1"/>
    <col min="43" max="43" width="51.54296875" style="176" customWidth="1"/>
    <col min="44" max="45" width="5.7265625" style="177" customWidth="1"/>
    <col min="46" max="46" width="35.08984375" style="176" customWidth="1"/>
    <col min="47" max="48" width="5.7265625" style="177" customWidth="1"/>
    <col min="49" max="49" width="39.1796875" style="176" customWidth="1"/>
    <col min="50" max="51" width="5.7265625" style="177" customWidth="1"/>
    <col min="52" max="52" width="41.1796875" style="131" customWidth="1"/>
    <col min="53" max="53" width="30.7265625" style="177" customWidth="1"/>
    <col min="54" max="54" width="59" style="4" customWidth="1"/>
    <col min="55" max="16384" width="11.453125" style="4"/>
  </cols>
  <sheetData>
    <row r="1" spans="1:54" ht="108.75" customHeight="1" x14ac:dyDescent="0.3">
      <c r="A1" s="254"/>
      <c r="B1" s="254"/>
      <c r="C1" s="254"/>
      <c r="D1" s="229" t="s">
        <v>0</v>
      </c>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c r="AH1" s="230"/>
      <c r="AI1" s="230"/>
      <c r="AJ1" s="230"/>
      <c r="AK1" s="230"/>
      <c r="AL1" s="230"/>
      <c r="AM1" s="230"/>
      <c r="AN1" s="230"/>
      <c r="AO1" s="230"/>
      <c r="AP1" s="230"/>
      <c r="AQ1" s="230"/>
      <c r="AR1" s="230"/>
      <c r="AS1" s="230"/>
      <c r="AT1" s="230"/>
      <c r="AU1" s="230"/>
      <c r="AV1" s="230"/>
      <c r="AW1" s="230"/>
      <c r="AX1" s="230"/>
      <c r="AY1" s="230"/>
      <c r="AZ1" s="231"/>
      <c r="BA1" s="227" t="s">
        <v>1</v>
      </c>
      <c r="BB1" s="228"/>
    </row>
    <row r="2" spans="1:54" ht="28.5" customHeight="1" x14ac:dyDescent="0.3">
      <c r="B2" s="4"/>
      <c r="D2" s="4"/>
      <c r="H2" s="4"/>
      <c r="I2" s="4"/>
      <c r="K2" s="4"/>
      <c r="T2" s="4"/>
      <c r="U2" s="4"/>
      <c r="AM2" s="49"/>
      <c r="AN2" s="112"/>
      <c r="AO2" s="112"/>
      <c r="AP2" s="112"/>
      <c r="AQ2" s="25"/>
      <c r="AR2" s="4"/>
      <c r="AS2" s="49"/>
      <c r="AT2" s="25"/>
      <c r="AU2" s="25"/>
      <c r="AV2" s="111"/>
      <c r="AW2" s="49"/>
      <c r="AX2" s="49"/>
      <c r="AY2" s="4"/>
      <c r="AZ2" s="111"/>
      <c r="BA2" s="49"/>
    </row>
    <row r="3" spans="1:54" ht="21.75" hidden="1" customHeight="1" x14ac:dyDescent="0.3">
      <c r="B3" s="122"/>
      <c r="C3" s="123"/>
      <c r="D3" s="123"/>
      <c r="E3" s="124"/>
      <c r="F3" s="124"/>
      <c r="G3" s="124"/>
      <c r="H3" s="123"/>
      <c r="I3" s="123"/>
      <c r="J3" s="124"/>
      <c r="K3" s="125"/>
      <c r="L3" s="126"/>
      <c r="M3" s="127"/>
      <c r="N3" s="126"/>
      <c r="O3" s="127"/>
      <c r="P3" s="126"/>
      <c r="Q3" s="126"/>
      <c r="R3" s="125"/>
      <c r="S3" s="125"/>
      <c r="T3" s="125"/>
      <c r="U3" s="125"/>
      <c r="V3" s="126"/>
      <c r="W3" s="126"/>
      <c r="X3" s="127"/>
      <c r="Y3" s="124"/>
      <c r="Z3" s="178"/>
      <c r="AA3" s="123"/>
      <c r="AB3" s="128"/>
      <c r="AC3" s="129"/>
      <c r="AD3" s="124"/>
      <c r="AE3" s="124"/>
      <c r="AF3" s="124"/>
      <c r="AG3" s="126"/>
      <c r="AH3" s="126"/>
      <c r="AI3" s="126"/>
      <c r="AJ3" s="126"/>
      <c r="AK3" s="126"/>
      <c r="AL3" s="124"/>
      <c r="AM3" s="126"/>
      <c r="AN3" s="130"/>
      <c r="AO3" s="130"/>
      <c r="AP3" s="130"/>
      <c r="AQ3" s="126"/>
      <c r="AR3" s="131"/>
      <c r="AS3" s="131"/>
      <c r="AT3" s="131"/>
      <c r="AU3" s="131"/>
      <c r="AV3" s="132"/>
      <c r="AW3" s="131"/>
      <c r="AX3" s="131"/>
      <c r="AY3" s="4"/>
      <c r="AZ3" s="111"/>
      <c r="BA3" s="49"/>
    </row>
    <row r="4" spans="1:54" ht="30" customHeight="1" x14ac:dyDescent="0.3">
      <c r="A4" s="133" t="s">
        <v>2</v>
      </c>
      <c r="B4" s="4"/>
      <c r="C4" s="133"/>
      <c r="D4" s="271">
        <v>45626</v>
      </c>
      <c r="E4" s="272"/>
      <c r="F4" s="132"/>
      <c r="G4" s="132"/>
      <c r="H4" s="133"/>
      <c r="I4" s="270" t="s">
        <v>3</v>
      </c>
      <c r="J4" s="270"/>
      <c r="K4" s="134"/>
      <c r="L4" s="134">
        <v>3</v>
      </c>
      <c r="M4" s="127"/>
      <c r="N4" s="126"/>
      <c r="O4" s="127"/>
      <c r="P4" s="126"/>
      <c r="Q4" s="126"/>
      <c r="R4" s="135"/>
      <c r="S4" s="125"/>
      <c r="T4" s="125"/>
      <c r="U4" s="125"/>
      <c r="V4" s="126"/>
      <c r="W4" s="255"/>
      <c r="X4" s="255"/>
      <c r="Y4" s="255"/>
      <c r="Z4" s="255"/>
      <c r="AA4" s="255"/>
      <c r="AB4" s="255"/>
      <c r="AC4" s="255"/>
      <c r="AD4" s="255"/>
      <c r="AE4" s="255"/>
      <c r="AF4" s="255"/>
      <c r="AG4" s="255"/>
      <c r="AH4" s="255"/>
      <c r="AI4" s="255"/>
      <c r="AJ4" s="255"/>
      <c r="AK4" s="255"/>
      <c r="AL4" s="126"/>
      <c r="AM4" s="126"/>
      <c r="AN4" s="130"/>
      <c r="AO4" s="130"/>
      <c r="AP4" s="130"/>
      <c r="AQ4" s="126"/>
      <c r="AR4" s="131"/>
      <c r="AS4" s="131"/>
      <c r="AT4" s="131"/>
      <c r="AU4" s="131"/>
      <c r="AV4" s="132"/>
      <c r="AW4" s="131"/>
      <c r="AX4" s="49"/>
      <c r="AY4" s="4"/>
      <c r="AZ4" s="111"/>
      <c r="BA4" s="49"/>
    </row>
    <row r="5" spans="1:54" ht="23.25" customHeight="1" x14ac:dyDescent="0.3">
      <c r="B5" s="133"/>
      <c r="C5" s="112"/>
      <c r="D5" s="126"/>
      <c r="E5" s="126"/>
      <c r="F5" s="126"/>
      <c r="G5" s="126"/>
      <c r="H5" s="126"/>
      <c r="I5" s="126"/>
      <c r="J5" s="126"/>
      <c r="K5" s="126"/>
      <c r="L5" s="126"/>
      <c r="M5" s="127"/>
      <c r="N5" s="126"/>
      <c r="O5" s="127"/>
      <c r="P5" s="126"/>
      <c r="Q5" s="126"/>
      <c r="R5" s="126"/>
      <c r="S5" s="126"/>
      <c r="T5" s="126"/>
      <c r="U5" s="126"/>
      <c r="V5" s="126"/>
      <c r="W5" s="126"/>
      <c r="X5" s="127"/>
      <c r="Y5" s="126"/>
      <c r="Z5" s="127"/>
      <c r="AA5" s="126"/>
      <c r="AB5" s="130"/>
      <c r="AC5" s="126"/>
      <c r="AD5" s="126"/>
      <c r="AE5" s="126"/>
      <c r="AF5" s="126"/>
      <c r="AG5" s="126"/>
      <c r="AH5" s="126"/>
      <c r="AI5" s="126"/>
      <c r="AJ5" s="126"/>
      <c r="AK5" s="126"/>
      <c r="AL5" s="126"/>
      <c r="AM5" s="126"/>
      <c r="AN5" s="130"/>
      <c r="AO5" s="130"/>
      <c r="AP5" s="130"/>
      <c r="AQ5" s="126"/>
      <c r="AR5" s="131"/>
      <c r="AS5" s="131"/>
      <c r="AT5" s="131"/>
      <c r="AU5" s="131"/>
      <c r="AV5" s="132"/>
      <c r="AW5" s="131"/>
      <c r="AX5" s="49"/>
      <c r="AY5" s="4"/>
      <c r="AZ5" s="111"/>
      <c r="BA5" s="49"/>
    </row>
    <row r="6" spans="1:54" ht="48" customHeight="1" x14ac:dyDescent="0.3">
      <c r="A6" s="256" t="s">
        <v>4</v>
      </c>
      <c r="B6" s="256"/>
      <c r="C6" s="256"/>
      <c r="D6" s="256"/>
      <c r="E6" s="256"/>
      <c r="F6" s="256"/>
      <c r="G6" s="256"/>
      <c r="H6" s="256"/>
      <c r="I6" s="256"/>
      <c r="J6" s="256"/>
      <c r="K6" s="257"/>
      <c r="L6" s="258" t="s">
        <v>5</v>
      </c>
      <c r="M6" s="259"/>
      <c r="N6" s="259"/>
      <c r="O6" s="259"/>
      <c r="P6" s="260"/>
      <c r="Q6" s="249" t="s">
        <v>6</v>
      </c>
      <c r="R6" s="224" t="s">
        <v>7</v>
      </c>
      <c r="S6" s="224"/>
      <c r="T6" s="224"/>
      <c r="U6" s="224"/>
      <c r="V6" s="224"/>
      <c r="W6" s="224"/>
      <c r="X6" s="224"/>
      <c r="Y6" s="224"/>
      <c r="Z6" s="224"/>
      <c r="AA6" s="224"/>
      <c r="AB6" s="224"/>
      <c r="AC6" s="224"/>
      <c r="AD6" s="224"/>
      <c r="AE6" s="224"/>
      <c r="AF6" s="224"/>
      <c r="AG6" s="261" t="s">
        <v>8</v>
      </c>
      <c r="AH6" s="262"/>
      <c r="AI6" s="262"/>
      <c r="AJ6" s="262"/>
      <c r="AK6" s="262"/>
      <c r="AL6" s="262"/>
      <c r="AM6" s="299" t="s">
        <v>9</v>
      </c>
      <c r="AN6" s="233"/>
      <c r="AO6" s="233"/>
      <c r="AP6" s="233"/>
      <c r="AQ6" s="233"/>
      <c r="AR6" s="233"/>
      <c r="AS6" s="233"/>
      <c r="AT6" s="233"/>
      <c r="AU6" s="233"/>
      <c r="AV6" s="233"/>
      <c r="AW6" s="233"/>
      <c r="AX6" s="233"/>
      <c r="AY6" s="233"/>
      <c r="AZ6" s="233"/>
      <c r="BA6" s="236"/>
      <c r="BB6" s="232" t="s">
        <v>10</v>
      </c>
    </row>
    <row r="7" spans="1:54" ht="43" customHeight="1" x14ac:dyDescent="0.3">
      <c r="A7" s="263" t="s">
        <v>11</v>
      </c>
      <c r="B7" s="263" t="s">
        <v>12</v>
      </c>
      <c r="C7" s="240" t="s">
        <v>13</v>
      </c>
      <c r="D7" s="240" t="s">
        <v>14</v>
      </c>
      <c r="E7" s="218" t="s">
        <v>15</v>
      </c>
      <c r="F7" s="218" t="s">
        <v>16</v>
      </c>
      <c r="G7" s="240" t="s">
        <v>17</v>
      </c>
      <c r="H7" s="240" t="s">
        <v>18</v>
      </c>
      <c r="I7" s="240" t="s">
        <v>19</v>
      </c>
      <c r="J7" s="240" t="s">
        <v>20</v>
      </c>
      <c r="K7" s="240" t="s">
        <v>21</v>
      </c>
      <c r="L7" s="237" t="s">
        <v>22</v>
      </c>
      <c r="M7" s="273" t="s">
        <v>23</v>
      </c>
      <c r="N7" s="237" t="s">
        <v>24</v>
      </c>
      <c r="O7" s="273" t="s">
        <v>25</v>
      </c>
      <c r="P7" s="268" t="s">
        <v>26</v>
      </c>
      <c r="Q7" s="250"/>
      <c r="R7" s="224" t="s">
        <v>27</v>
      </c>
      <c r="S7" s="225" t="s">
        <v>28</v>
      </c>
      <c r="T7" s="226"/>
      <c r="U7" s="224" t="s">
        <v>29</v>
      </c>
      <c r="V7" s="224"/>
      <c r="W7" s="224" t="s">
        <v>30</v>
      </c>
      <c r="X7" s="224"/>
      <c r="Y7" s="224" t="s">
        <v>31</v>
      </c>
      <c r="Z7" s="224"/>
      <c r="AA7" s="224" t="s">
        <v>32</v>
      </c>
      <c r="AB7" s="224"/>
      <c r="AC7" s="275" t="s">
        <v>33</v>
      </c>
      <c r="AD7" s="276"/>
      <c r="AE7" s="277"/>
      <c r="AF7" s="252" t="s">
        <v>34</v>
      </c>
      <c r="AG7" s="242" t="s">
        <v>22</v>
      </c>
      <c r="AH7" s="234" t="s">
        <v>23</v>
      </c>
      <c r="AI7" s="242" t="s">
        <v>24</v>
      </c>
      <c r="AJ7" s="242" t="s">
        <v>25</v>
      </c>
      <c r="AK7" s="244" t="s">
        <v>35</v>
      </c>
      <c r="AL7" s="246" t="s">
        <v>36</v>
      </c>
      <c r="AM7" s="248" t="s">
        <v>37</v>
      </c>
      <c r="AN7" s="233" t="s">
        <v>38</v>
      </c>
      <c r="AO7" s="233" t="s">
        <v>39</v>
      </c>
      <c r="AP7" s="233"/>
      <c r="AQ7" s="233"/>
      <c r="AR7" s="233" t="s">
        <v>40</v>
      </c>
      <c r="AS7" s="233"/>
      <c r="AT7" s="233"/>
      <c r="AU7" s="233" t="s">
        <v>41</v>
      </c>
      <c r="AV7" s="233"/>
      <c r="AW7" s="233"/>
      <c r="AX7" s="233" t="s">
        <v>42</v>
      </c>
      <c r="AY7" s="233"/>
      <c r="AZ7" s="233"/>
      <c r="BA7" s="236" t="s">
        <v>43</v>
      </c>
      <c r="BB7" s="232"/>
    </row>
    <row r="8" spans="1:54" s="25" customFormat="1" ht="49.5" customHeight="1" x14ac:dyDescent="0.35">
      <c r="A8" s="264"/>
      <c r="B8" s="267"/>
      <c r="C8" s="241"/>
      <c r="D8" s="241"/>
      <c r="E8" s="239"/>
      <c r="F8" s="219"/>
      <c r="G8" s="241"/>
      <c r="H8" s="241"/>
      <c r="I8" s="241"/>
      <c r="J8" s="241"/>
      <c r="K8" s="241"/>
      <c r="L8" s="238"/>
      <c r="M8" s="274"/>
      <c r="N8" s="238"/>
      <c r="O8" s="274"/>
      <c r="P8" s="269"/>
      <c r="Q8" s="251"/>
      <c r="R8" s="249"/>
      <c r="S8" s="138" t="s">
        <v>44</v>
      </c>
      <c r="T8" s="138" t="s">
        <v>45</v>
      </c>
      <c r="U8" s="137" t="s">
        <v>46</v>
      </c>
      <c r="V8" s="137" t="s">
        <v>47</v>
      </c>
      <c r="W8" s="265" t="s">
        <v>48</v>
      </c>
      <c r="X8" s="266"/>
      <c r="Y8" s="265" t="s">
        <v>49</v>
      </c>
      <c r="Z8" s="266"/>
      <c r="AA8" s="138" t="s">
        <v>50</v>
      </c>
      <c r="AB8" s="138" t="s">
        <v>51</v>
      </c>
      <c r="AC8" s="138" t="s">
        <v>52</v>
      </c>
      <c r="AD8" s="138" t="s">
        <v>53</v>
      </c>
      <c r="AE8" s="138" t="s">
        <v>54</v>
      </c>
      <c r="AF8" s="253"/>
      <c r="AG8" s="243"/>
      <c r="AH8" s="235"/>
      <c r="AI8" s="243"/>
      <c r="AJ8" s="243"/>
      <c r="AK8" s="245"/>
      <c r="AL8" s="247"/>
      <c r="AM8" s="248" t="s">
        <v>55</v>
      </c>
      <c r="AN8" s="233"/>
      <c r="AO8" s="136" t="s">
        <v>56</v>
      </c>
      <c r="AP8" s="136" t="s">
        <v>57</v>
      </c>
      <c r="AQ8" s="136" t="s">
        <v>58</v>
      </c>
      <c r="AR8" s="136" t="s">
        <v>56</v>
      </c>
      <c r="AS8" s="136" t="s">
        <v>57</v>
      </c>
      <c r="AT8" s="136" t="s">
        <v>58</v>
      </c>
      <c r="AU8" s="136" t="s">
        <v>56</v>
      </c>
      <c r="AV8" s="136" t="s">
        <v>57</v>
      </c>
      <c r="AW8" s="136" t="s">
        <v>58</v>
      </c>
      <c r="AX8" s="136" t="s">
        <v>56</v>
      </c>
      <c r="AY8" s="136" t="s">
        <v>57</v>
      </c>
      <c r="AZ8" s="136" t="s">
        <v>58</v>
      </c>
      <c r="BA8" s="236"/>
      <c r="BB8" s="232"/>
    </row>
    <row r="9" spans="1:54" ht="32" hidden="1" customHeight="1" x14ac:dyDescent="0.3">
      <c r="A9" s="139"/>
      <c r="B9" s="140"/>
      <c r="C9" s="141"/>
      <c r="D9" s="141"/>
      <c r="E9" s="142"/>
      <c r="F9" s="142"/>
      <c r="G9" s="142"/>
      <c r="H9" s="141"/>
      <c r="I9" s="141"/>
      <c r="J9" s="141"/>
      <c r="K9" s="141"/>
      <c r="L9" s="142"/>
      <c r="M9" s="143" t="e">
        <f>VLOOKUP(L9,'[2]Datos Validacion'!$C$6:$D$10,2,0)</f>
        <v>#N/A</v>
      </c>
      <c r="N9" s="144"/>
      <c r="O9" s="145" t="e">
        <f>VLOOKUP(N9,'[2]Datos Validacion'!$E$6:$F$15,2,0)</f>
        <v>#N/A</v>
      </c>
      <c r="P9" s="146"/>
      <c r="Q9" s="146"/>
      <c r="R9" s="141"/>
      <c r="S9" s="147"/>
      <c r="T9" s="141"/>
      <c r="U9" s="141"/>
      <c r="V9" s="139"/>
      <c r="W9" s="139"/>
      <c r="X9" s="143" t="e">
        <f>VLOOKUP(W9,'[2]Datos Validacion'!$K$6:$L$8,2,0)</f>
        <v>#N/A</v>
      </c>
      <c r="Y9" s="148"/>
      <c r="Z9" s="143" t="e">
        <f>VLOOKUP(Y9,'[2]Datos Validacion'!$M$6:$N$7,2,0)</f>
        <v>#N/A</v>
      </c>
      <c r="AA9" s="147"/>
      <c r="AB9" s="140"/>
      <c r="AC9" s="140"/>
      <c r="AD9" s="140"/>
      <c r="AE9" s="140"/>
      <c r="AF9" s="149" t="e">
        <f t="shared" ref="AF9:AF14" si="0">+X9+Z9</f>
        <v>#N/A</v>
      </c>
      <c r="AG9" s="150" t="e">
        <f>IF(AH9&lt;=20%,"MUY BAJA",IF(AH9&lt;=40%,"BAJA",IF(AH9&lt;=60%,"MEDIA",IF(AH9&lt;=80%,"ALTA","MUY ALTA"))))</f>
        <v>#N/A</v>
      </c>
      <c r="AH9" s="150" t="e">
        <f>IF(OR(W9="prevenir",W9="detectar"),(M9-(M9*AF9)), M9)</f>
        <v>#N/A</v>
      </c>
      <c r="AI9" s="150" t="e">
        <f t="shared" ref="AI9:AI12" si="1">IF(AJ9&lt;=20%,"LEVE",IF(AJ9&lt;=40%,"MENOR",IF(AJ9&lt;=60%,"MODERADO",IF(AJ9&lt;=80%,"MAYOR","CATASTROFICO"))))</f>
        <v>#N/A</v>
      </c>
      <c r="AJ9" s="150" t="e">
        <f>IF(W9="corregir",(O9-(O9*AF9)), O9)</f>
        <v>#N/A</v>
      </c>
      <c r="AK9" s="146"/>
      <c r="AL9" s="142"/>
      <c r="AM9" s="151"/>
      <c r="AN9" s="152"/>
      <c r="AO9" s="153"/>
      <c r="AP9" s="154"/>
      <c r="AQ9" s="155"/>
      <c r="AR9" s="156"/>
      <c r="AS9" s="156"/>
      <c r="AT9" s="155"/>
      <c r="AU9" s="156"/>
      <c r="AV9" s="156"/>
      <c r="AW9" s="157"/>
      <c r="AX9" s="156"/>
      <c r="AY9" s="156"/>
      <c r="AZ9" s="158"/>
      <c r="BA9" s="210"/>
      <c r="BB9" s="23"/>
    </row>
    <row r="10" spans="1:54" s="113" customFormat="1" ht="120" customHeight="1" x14ac:dyDescent="0.3">
      <c r="A10" s="139" t="s">
        <v>59</v>
      </c>
      <c r="B10" s="161" t="s">
        <v>60</v>
      </c>
      <c r="C10" s="161" t="s">
        <v>61</v>
      </c>
      <c r="D10" s="142" t="s">
        <v>62</v>
      </c>
      <c r="E10" s="161" t="s">
        <v>82</v>
      </c>
      <c r="F10" s="142" t="s">
        <v>63</v>
      </c>
      <c r="G10" s="142" t="s">
        <v>63</v>
      </c>
      <c r="H10" s="163" t="s">
        <v>83</v>
      </c>
      <c r="I10" s="163" t="s">
        <v>84</v>
      </c>
      <c r="J10" s="142" t="s">
        <v>80</v>
      </c>
      <c r="K10" s="152"/>
      <c r="L10" s="167" t="s">
        <v>65</v>
      </c>
      <c r="M10" s="168">
        <f>VLOOKUP(L10,'[2]Datos Validacion'!$C$6:$D$10,2,0)</f>
        <v>0.6</v>
      </c>
      <c r="N10" s="169" t="s">
        <v>85</v>
      </c>
      <c r="O10" s="170">
        <f>VLOOKUP(N10,'[2]Datos Validacion'!$E$6:$F$15,2,0)</f>
        <v>0.4</v>
      </c>
      <c r="P10" s="146" t="s">
        <v>86</v>
      </c>
      <c r="Q10" s="146" t="s">
        <v>87</v>
      </c>
      <c r="R10" s="121" t="s">
        <v>88</v>
      </c>
      <c r="S10" s="139" t="s">
        <v>68</v>
      </c>
      <c r="T10" s="148" t="s">
        <v>89</v>
      </c>
      <c r="U10" s="148" t="s">
        <v>76</v>
      </c>
      <c r="V10" s="139" t="s">
        <v>70</v>
      </c>
      <c r="W10" s="139" t="s">
        <v>77</v>
      </c>
      <c r="X10" s="143">
        <f>VLOOKUP(W10,'[2]Datos Validacion'!$K$6:$L$8,2,0)</f>
        <v>0.15</v>
      </c>
      <c r="Y10" s="148" t="s">
        <v>72</v>
      </c>
      <c r="Z10" s="143">
        <f>VLOOKUP(Y10,'[2]Datos Validacion'!$M$6:$N$7,2,0)</f>
        <v>0.15</v>
      </c>
      <c r="AA10" s="139" t="s">
        <v>78</v>
      </c>
      <c r="AB10" s="204" t="s">
        <v>90</v>
      </c>
      <c r="AC10" s="139" t="s">
        <v>74</v>
      </c>
      <c r="AD10" s="115" t="s">
        <v>91</v>
      </c>
      <c r="AE10" s="205" t="s">
        <v>87</v>
      </c>
      <c r="AF10" s="149">
        <f>+X10+Z10</f>
        <v>0.3</v>
      </c>
      <c r="AG10" s="150" t="str">
        <f>IF(AH10&lt;=20%,"MUY BAJA",IF(AH10&lt;=40%,"BAJA",IF(AH10&lt;=60%,"MEDIA",IF(AH10&lt;=80%,"ALTA","MUY ALTA"))))</f>
        <v>MEDIA</v>
      </c>
      <c r="AH10" s="150">
        <f>IF(OR(W10="prevenir",W10="detectar"),(M10-(M10*AF10)), M10)</f>
        <v>0.42</v>
      </c>
      <c r="AI10" s="162" t="str">
        <f t="shared" si="1"/>
        <v>MENOR</v>
      </c>
      <c r="AJ10" s="162">
        <f>IF(W10="corregir",(O10-(O10*AF10)), O10)</f>
        <v>0.4</v>
      </c>
      <c r="AK10" s="146" t="s">
        <v>86</v>
      </c>
      <c r="AL10" s="159" t="s">
        <v>75</v>
      </c>
      <c r="AM10" s="208">
        <v>45852</v>
      </c>
      <c r="AN10" s="115" t="s">
        <v>92</v>
      </c>
      <c r="AO10" s="165"/>
      <c r="AP10" s="173" t="s">
        <v>93</v>
      </c>
      <c r="AQ10" s="158" t="s">
        <v>94</v>
      </c>
      <c r="AR10" s="173" t="s">
        <v>93</v>
      </c>
      <c r="AS10" s="173"/>
      <c r="AT10" s="158" t="s">
        <v>95</v>
      </c>
      <c r="AU10" s="173"/>
      <c r="AV10" s="173" t="s">
        <v>93</v>
      </c>
      <c r="AW10" s="158" t="s">
        <v>96</v>
      </c>
      <c r="AX10" s="173"/>
      <c r="AY10" s="173" t="s">
        <v>93</v>
      </c>
      <c r="AZ10" s="158" t="s">
        <v>97</v>
      </c>
      <c r="BA10" s="413" t="s">
        <v>98</v>
      </c>
      <c r="BB10" s="420" t="s">
        <v>99</v>
      </c>
    </row>
    <row r="11" spans="1:54" ht="176" customHeight="1" x14ac:dyDescent="0.3">
      <c r="A11" s="139" t="s">
        <v>59</v>
      </c>
      <c r="B11" s="148" t="s">
        <v>100</v>
      </c>
      <c r="C11" s="142" t="s">
        <v>101</v>
      </c>
      <c r="D11" s="142" t="s">
        <v>102</v>
      </c>
      <c r="E11" s="142" t="s">
        <v>103</v>
      </c>
      <c r="F11" s="142"/>
      <c r="G11" s="142" t="s">
        <v>63</v>
      </c>
      <c r="H11" s="120" t="s">
        <v>104</v>
      </c>
      <c r="I11" s="120" t="s">
        <v>105</v>
      </c>
      <c r="J11" s="142" t="s">
        <v>80</v>
      </c>
      <c r="K11" s="161"/>
      <c r="L11" s="167" t="s">
        <v>65</v>
      </c>
      <c r="M11" s="168">
        <f>VLOOKUP(L11,'[2]Datos Validacion'!$C$6:$D$10,2,0)</f>
        <v>0.6</v>
      </c>
      <c r="N11" s="169" t="s">
        <v>86</v>
      </c>
      <c r="O11" s="170">
        <f>VLOOKUP(N11,'[2]Datos Validacion'!$E$6:$F$15,2,0)</f>
        <v>0.6</v>
      </c>
      <c r="P11" s="146" t="s">
        <v>86</v>
      </c>
      <c r="Q11" s="146" t="s">
        <v>106</v>
      </c>
      <c r="R11" s="163" t="s">
        <v>107</v>
      </c>
      <c r="S11" s="139" t="s">
        <v>68</v>
      </c>
      <c r="T11" s="148" t="s">
        <v>108</v>
      </c>
      <c r="U11" s="148" t="s">
        <v>76</v>
      </c>
      <c r="V11" s="139" t="s">
        <v>70</v>
      </c>
      <c r="W11" s="139" t="s">
        <v>71</v>
      </c>
      <c r="X11" s="143">
        <f>VLOOKUP(W11,'[2]Datos Validacion'!$K$6:$L$8,2,0)</f>
        <v>0.25</v>
      </c>
      <c r="Y11" s="148" t="s">
        <v>72</v>
      </c>
      <c r="Z11" s="143">
        <f>VLOOKUP(Y11,'[2]Datos Validacion'!$M$6:$N$7,2,0)</f>
        <v>0.15</v>
      </c>
      <c r="AA11" s="139" t="s">
        <v>73</v>
      </c>
      <c r="AB11" s="98"/>
      <c r="AC11" s="139" t="s">
        <v>74</v>
      </c>
      <c r="AD11" s="148" t="s">
        <v>109</v>
      </c>
      <c r="AE11" s="206" t="s">
        <v>106</v>
      </c>
      <c r="AF11" s="149">
        <f t="shared" si="0"/>
        <v>0.4</v>
      </c>
      <c r="AG11" s="150" t="str">
        <f t="shared" ref="AG11:AG14" si="2">IF(AH11&lt;=20%,"MUY BAJA",IF(AH11&lt;=40%,"BAJA",IF(AH11&lt;=60%,"MEDIA",IF(AH11&lt;=80%,"ALTA","MUY ALTA"))))</f>
        <v>BAJA</v>
      </c>
      <c r="AH11" s="150">
        <f t="shared" ref="AH11:AH15" si="3">IF(OR(W11="prevenir",W11="detectar"),(M11-(M11*AF11)), M11)</f>
        <v>0.36</v>
      </c>
      <c r="AI11" s="150" t="str">
        <f t="shared" si="1"/>
        <v>MODERADO</v>
      </c>
      <c r="AJ11" s="150">
        <f t="shared" ref="AJ11" si="4">IF(W11="corregir",(O11-(O11*AF11)), O11)</f>
        <v>0.6</v>
      </c>
      <c r="AK11" s="146" t="s">
        <v>86</v>
      </c>
      <c r="AL11" s="142" t="s">
        <v>110</v>
      </c>
      <c r="AM11" s="411" t="s">
        <v>111</v>
      </c>
      <c r="AN11" s="412" t="s">
        <v>112</v>
      </c>
      <c r="AO11" s="418" t="s">
        <v>113</v>
      </c>
      <c r="AP11" s="419" t="s">
        <v>114</v>
      </c>
      <c r="AQ11" s="421" t="s">
        <v>115</v>
      </c>
      <c r="AR11" s="419" t="s">
        <v>114</v>
      </c>
      <c r="AS11" s="419" t="s">
        <v>113</v>
      </c>
      <c r="AT11" s="423" t="s">
        <v>116</v>
      </c>
      <c r="AU11" s="411" t="s">
        <v>113</v>
      </c>
      <c r="AV11" s="419" t="s">
        <v>114</v>
      </c>
      <c r="AW11" s="421" t="s">
        <v>117</v>
      </c>
      <c r="AX11" s="419" t="s">
        <v>113</v>
      </c>
      <c r="AY11" s="419" t="s">
        <v>114</v>
      </c>
      <c r="AZ11" s="421" t="s">
        <v>118</v>
      </c>
      <c r="BA11" s="414"/>
      <c r="BB11" s="98" t="s">
        <v>119</v>
      </c>
    </row>
    <row r="12" spans="1:54" ht="114.75" customHeight="1" x14ac:dyDescent="0.3">
      <c r="A12" s="212" t="s">
        <v>59</v>
      </c>
      <c r="B12" s="283" t="s">
        <v>120</v>
      </c>
      <c r="C12" s="214" t="s">
        <v>121</v>
      </c>
      <c r="D12" s="214" t="s">
        <v>102</v>
      </c>
      <c r="E12" s="214" t="s">
        <v>122</v>
      </c>
      <c r="F12" s="142"/>
      <c r="G12" s="214" t="s">
        <v>63</v>
      </c>
      <c r="H12" s="287" t="s">
        <v>123</v>
      </c>
      <c r="I12" s="287" t="s">
        <v>124</v>
      </c>
      <c r="J12" s="214" t="s">
        <v>80</v>
      </c>
      <c r="K12" s="216"/>
      <c r="L12" s="214" t="s">
        <v>65</v>
      </c>
      <c r="M12" s="143">
        <f>VLOOKUP(L12,'[2]Datos Validacion'!$C$6:$D$10,2,0)</f>
        <v>0.6</v>
      </c>
      <c r="N12" s="222" t="s">
        <v>85</v>
      </c>
      <c r="O12" s="145">
        <f>VLOOKUP(N12,'[2]Datos Validacion'!$E$6:$F$15,2,0)</f>
        <v>0.4</v>
      </c>
      <c r="P12" s="220" t="s">
        <v>86</v>
      </c>
      <c r="Q12" s="146" t="s">
        <v>125</v>
      </c>
      <c r="R12" s="163" t="s">
        <v>126</v>
      </c>
      <c r="S12" s="139" t="s">
        <v>68</v>
      </c>
      <c r="T12" s="115" t="s">
        <v>127</v>
      </c>
      <c r="U12" s="115" t="s">
        <v>69</v>
      </c>
      <c r="V12" s="165" t="s">
        <v>70</v>
      </c>
      <c r="W12" s="165" t="s">
        <v>71</v>
      </c>
      <c r="X12" s="143">
        <f>VLOOKUP(W12,'[2]Datos Validacion'!$K$6:$L$8,2,0)</f>
        <v>0.25</v>
      </c>
      <c r="Y12" s="148" t="s">
        <v>72</v>
      </c>
      <c r="Z12" s="143">
        <f>VLOOKUP(Y12,'[2]Datos Validacion'!$M$6:$N$7,2,0)</f>
        <v>0.15</v>
      </c>
      <c r="AA12" s="139" t="s">
        <v>73</v>
      </c>
      <c r="AB12" s="98"/>
      <c r="AC12" s="148" t="s">
        <v>74</v>
      </c>
      <c r="AD12" s="148" t="s">
        <v>128</v>
      </c>
      <c r="AE12" s="207" t="s">
        <v>125</v>
      </c>
      <c r="AF12" s="149">
        <f t="shared" si="0"/>
        <v>0.4</v>
      </c>
      <c r="AG12" s="150" t="str">
        <f t="shared" si="2"/>
        <v>BAJA</v>
      </c>
      <c r="AH12" s="150">
        <f t="shared" si="3"/>
        <v>0.36</v>
      </c>
      <c r="AI12" s="293" t="str">
        <f t="shared" si="1"/>
        <v>MENOR</v>
      </c>
      <c r="AJ12" s="150">
        <f t="shared" ref="AJ12:AJ17" si="5">IF(W12="corregir",(O12-(O12*AF12)), O12)</f>
        <v>0.4</v>
      </c>
      <c r="AK12" s="220" t="s">
        <v>129</v>
      </c>
      <c r="AL12" s="214" t="s">
        <v>110</v>
      </c>
      <c r="AM12" s="172" t="s">
        <v>111</v>
      </c>
      <c r="AN12" s="142" t="s">
        <v>130</v>
      </c>
      <c r="AO12" s="415"/>
      <c r="AP12" s="167" t="s">
        <v>114</v>
      </c>
      <c r="AQ12" s="120" t="s">
        <v>131</v>
      </c>
      <c r="AR12" s="167" t="s">
        <v>114</v>
      </c>
      <c r="AS12" s="167"/>
      <c r="AT12" s="120" t="s">
        <v>132</v>
      </c>
      <c r="AU12" s="167"/>
      <c r="AV12" s="167" t="s">
        <v>114</v>
      </c>
      <c r="AW12" s="120" t="s">
        <v>133</v>
      </c>
      <c r="AX12" s="167"/>
      <c r="AY12" s="167" t="s">
        <v>114</v>
      </c>
      <c r="AZ12" s="424" t="s">
        <v>134</v>
      </c>
      <c r="BA12" s="414" t="s">
        <v>135</v>
      </c>
      <c r="BB12" s="278" t="s">
        <v>119</v>
      </c>
    </row>
    <row r="13" spans="1:54" ht="123.75" customHeight="1" x14ac:dyDescent="0.3">
      <c r="A13" s="282"/>
      <c r="B13" s="284"/>
      <c r="C13" s="286"/>
      <c r="D13" s="286"/>
      <c r="E13" s="286"/>
      <c r="F13" s="142"/>
      <c r="G13" s="286"/>
      <c r="H13" s="289"/>
      <c r="I13" s="288"/>
      <c r="J13" s="215"/>
      <c r="K13" s="290"/>
      <c r="L13" s="286"/>
      <c r="M13" s="143" t="e">
        <f>VLOOKUP(L13,'[2]Datos Validacion'!$C$6:$D$10,2,0)</f>
        <v>#N/A</v>
      </c>
      <c r="N13" s="292"/>
      <c r="O13" s="145" t="e">
        <f>VLOOKUP(N13,'[2]Datos Validacion'!$E$6:$F$15,2,0)</f>
        <v>#N/A</v>
      </c>
      <c r="P13" s="291"/>
      <c r="Q13" s="146" t="s">
        <v>136</v>
      </c>
      <c r="R13" s="163" t="s">
        <v>137</v>
      </c>
      <c r="S13" s="139" t="s">
        <v>68</v>
      </c>
      <c r="T13" s="115" t="s">
        <v>127</v>
      </c>
      <c r="U13" s="115" t="s">
        <v>138</v>
      </c>
      <c r="V13" s="165" t="s">
        <v>70</v>
      </c>
      <c r="W13" s="165" t="s">
        <v>77</v>
      </c>
      <c r="X13" s="143">
        <f>VLOOKUP(W13,'[2]Datos Validacion'!$K$6:$L$8,2,0)</f>
        <v>0.15</v>
      </c>
      <c r="Y13" s="148" t="s">
        <v>72</v>
      </c>
      <c r="Z13" s="143">
        <f>VLOOKUP(Y13,'[2]Datos Validacion'!$M$6:$N$7,2,0)</f>
        <v>0.15</v>
      </c>
      <c r="AA13" s="139" t="s">
        <v>73</v>
      </c>
      <c r="AB13" s="98"/>
      <c r="AC13" s="148" t="s">
        <v>74</v>
      </c>
      <c r="AD13" s="148" t="s">
        <v>139</v>
      </c>
      <c r="AE13" s="207" t="s">
        <v>136</v>
      </c>
      <c r="AF13" s="149">
        <f t="shared" si="0"/>
        <v>0.3</v>
      </c>
      <c r="AG13" s="150" t="str">
        <f t="shared" si="2"/>
        <v>BAJA</v>
      </c>
      <c r="AH13" s="150">
        <f>+AH12-(AH12*AF13)</f>
        <v>0.252</v>
      </c>
      <c r="AI13" s="294"/>
      <c r="AJ13" s="150" t="e">
        <f t="shared" si="5"/>
        <v>#N/A</v>
      </c>
      <c r="AK13" s="291"/>
      <c r="AL13" s="286"/>
      <c r="AM13" s="172" t="s">
        <v>111</v>
      </c>
      <c r="AN13" s="142" t="s">
        <v>130</v>
      </c>
      <c r="AO13" s="415"/>
      <c r="AP13" s="167" t="s">
        <v>114</v>
      </c>
      <c r="AQ13" s="120" t="s">
        <v>140</v>
      </c>
      <c r="AR13" s="167" t="s">
        <v>114</v>
      </c>
      <c r="AS13" s="167"/>
      <c r="AT13" s="120" t="s">
        <v>141</v>
      </c>
      <c r="AU13" s="167"/>
      <c r="AV13" s="167" t="s">
        <v>114</v>
      </c>
      <c r="AW13" s="120" t="s">
        <v>133</v>
      </c>
      <c r="AX13" s="167"/>
      <c r="AY13" s="167" t="s">
        <v>114</v>
      </c>
      <c r="AZ13" s="424" t="s">
        <v>134</v>
      </c>
      <c r="BA13" s="414" t="s">
        <v>135</v>
      </c>
      <c r="BB13" s="278"/>
    </row>
    <row r="14" spans="1:54" ht="118.5" customHeight="1" x14ac:dyDescent="0.3">
      <c r="A14" s="213"/>
      <c r="B14" s="285"/>
      <c r="C14" s="215"/>
      <c r="D14" s="215"/>
      <c r="E14" s="215"/>
      <c r="F14" s="142"/>
      <c r="G14" s="215"/>
      <c r="H14" s="288"/>
      <c r="I14" s="120" t="s">
        <v>142</v>
      </c>
      <c r="J14" s="142" t="s">
        <v>80</v>
      </c>
      <c r="K14" s="217"/>
      <c r="L14" s="215"/>
      <c r="M14" s="143" t="e">
        <f>VLOOKUP(L14,'[2]Datos Validacion'!$C$6:$D$10,2,0)</f>
        <v>#N/A</v>
      </c>
      <c r="N14" s="223"/>
      <c r="O14" s="145" t="e">
        <f>VLOOKUP(N14,'[2]Datos Validacion'!$E$6:$F$15,2,0)</f>
        <v>#N/A</v>
      </c>
      <c r="P14" s="221"/>
      <c r="Q14" s="146" t="s">
        <v>143</v>
      </c>
      <c r="R14" s="163" t="s">
        <v>144</v>
      </c>
      <c r="S14" s="139" t="s">
        <v>68</v>
      </c>
      <c r="T14" s="115" t="s">
        <v>127</v>
      </c>
      <c r="U14" s="115" t="s">
        <v>145</v>
      </c>
      <c r="V14" s="165" t="s">
        <v>70</v>
      </c>
      <c r="W14" s="165" t="s">
        <v>77</v>
      </c>
      <c r="X14" s="143">
        <f>VLOOKUP(W14,'[2]Datos Validacion'!$K$6:$L$8,2,0)</f>
        <v>0.15</v>
      </c>
      <c r="Y14" s="148" t="s">
        <v>72</v>
      </c>
      <c r="Z14" s="143">
        <f>VLOOKUP(Y14,'[2]Datos Validacion'!$M$6:$N$7,2,0)</f>
        <v>0.15</v>
      </c>
      <c r="AA14" s="139" t="s">
        <v>73</v>
      </c>
      <c r="AB14" s="98"/>
      <c r="AC14" s="139" t="s">
        <v>74</v>
      </c>
      <c r="AD14" s="139" t="s">
        <v>146</v>
      </c>
      <c r="AE14" s="207" t="s">
        <v>143</v>
      </c>
      <c r="AF14" s="149">
        <f t="shared" si="0"/>
        <v>0.3</v>
      </c>
      <c r="AG14" s="150" t="str">
        <f t="shared" si="2"/>
        <v>MUY BAJA</v>
      </c>
      <c r="AH14" s="150">
        <f>+AH13-(AH13*AF14)</f>
        <v>0.1764</v>
      </c>
      <c r="AI14" s="295"/>
      <c r="AJ14" s="150" t="e">
        <f t="shared" si="5"/>
        <v>#N/A</v>
      </c>
      <c r="AK14" s="221"/>
      <c r="AL14" s="215"/>
      <c r="AM14" s="172" t="s">
        <v>111</v>
      </c>
      <c r="AN14" s="142" t="s">
        <v>130</v>
      </c>
      <c r="AO14" s="167"/>
      <c r="AP14" s="167" t="s">
        <v>114</v>
      </c>
      <c r="AQ14" s="422" t="s">
        <v>147</v>
      </c>
      <c r="AR14" s="167" t="s">
        <v>114</v>
      </c>
      <c r="AS14" s="167"/>
      <c r="AT14" s="422" t="s">
        <v>148</v>
      </c>
      <c r="AU14" s="167"/>
      <c r="AV14" s="167" t="s">
        <v>114</v>
      </c>
      <c r="AW14" s="422" t="s">
        <v>133</v>
      </c>
      <c r="AX14" s="167"/>
      <c r="AY14" s="142" t="s">
        <v>114</v>
      </c>
      <c r="AZ14" s="422" t="s">
        <v>134</v>
      </c>
      <c r="BA14" s="416" t="s">
        <v>135</v>
      </c>
      <c r="BB14" s="278"/>
    </row>
    <row r="15" spans="1:54" ht="123.75" customHeight="1" x14ac:dyDescent="0.3">
      <c r="A15" s="279" t="s">
        <v>59</v>
      </c>
      <c r="B15" s="280" t="s">
        <v>149</v>
      </c>
      <c r="C15" s="280" t="s">
        <v>150</v>
      </c>
      <c r="D15" s="280" t="s">
        <v>102</v>
      </c>
      <c r="E15" s="279" t="s">
        <v>151</v>
      </c>
      <c r="F15" s="142"/>
      <c r="G15" s="281" t="s">
        <v>63</v>
      </c>
      <c r="H15" s="278" t="s">
        <v>152</v>
      </c>
      <c r="I15" s="98" t="s">
        <v>153</v>
      </c>
      <c r="J15" s="142" t="s">
        <v>80</v>
      </c>
      <c r="K15" s="281"/>
      <c r="L15" s="281" t="s">
        <v>65</v>
      </c>
      <c r="M15" s="143">
        <f>VLOOKUP(L15,'[2]Datos Validacion'!$C$6:$D$10,2,0)</f>
        <v>0.6</v>
      </c>
      <c r="N15" s="297" t="s">
        <v>154</v>
      </c>
      <c r="O15" s="145">
        <f>VLOOKUP(N15,'[2]Datos Validacion'!$E$6:$F$15,2,0)</f>
        <v>0.2</v>
      </c>
      <c r="P15" s="296" t="s">
        <v>86</v>
      </c>
      <c r="Q15" s="146" t="s">
        <v>155</v>
      </c>
      <c r="R15" s="164" t="s">
        <v>156</v>
      </c>
      <c r="S15" s="139" t="s">
        <v>68</v>
      </c>
      <c r="T15" s="148" t="s">
        <v>157</v>
      </c>
      <c r="U15" s="148" t="s">
        <v>145</v>
      </c>
      <c r="V15" s="139" t="s">
        <v>70</v>
      </c>
      <c r="W15" s="139" t="s">
        <v>71</v>
      </c>
      <c r="X15" s="143">
        <f>VLOOKUP(W15,'[2]Datos Validacion'!$K$6:$L$8,2,0)</f>
        <v>0.25</v>
      </c>
      <c r="Y15" s="148" t="s">
        <v>72</v>
      </c>
      <c r="Z15" s="143">
        <f>VLOOKUP(Y15,'[2]Datos Validacion'!$M$6:$N$7,2,0)</f>
        <v>0.15</v>
      </c>
      <c r="AA15" s="139" t="s">
        <v>73</v>
      </c>
      <c r="AB15" s="174"/>
      <c r="AC15" s="148" t="s">
        <v>74</v>
      </c>
      <c r="AD15" s="115" t="s">
        <v>158</v>
      </c>
      <c r="AE15" s="207" t="s">
        <v>155</v>
      </c>
      <c r="AF15" s="149">
        <f t="shared" ref="AF15:AF17" si="6">+X15+Z15</f>
        <v>0.4</v>
      </c>
      <c r="AG15" s="150" t="str">
        <f t="shared" ref="AG15:AG17" si="7">IF(AH15&lt;=20%,"MUY BAJA",IF(AH15&lt;=40%,"BAJA",IF(AH15&lt;=60%,"MEDIA",IF(AH15&lt;=80%,"ALTA","MUY ALTA"))))</f>
        <v>BAJA</v>
      </c>
      <c r="AH15" s="150">
        <f t="shared" si="3"/>
        <v>0.36</v>
      </c>
      <c r="AI15" s="298" t="str">
        <f t="shared" ref="AI15" si="8">IF(AJ15&lt;=20%,"LEVE",IF(AJ15&lt;=40%,"MENOR",IF(AJ15&lt;=60%,"MODERADO",IF(AJ15&lt;=80%,"MAYOR","CATASTROFICO"))))</f>
        <v>LEVE</v>
      </c>
      <c r="AJ15" s="150">
        <f t="shared" si="5"/>
        <v>0.2</v>
      </c>
      <c r="AK15" s="296" t="s">
        <v>129</v>
      </c>
      <c r="AL15" s="281" t="s">
        <v>110</v>
      </c>
      <c r="AM15" s="209">
        <v>45848</v>
      </c>
      <c r="AN15" s="171" t="s">
        <v>159</v>
      </c>
      <c r="AO15" s="171"/>
      <c r="AP15" s="171" t="s">
        <v>93</v>
      </c>
      <c r="AQ15" s="164" t="s">
        <v>160</v>
      </c>
      <c r="AR15" s="171" t="s">
        <v>93</v>
      </c>
      <c r="AS15" s="171"/>
      <c r="AT15" s="164" t="s">
        <v>161</v>
      </c>
      <c r="AU15" s="171"/>
      <c r="AV15" s="171" t="s">
        <v>93</v>
      </c>
      <c r="AW15" s="164" t="s">
        <v>162</v>
      </c>
      <c r="AX15" s="171"/>
      <c r="AY15" s="171" t="s">
        <v>93</v>
      </c>
      <c r="AZ15" s="164" t="s">
        <v>134</v>
      </c>
      <c r="BA15" s="417" t="s">
        <v>163</v>
      </c>
      <c r="BB15" s="278" t="s">
        <v>164</v>
      </c>
    </row>
    <row r="16" spans="1:54" ht="114" customHeight="1" x14ac:dyDescent="0.3">
      <c r="A16" s="279"/>
      <c r="B16" s="280"/>
      <c r="C16" s="280"/>
      <c r="D16" s="280"/>
      <c r="E16" s="279"/>
      <c r="F16" s="142"/>
      <c r="G16" s="281"/>
      <c r="H16" s="278"/>
      <c r="I16" s="98" t="s">
        <v>165</v>
      </c>
      <c r="J16" s="142" t="s">
        <v>80</v>
      </c>
      <c r="K16" s="281"/>
      <c r="L16" s="281"/>
      <c r="M16" s="143" t="e">
        <f>VLOOKUP(L16,'[2]Datos Validacion'!$C$6:$D$10,2,0)</f>
        <v>#N/A</v>
      </c>
      <c r="N16" s="297"/>
      <c r="O16" s="145" t="e">
        <f>VLOOKUP(N16,'[2]Datos Validacion'!$E$6:$F$15,2,0)</f>
        <v>#N/A</v>
      </c>
      <c r="P16" s="296"/>
      <c r="Q16" s="146" t="s">
        <v>166</v>
      </c>
      <c r="R16" s="163" t="s">
        <v>167</v>
      </c>
      <c r="S16" s="139" t="s">
        <v>68</v>
      </c>
      <c r="T16" s="148" t="s">
        <v>168</v>
      </c>
      <c r="U16" s="148" t="s">
        <v>145</v>
      </c>
      <c r="V16" s="139" t="s">
        <v>70</v>
      </c>
      <c r="W16" s="139" t="s">
        <v>71</v>
      </c>
      <c r="X16" s="143">
        <f>VLOOKUP(W16,'[2]Datos Validacion'!$K$6:$L$8,2,0)</f>
        <v>0.25</v>
      </c>
      <c r="Y16" s="148" t="s">
        <v>72</v>
      </c>
      <c r="Z16" s="143">
        <f>VLOOKUP(Y16,'[2]Datos Validacion'!$M$6:$N$7,2,0)</f>
        <v>0.15</v>
      </c>
      <c r="AA16" s="139" t="s">
        <v>73</v>
      </c>
      <c r="AB16" s="174"/>
      <c r="AC16" s="148" t="s">
        <v>74</v>
      </c>
      <c r="AD16" s="115" t="s">
        <v>169</v>
      </c>
      <c r="AE16" s="207" t="s">
        <v>166</v>
      </c>
      <c r="AF16" s="149">
        <f t="shared" si="6"/>
        <v>0.4</v>
      </c>
      <c r="AG16" s="150" t="str">
        <f t="shared" si="7"/>
        <v>BAJA</v>
      </c>
      <c r="AH16" s="150">
        <f>+AH15-(AH15*AF16)</f>
        <v>0.216</v>
      </c>
      <c r="AI16" s="298"/>
      <c r="AJ16" s="150" t="e">
        <f t="shared" si="5"/>
        <v>#N/A</v>
      </c>
      <c r="AK16" s="296"/>
      <c r="AL16" s="281"/>
      <c r="AM16" s="209">
        <v>45848</v>
      </c>
      <c r="AN16" s="171" t="s">
        <v>159</v>
      </c>
      <c r="AO16" s="171"/>
      <c r="AP16" s="171" t="s">
        <v>93</v>
      </c>
      <c r="AQ16" s="164" t="s">
        <v>170</v>
      </c>
      <c r="AR16" s="171" t="s">
        <v>114</v>
      </c>
      <c r="AS16" s="171"/>
      <c r="AT16" s="164" t="s">
        <v>171</v>
      </c>
      <c r="AU16" s="171"/>
      <c r="AV16" s="171" t="s">
        <v>93</v>
      </c>
      <c r="AW16" s="164" t="s">
        <v>162</v>
      </c>
      <c r="AX16" s="171"/>
      <c r="AY16" s="171" t="s">
        <v>93</v>
      </c>
      <c r="AZ16" s="164" t="s">
        <v>134</v>
      </c>
      <c r="BA16" s="417"/>
      <c r="BB16" s="278"/>
    </row>
    <row r="17" spans="1:54" ht="120" customHeight="1" x14ac:dyDescent="0.3">
      <c r="A17" s="279"/>
      <c r="B17" s="280"/>
      <c r="C17" s="280"/>
      <c r="D17" s="280"/>
      <c r="E17" s="279"/>
      <c r="F17" s="142"/>
      <c r="G17" s="281"/>
      <c r="H17" s="278"/>
      <c r="I17" s="164" t="s">
        <v>172</v>
      </c>
      <c r="J17" s="142" t="s">
        <v>173</v>
      </c>
      <c r="K17" s="281"/>
      <c r="L17" s="281"/>
      <c r="M17" s="143" t="e">
        <f>VLOOKUP(L17,'[2]Datos Validacion'!$C$6:$D$10,2,0)</f>
        <v>#N/A</v>
      </c>
      <c r="N17" s="297"/>
      <c r="O17" s="145" t="e">
        <f>VLOOKUP(N17,'[2]Datos Validacion'!$E$6:$F$15,2,0)</f>
        <v>#N/A</v>
      </c>
      <c r="P17" s="296"/>
      <c r="Q17" s="146" t="s">
        <v>174</v>
      </c>
      <c r="R17" s="120" t="s">
        <v>175</v>
      </c>
      <c r="S17" s="160" t="s">
        <v>68</v>
      </c>
      <c r="T17" s="160" t="s">
        <v>168</v>
      </c>
      <c r="U17" s="148" t="s">
        <v>145</v>
      </c>
      <c r="V17" s="160" t="s">
        <v>70</v>
      </c>
      <c r="W17" s="160" t="s">
        <v>71</v>
      </c>
      <c r="X17" s="143">
        <f>VLOOKUP(W17,'[2]Datos Validacion'!$K$6:$L$8,2,0)</f>
        <v>0.25</v>
      </c>
      <c r="Y17" s="161" t="s">
        <v>72</v>
      </c>
      <c r="Z17" s="143">
        <f>VLOOKUP(Y17,'[2]Datos Validacion'!$M$6:$N$7,2,0)</f>
        <v>0.15</v>
      </c>
      <c r="AA17" s="160" t="s">
        <v>73</v>
      </c>
      <c r="AB17" s="174"/>
      <c r="AC17" s="148" t="s">
        <v>74</v>
      </c>
      <c r="AD17" s="115" t="s">
        <v>176</v>
      </c>
      <c r="AE17" s="207" t="s">
        <v>174</v>
      </c>
      <c r="AF17" s="149">
        <f t="shared" si="6"/>
        <v>0.4</v>
      </c>
      <c r="AG17" s="150" t="str">
        <f t="shared" si="7"/>
        <v>MUY BAJA</v>
      </c>
      <c r="AH17" s="150">
        <f>+AH16-(AH16*AF17)</f>
        <v>0.12959999999999999</v>
      </c>
      <c r="AI17" s="298"/>
      <c r="AJ17" s="150" t="e">
        <f t="shared" si="5"/>
        <v>#N/A</v>
      </c>
      <c r="AK17" s="296"/>
      <c r="AL17" s="281"/>
      <c r="AM17" s="172">
        <v>45848</v>
      </c>
      <c r="AN17" s="166" t="s">
        <v>159</v>
      </c>
      <c r="AO17" s="167"/>
      <c r="AP17" s="167" t="s">
        <v>93</v>
      </c>
      <c r="AQ17" s="120" t="s">
        <v>160</v>
      </c>
      <c r="AR17" s="167" t="s">
        <v>93</v>
      </c>
      <c r="AS17" s="167"/>
      <c r="AT17" s="120" t="s">
        <v>177</v>
      </c>
      <c r="AU17" s="167"/>
      <c r="AV17" s="167" t="s">
        <v>93</v>
      </c>
      <c r="AW17" s="120" t="s">
        <v>162</v>
      </c>
      <c r="AX17" s="167"/>
      <c r="AY17" s="167" t="s">
        <v>93</v>
      </c>
      <c r="AZ17" s="120" t="s">
        <v>134</v>
      </c>
      <c r="BA17" s="211"/>
      <c r="BB17" s="278"/>
    </row>
    <row r="18" spans="1:54" x14ac:dyDescent="0.3">
      <c r="E18" s="131"/>
    </row>
  </sheetData>
  <sheetProtection formatColumns="0" formatRows="0" sort="0" autoFilter="0"/>
  <protectedRanges>
    <protectedRange sqref="A6:AL9 A18:AL41 A10:AL17" name="Rango1"/>
  </protectedRanges>
  <autoFilter ref="A8:BB8" xr:uid="{00000000-0001-0000-0000-000000000000}">
    <filterColumn colId="22" showButton="0"/>
    <filterColumn colId="24" showButton="0"/>
  </autoFilter>
  <mergeCells count="84">
    <mergeCell ref="AM6:BA6"/>
    <mergeCell ref="AX7:AZ7"/>
    <mergeCell ref="AJ7:AJ8"/>
    <mergeCell ref="BB12:BB14"/>
    <mergeCell ref="BB15:BB17"/>
    <mergeCell ref="AK12:AK14"/>
    <mergeCell ref="AL12:AL14"/>
    <mergeCell ref="L12:L14"/>
    <mergeCell ref="P12:P14"/>
    <mergeCell ref="N12:N14"/>
    <mergeCell ref="K15:K17"/>
    <mergeCell ref="AI12:AI14"/>
    <mergeCell ref="P15:P17"/>
    <mergeCell ref="N15:N17"/>
    <mergeCell ref="L15:L17"/>
    <mergeCell ref="AI15:AI17"/>
    <mergeCell ref="AK15:AK17"/>
    <mergeCell ref="AL15:AL17"/>
    <mergeCell ref="A15:A17"/>
    <mergeCell ref="B15:B17"/>
    <mergeCell ref="C15:C17"/>
    <mergeCell ref="E15:E17"/>
    <mergeCell ref="G15:G17"/>
    <mergeCell ref="D15:D17"/>
    <mergeCell ref="A12:A14"/>
    <mergeCell ref="B12:B14"/>
    <mergeCell ref="C12:C14"/>
    <mergeCell ref="G12:G14"/>
    <mergeCell ref="E12:E14"/>
    <mergeCell ref="D12:D14"/>
    <mergeCell ref="I12:I13"/>
    <mergeCell ref="H12:H14"/>
    <mergeCell ref="H15:H17"/>
    <mergeCell ref="K12:K14"/>
    <mergeCell ref="J12:J13"/>
    <mergeCell ref="A1:C1"/>
    <mergeCell ref="N7:N8"/>
    <mergeCell ref="W4:AK4"/>
    <mergeCell ref="A6:K6"/>
    <mergeCell ref="L6:P6"/>
    <mergeCell ref="R6:AF6"/>
    <mergeCell ref="AG6:AL6"/>
    <mergeCell ref="A7:A8"/>
    <mergeCell ref="W8:X8"/>
    <mergeCell ref="B7:B8"/>
    <mergeCell ref="C7:C8"/>
    <mergeCell ref="P7:P8"/>
    <mergeCell ref="I4:J4"/>
    <mergeCell ref="D4:E4"/>
    <mergeCell ref="D7:D8"/>
    <mergeCell ref="M7:M8"/>
    <mergeCell ref="O7:O8"/>
    <mergeCell ref="AC7:AE7"/>
    <mergeCell ref="AG7:AG8"/>
    <mergeCell ref="Y8:Z8"/>
    <mergeCell ref="R7:R8"/>
    <mergeCell ref="BA1:BB1"/>
    <mergeCell ref="D1:AZ1"/>
    <mergeCell ref="BB6:BB8"/>
    <mergeCell ref="AU7:AW7"/>
    <mergeCell ref="Y7:Z7"/>
    <mergeCell ref="AA7:AB7"/>
    <mergeCell ref="AN7:AN8"/>
    <mergeCell ref="AO7:AQ7"/>
    <mergeCell ref="AR7:AT7"/>
    <mergeCell ref="AH7:AH8"/>
    <mergeCell ref="BA7:BA8"/>
    <mergeCell ref="L7:L8"/>
    <mergeCell ref="E7:E8"/>
    <mergeCell ref="G7:G8"/>
    <mergeCell ref="I7:I8"/>
    <mergeCell ref="H7:H8"/>
    <mergeCell ref="K7:K8"/>
    <mergeCell ref="J7:J8"/>
    <mergeCell ref="AI7:AI8"/>
    <mergeCell ref="AK7:AK8"/>
    <mergeCell ref="AL7:AL8"/>
    <mergeCell ref="AM7:AM8"/>
    <mergeCell ref="Q6:Q8"/>
    <mergeCell ref="AF7:AF8"/>
    <mergeCell ref="F7:F8"/>
    <mergeCell ref="U7:V7"/>
    <mergeCell ref="S7:T7"/>
    <mergeCell ref="W7:X7"/>
  </mergeCells>
  <phoneticPr fontId="36" type="noConversion"/>
  <conditionalFormatting sqref="L9:L12">
    <cfRule type="cellIs" dxfId="1505" priority="6489" operator="equal">
      <formula>"ALTA"</formula>
    </cfRule>
    <cfRule type="cellIs" dxfId="1504" priority="6490" operator="equal">
      <formula>"MUY ALTA"</formula>
    </cfRule>
    <cfRule type="cellIs" dxfId="1503" priority="6491" operator="equal">
      <formula>"MEDIA"</formula>
    </cfRule>
    <cfRule type="cellIs" dxfId="1502" priority="6492" operator="equal">
      <formula>"BAJA"</formula>
    </cfRule>
    <cfRule type="cellIs" dxfId="1501" priority="6493" operator="equal">
      <formula>"MUY BAJA"</formula>
    </cfRule>
  </conditionalFormatting>
  <conditionalFormatting sqref="L15">
    <cfRule type="cellIs" dxfId="1500" priority="308" operator="equal">
      <formula>"ALTA"</formula>
    </cfRule>
    <cfRule type="cellIs" dxfId="1499" priority="309" operator="equal">
      <formula>"MUY ALTA"</formula>
    </cfRule>
    <cfRule type="cellIs" dxfId="1498" priority="310" operator="equal">
      <formula>"MEDIA"</formula>
    </cfRule>
    <cfRule type="cellIs" dxfId="1497" priority="311" operator="equal">
      <formula>"BAJA"</formula>
    </cfRule>
    <cfRule type="cellIs" dxfId="1496" priority="312" operator="equal">
      <formula>"MUY BAJA"</formula>
    </cfRule>
  </conditionalFormatting>
  <conditionalFormatting sqref="N9:N12">
    <cfRule type="cellIs" dxfId="1495" priority="6481" operator="equal">
      <formula>"CATASTRÓFICO (RC-F)"</formula>
    </cfRule>
    <cfRule type="cellIs" dxfId="1494" priority="6482" operator="equal">
      <formula>"MAYOR (RC-F)"</formula>
    </cfRule>
    <cfRule type="cellIs" dxfId="1493" priority="6483" operator="equal">
      <formula>"MODERADO (RC-F)"</formula>
    </cfRule>
    <cfRule type="cellIs" dxfId="1492" priority="6484" operator="equal">
      <formula>"CATASTRÓFICO"</formula>
    </cfRule>
    <cfRule type="cellIs" dxfId="1491" priority="6485" operator="equal">
      <formula>"MAYOR"</formula>
    </cfRule>
    <cfRule type="cellIs" dxfId="1490" priority="6486" operator="equal">
      <formula>"MODERADO"</formula>
    </cfRule>
    <cfRule type="cellIs" dxfId="1489" priority="6487" operator="equal">
      <formula>"MENOR"</formula>
    </cfRule>
    <cfRule type="cellIs" dxfId="1488" priority="6488" operator="equal">
      <formula>"LEVE"</formula>
    </cfRule>
    <cfRule type="cellIs" dxfId="1487" priority="6494" operator="equal">
      <formula>#REF!</formula>
    </cfRule>
  </conditionalFormatting>
  <conditionalFormatting sqref="N15">
    <cfRule type="cellIs" dxfId="1486" priority="300" operator="equal">
      <formula>"CATASTRÓFICO (RC-F)"</formula>
    </cfRule>
    <cfRule type="cellIs" dxfId="1485" priority="301" operator="equal">
      <formula>"MAYOR (RC-F)"</formula>
    </cfRule>
    <cfRule type="cellIs" dxfId="1484" priority="302" operator="equal">
      <formula>"MODERADO (RC-F)"</formula>
    </cfRule>
    <cfRule type="cellIs" dxfId="1483" priority="303" operator="equal">
      <formula>"CATASTRÓFICO"</formula>
    </cfRule>
    <cfRule type="cellIs" dxfId="1482" priority="304" operator="equal">
      <formula>"MAYOR"</formula>
    </cfRule>
    <cfRule type="cellIs" dxfId="1481" priority="305" operator="equal">
      <formula>"MODERADO"</formula>
    </cfRule>
    <cfRule type="cellIs" dxfId="1480" priority="306" operator="equal">
      <formula>"MENOR"</formula>
    </cfRule>
    <cfRule type="cellIs" dxfId="1479" priority="307" operator="equal">
      <formula>"LEVE"</formula>
    </cfRule>
    <cfRule type="cellIs" dxfId="1478" priority="313" operator="equal">
      <formula>#REF!</formula>
    </cfRule>
  </conditionalFormatting>
  <conditionalFormatting sqref="P9:Q9">
    <cfRule type="cellIs" dxfId="1477" priority="6748" operator="equal">
      <formula>#REF!</formula>
    </cfRule>
    <cfRule type="cellIs" dxfId="1476" priority="6749" operator="equal">
      <formula>#REF!</formula>
    </cfRule>
    <cfRule type="cellIs" dxfId="1475" priority="6750" operator="equal">
      <formula>#REF!</formula>
    </cfRule>
    <cfRule type="cellIs" dxfId="1474" priority="6752" operator="equal">
      <formula>#REF!</formula>
    </cfRule>
    <cfRule type="cellIs" dxfId="1473" priority="6755" operator="equal">
      <formula>#REF!</formula>
    </cfRule>
    <cfRule type="cellIs" dxfId="1472" priority="6756" operator="equal">
      <formula>#REF!</formula>
    </cfRule>
    <cfRule type="cellIs" dxfId="1471" priority="6757" operator="equal">
      <formula>#REF!</formula>
    </cfRule>
    <cfRule type="cellIs" dxfId="1470" priority="6760" operator="equal">
      <formula>#REF!</formula>
    </cfRule>
    <cfRule type="cellIs" dxfId="1469" priority="6761" operator="equal">
      <formula>#REF!</formula>
    </cfRule>
    <cfRule type="cellIs" dxfId="1468" priority="6762" operator="equal">
      <formula>#REF!</formula>
    </cfRule>
    <cfRule type="cellIs" dxfId="1467" priority="6764" operator="equal">
      <formula>#REF!</formula>
    </cfRule>
    <cfRule type="cellIs" dxfId="1466" priority="6765" operator="equal">
      <formula>#REF!</formula>
    </cfRule>
    <cfRule type="cellIs" dxfId="1465" priority="6766" operator="equal">
      <formula>#REF!</formula>
    </cfRule>
    <cfRule type="cellIs" dxfId="1464" priority="6767" operator="equal">
      <formula>#REF!</formula>
    </cfRule>
    <cfRule type="cellIs" dxfId="1463" priority="6768" operator="equal">
      <formula>#REF!</formula>
    </cfRule>
    <cfRule type="cellIs" dxfId="1462" priority="6769" operator="equal">
      <formula>#REF!</formula>
    </cfRule>
    <cfRule type="cellIs" dxfId="1461" priority="6770" operator="equal">
      <formula>#REF!</formula>
    </cfRule>
    <cfRule type="cellIs" dxfId="1460" priority="6771" operator="equal">
      <formula>#REF!</formula>
    </cfRule>
    <cfRule type="cellIs" dxfId="1459" priority="6773" operator="equal">
      <formula>#REF!</formula>
    </cfRule>
    <cfRule type="cellIs" dxfId="1458" priority="6774" operator="equal">
      <formula>#REF!</formula>
    </cfRule>
    <cfRule type="cellIs" dxfId="1457" priority="6775" operator="equal">
      <formula>#REF!</formula>
    </cfRule>
    <cfRule type="cellIs" dxfId="1456" priority="6776" operator="equal">
      <formula>#REF!</formula>
    </cfRule>
    <cfRule type="cellIs" dxfId="1455" priority="6778" operator="equal">
      <formula>#REF!</formula>
    </cfRule>
  </conditionalFormatting>
  <conditionalFormatting sqref="P9:Q9 P11:P12 P15">
    <cfRule type="cellIs" dxfId="1454" priority="6458" operator="equal">
      <formula>#REF!</formula>
    </cfRule>
    <cfRule type="cellIs" dxfId="1453" priority="6470" operator="equal">
      <formula>#REF!</formula>
    </cfRule>
  </conditionalFormatting>
  <conditionalFormatting sqref="P9:Q9 AK12 AK15 P11:P12">
    <cfRule type="cellIs" dxfId="1452" priority="6445" operator="equal">
      <formula>#REF!</formula>
    </cfRule>
  </conditionalFormatting>
  <conditionalFormatting sqref="P9:Q9">
    <cfRule type="cellIs" dxfId="1451" priority="6444" operator="equal">
      <formula>#REF!</formula>
    </cfRule>
  </conditionalFormatting>
  <conditionalFormatting sqref="P12 P15">
    <cfRule type="cellIs" dxfId="1450" priority="6459" operator="equal">
      <formula>#REF!</formula>
    </cfRule>
    <cfRule type="cellIs" dxfId="1449" priority="6462" operator="equal">
      <formula>#REF!</formula>
    </cfRule>
    <cfRule type="cellIs" dxfId="1448" priority="6463" operator="equal">
      <formula>#REF!</formula>
    </cfRule>
    <cfRule type="cellIs" dxfId="1447" priority="6464" operator="equal">
      <formula>#REF!</formula>
    </cfRule>
    <cfRule type="cellIs" dxfId="1446" priority="6466" operator="equal">
      <formula>#REF!</formula>
    </cfRule>
    <cfRule type="cellIs" dxfId="1445" priority="6467" operator="equal">
      <formula>#REF!</formula>
    </cfRule>
    <cfRule type="cellIs" dxfId="1444" priority="6468" operator="equal">
      <formula>#REF!</formula>
    </cfRule>
    <cfRule type="cellIs" dxfId="1443" priority="6469" operator="equal">
      <formula>#REF!</formula>
    </cfRule>
    <cfRule type="cellIs" dxfId="1442" priority="6471" operator="equal">
      <formula>#REF!</formula>
    </cfRule>
    <cfRule type="cellIs" dxfId="1441" priority="6472" operator="equal">
      <formula>#REF!</formula>
    </cfRule>
    <cfRule type="cellIs" dxfId="1440" priority="6473" operator="equal">
      <formula>#REF!</formula>
    </cfRule>
    <cfRule type="cellIs" dxfId="1439" priority="6475" operator="equal">
      <formula>#REF!</formula>
    </cfRule>
    <cfRule type="cellIs" dxfId="1438" priority="6476" operator="equal">
      <formula>#REF!</formula>
    </cfRule>
    <cfRule type="cellIs" dxfId="1437" priority="6477" operator="equal">
      <formula>#REF!</formula>
    </cfRule>
    <cfRule type="cellIs" dxfId="1436" priority="6478" operator="equal">
      <formula>#REF!</formula>
    </cfRule>
    <cfRule type="cellIs" dxfId="1435" priority="6480" operator="equal">
      <formula>#REF!</formula>
    </cfRule>
  </conditionalFormatting>
  <conditionalFormatting sqref="P15 P12">
    <cfRule type="cellIs" dxfId="1434" priority="6457" operator="equal">
      <formula>#REF!</formula>
    </cfRule>
  </conditionalFormatting>
  <conditionalFormatting sqref="P15">
    <cfRule type="cellIs" dxfId="1433" priority="6454" operator="equal">
      <formula>#REF!</formula>
    </cfRule>
  </conditionalFormatting>
  <conditionalFormatting sqref="P10:Q10 P11">
    <cfRule type="cellIs" dxfId="1432" priority="278" operator="equal">
      <formula>#REF!</formula>
    </cfRule>
    <cfRule type="cellIs" dxfId="1431" priority="279" operator="equal">
      <formula>#REF!</formula>
    </cfRule>
    <cfRule type="cellIs" dxfId="1430" priority="281" operator="equal">
      <formula>#REF!</formula>
    </cfRule>
    <cfRule type="cellIs" dxfId="1429" priority="282" operator="equal">
      <formula>#REF!</formula>
    </cfRule>
    <cfRule type="cellIs" dxfId="1428" priority="283" operator="equal">
      <formula>#REF!</formula>
    </cfRule>
    <cfRule type="cellIs" dxfId="1427" priority="284" operator="equal">
      <formula>#REF!</formula>
    </cfRule>
    <cfRule type="cellIs" dxfId="1426" priority="285" operator="equal">
      <formula>#REF!</formula>
    </cfRule>
    <cfRule type="cellIs" dxfId="1425" priority="286" operator="equal">
      <formula>#REF!</formula>
    </cfRule>
    <cfRule type="cellIs" dxfId="1424" priority="287" operator="equal">
      <formula>#REF!</formula>
    </cfRule>
    <cfRule type="cellIs" dxfId="1423" priority="289" operator="equal">
      <formula>#REF!</formula>
    </cfRule>
    <cfRule type="cellIs" dxfId="1422" priority="290" operator="equal">
      <formula>#REF!</formula>
    </cfRule>
    <cfRule type="cellIs" dxfId="1421" priority="291" operator="equal">
      <formula>#REF!</formula>
    </cfRule>
    <cfRule type="cellIs" dxfId="1420" priority="292" operator="equal">
      <formula>#REF!</formula>
    </cfRule>
    <cfRule type="cellIs" dxfId="1419" priority="293" operator="equal">
      <formula>#REF!</formula>
    </cfRule>
    <cfRule type="cellIs" dxfId="1418" priority="295" operator="equal">
      <formula>#REF!</formula>
    </cfRule>
    <cfRule type="cellIs" dxfId="1417" priority="296" operator="equal">
      <formula>#REF!</formula>
    </cfRule>
    <cfRule type="cellIs" dxfId="1416" priority="297" operator="equal">
      <formula>#REF!</formula>
    </cfRule>
    <cfRule type="cellIs" dxfId="1415" priority="298" operator="equal">
      <formula>#REF!</formula>
    </cfRule>
    <cfRule type="cellIs" dxfId="1414" priority="299" operator="equal">
      <formula>#REF!</formula>
    </cfRule>
  </conditionalFormatting>
  <conditionalFormatting sqref="P10:Q10 P11:P12 P15">
    <cfRule type="cellIs" dxfId="1413" priority="266" operator="equal">
      <formula>"EXTREMO (RC/F)"</formula>
    </cfRule>
    <cfRule type="cellIs" dxfId="1412" priority="267" operator="equal">
      <formula>"ALTO (RC/F)"</formula>
    </cfRule>
    <cfRule type="cellIs" dxfId="1411" priority="268" operator="equal">
      <formula>"MODERADO (RC/F)"</formula>
    </cfRule>
    <cfRule type="cellIs" dxfId="1410" priority="269" operator="equal">
      <formula>"EXTREMO"</formula>
    </cfRule>
    <cfRule type="cellIs" dxfId="1409" priority="270" operator="equal">
      <formula>"ALTO"</formula>
    </cfRule>
    <cfRule type="cellIs" dxfId="1408" priority="271" operator="equal">
      <formula>"MODERADO"</formula>
    </cfRule>
    <cfRule type="cellIs" dxfId="1407" priority="272" operator="equal">
      <formula>"BAJO"</formula>
    </cfRule>
    <cfRule type="cellIs" dxfId="1406" priority="273" operator="equal">
      <formula>#REF!</formula>
    </cfRule>
    <cfRule type="cellIs" dxfId="1405" priority="280" operator="equal">
      <formula>#REF!</formula>
    </cfRule>
    <cfRule type="cellIs" dxfId="1404" priority="288" operator="equal">
      <formula>#REF!</formula>
    </cfRule>
    <cfRule type="cellIs" dxfId="1403" priority="294" operator="equal">
      <formula>#REF!</formula>
    </cfRule>
  </conditionalFormatting>
  <conditionalFormatting sqref="P10:Q10">
    <cfRule type="cellIs" dxfId="1402" priority="274" operator="equal">
      <formula>#REF!</formula>
    </cfRule>
    <cfRule type="cellIs" dxfId="1401" priority="276" operator="equal">
      <formula>#REF!</formula>
    </cfRule>
    <cfRule type="cellIs" dxfId="1400" priority="277" operator="equal">
      <formula>#REF!</formula>
    </cfRule>
  </conditionalFormatting>
  <conditionalFormatting sqref="AG9:AG17">
    <cfRule type="cellIs" dxfId="763" priority="354" operator="equal">
      <formula>"MUY ALTA"</formula>
    </cfRule>
    <cfRule type="cellIs" dxfId="762" priority="355" operator="equal">
      <formula>"ALTA"</formula>
    </cfRule>
    <cfRule type="cellIs" dxfId="761" priority="356" operator="equal">
      <formula>"MEDIA"</formula>
    </cfRule>
    <cfRule type="cellIs" dxfId="760" priority="357" operator="equal">
      <formula>"BAJA"</formula>
    </cfRule>
    <cfRule type="cellIs" dxfId="759" priority="358" operator="equal">
      <formula>"MUY BAJA"</formula>
    </cfRule>
  </conditionalFormatting>
  <conditionalFormatting sqref="AI15 AI9:AI12">
    <cfRule type="cellIs" dxfId="758" priority="349" operator="equal">
      <formula>"CATASTROFICO"</formula>
    </cfRule>
    <cfRule type="cellIs" dxfId="757" priority="350" operator="equal">
      <formula>"MAYOR"</formula>
    </cfRule>
    <cfRule type="cellIs" dxfId="756" priority="351" operator="equal">
      <formula>"MODERADO"</formula>
    </cfRule>
    <cfRule type="cellIs" dxfId="755" priority="352" operator="equal">
      <formula>"MENOR"</formula>
    </cfRule>
    <cfRule type="cellIs" dxfId="754" priority="353" operator="equal">
      <formula>"LEVE"</formula>
    </cfRule>
  </conditionalFormatting>
  <conditionalFormatting sqref="AK9">
    <cfRule type="cellIs" dxfId="753" priority="6678" operator="equal">
      <formula>#REF!</formula>
    </cfRule>
    <cfRule type="cellIs" dxfId="752" priority="6680" operator="equal">
      <formula>#REF!</formula>
    </cfRule>
    <cfRule type="cellIs" dxfId="751" priority="6681" operator="equal">
      <formula>#REF!</formula>
    </cfRule>
    <cfRule type="cellIs" dxfId="750" priority="6682" operator="equal">
      <formula>#REF!</formula>
    </cfRule>
    <cfRule type="cellIs" dxfId="749" priority="6684" operator="equal">
      <formula>#REF!</formula>
    </cfRule>
    <cfRule type="cellIs" dxfId="748" priority="6687" operator="equal">
      <formula>#REF!</formula>
    </cfRule>
    <cfRule type="cellIs" dxfId="747" priority="6688" operator="equal">
      <formula>#REF!</formula>
    </cfRule>
    <cfRule type="cellIs" dxfId="746" priority="6689" operator="equal">
      <formula>#REF!</formula>
    </cfRule>
    <cfRule type="cellIs" dxfId="745" priority="6692" operator="equal">
      <formula>#REF!</formula>
    </cfRule>
    <cfRule type="cellIs" dxfId="744" priority="6693" operator="equal">
      <formula>#REF!</formula>
    </cfRule>
    <cfRule type="cellIs" dxfId="743" priority="6694" operator="equal">
      <formula>#REF!</formula>
    </cfRule>
    <cfRule type="cellIs" dxfId="742" priority="6696" operator="equal">
      <formula>#REF!</formula>
    </cfRule>
    <cfRule type="cellIs" dxfId="741" priority="6697" operator="equal">
      <formula>#REF!</formula>
    </cfRule>
    <cfRule type="cellIs" dxfId="740" priority="6698" operator="equal">
      <formula>#REF!</formula>
    </cfRule>
    <cfRule type="cellIs" dxfId="739" priority="6699" operator="equal">
      <formula>#REF!</formula>
    </cfRule>
    <cfRule type="cellIs" dxfId="738" priority="6700" operator="equal">
      <formula>#REF!</formula>
    </cfRule>
    <cfRule type="cellIs" dxfId="737" priority="6701" operator="equal">
      <formula>#REF!</formula>
    </cfRule>
    <cfRule type="cellIs" dxfId="736" priority="6702" operator="equal">
      <formula>#REF!</formula>
    </cfRule>
    <cfRule type="cellIs" dxfId="735" priority="6703" operator="equal">
      <formula>#REF!</formula>
    </cfRule>
    <cfRule type="cellIs" dxfId="734" priority="6705" operator="equal">
      <formula>#REF!</formula>
    </cfRule>
    <cfRule type="cellIs" dxfId="733" priority="6706" operator="equal">
      <formula>#REF!</formula>
    </cfRule>
    <cfRule type="cellIs" dxfId="732" priority="6707" operator="equal">
      <formula>#REF!</formula>
    </cfRule>
    <cfRule type="cellIs" dxfId="731" priority="6708" operator="equal">
      <formula>#REF!</formula>
    </cfRule>
    <cfRule type="cellIs" dxfId="730" priority="6710" operator="equal">
      <formula>#REF!</formula>
    </cfRule>
  </conditionalFormatting>
  <conditionalFormatting sqref="AK9">
    <cfRule type="cellIs" dxfId="729" priority="6674" operator="equal">
      <formula>#REF!</formula>
    </cfRule>
    <cfRule type="cellIs" dxfId="728" priority="6675" operator="equal">
      <formula>#REF!</formula>
    </cfRule>
  </conditionalFormatting>
  <conditionalFormatting sqref="AK9">
    <cfRule type="cellIs" dxfId="727" priority="6542" operator="equal">
      <formula>"EXTREMO (RC/F)"</formula>
    </cfRule>
    <cfRule type="cellIs" dxfId="726" priority="6543" operator="equal">
      <formula>"ALTO (RC/F)"</formula>
    </cfRule>
    <cfRule type="cellIs" dxfId="725" priority="6544" operator="equal">
      <formula>"MODERADO (RC/F)"</formula>
    </cfRule>
    <cfRule type="cellIs" dxfId="724" priority="6545" operator="equal">
      <formula>"EXTREMO"</formula>
    </cfRule>
    <cfRule type="cellIs" dxfId="723" priority="6546" operator="equal">
      <formula>"ALTO"</formula>
    </cfRule>
    <cfRule type="cellIs" dxfId="722" priority="6547" operator="equal">
      <formula>"MODERADO"</formula>
    </cfRule>
    <cfRule type="cellIs" dxfId="721" priority="6548" operator="equal">
      <formula>"BAJO"</formula>
    </cfRule>
  </conditionalFormatting>
  <conditionalFormatting sqref="P9:Q9">
    <cfRule type="cellIs" dxfId="720" priority="6437" operator="equal">
      <formula>"EXTREMO (RC/F)"</formula>
    </cfRule>
    <cfRule type="cellIs" dxfId="719" priority="6438" operator="equal">
      <formula>"ALTO (RC/F)"</formula>
    </cfRule>
    <cfRule type="cellIs" dxfId="718" priority="6439" operator="equal">
      <formula>"MODERADO (RC/F)"</formula>
    </cfRule>
    <cfRule type="cellIs" dxfId="717" priority="6440" operator="equal">
      <formula>"EXTREMO"</formula>
    </cfRule>
    <cfRule type="cellIs" dxfId="716" priority="6441" operator="equal">
      <formula>"ALTO"</formula>
    </cfRule>
    <cfRule type="cellIs" dxfId="715" priority="6442" operator="equal">
      <formula>"MODERADO"</formula>
    </cfRule>
    <cfRule type="cellIs" dxfId="714" priority="6443" operator="equal">
      <formula>"BAJO"</formula>
    </cfRule>
  </conditionalFormatting>
  <conditionalFormatting sqref="AK10:AK11">
    <cfRule type="cellIs" dxfId="713" priority="315" operator="equal">
      <formula>#REF!</formula>
    </cfRule>
    <cfRule type="cellIs" dxfId="712" priority="324" operator="equal">
      <formula>#REF!</formula>
    </cfRule>
  </conditionalFormatting>
  <conditionalFormatting sqref="AK15 AK10:AK12">
    <cfRule type="cellIs" dxfId="711" priority="314" operator="equal">
      <formula>#REF!</formula>
    </cfRule>
    <cfRule type="cellIs" dxfId="710" priority="333" operator="equal">
      <formula>#REF!</formula>
    </cfRule>
  </conditionalFormatting>
  <conditionalFormatting sqref="AK10:AK11">
    <cfRule type="cellIs" dxfId="709" priority="318" operator="equal">
      <formula>#REF!</formula>
    </cfRule>
    <cfRule type="cellIs" dxfId="708" priority="319" operator="equal">
      <formula>#REF!</formula>
    </cfRule>
    <cfRule type="cellIs" dxfId="707" priority="320" operator="equal">
      <formula>#REF!</formula>
    </cfRule>
    <cfRule type="cellIs" dxfId="706" priority="321" operator="equal">
      <formula>#REF!</formula>
    </cfRule>
    <cfRule type="cellIs" dxfId="705" priority="322" operator="equal">
      <formula>#REF!</formula>
    </cfRule>
    <cfRule type="cellIs" dxfId="704" priority="323" operator="equal">
      <formula>#REF!</formula>
    </cfRule>
    <cfRule type="cellIs" dxfId="703" priority="325" operator="equal">
      <formula>#REF!</formula>
    </cfRule>
    <cfRule type="cellIs" dxfId="702" priority="326" operator="equal">
      <formula>#REF!</formula>
    </cfRule>
    <cfRule type="cellIs" dxfId="701" priority="327" operator="equal">
      <formula>#REF!</formula>
    </cfRule>
    <cfRule type="cellIs" dxfId="700" priority="328" operator="equal">
      <formula>#REF!</formula>
    </cfRule>
    <cfRule type="cellIs" dxfId="699" priority="329" operator="equal">
      <formula>#REF!</formula>
    </cfRule>
    <cfRule type="cellIs" dxfId="698" priority="330" operator="equal">
      <formula>#REF!</formula>
    </cfRule>
    <cfRule type="cellIs" dxfId="697" priority="331" operator="equal">
      <formula>#REF!</formula>
    </cfRule>
    <cfRule type="cellIs" dxfId="696" priority="332" operator="equal">
      <formula>#REF!</formula>
    </cfRule>
    <cfRule type="cellIs" dxfId="695" priority="334" operator="equal">
      <formula>#REF!</formula>
    </cfRule>
    <cfRule type="cellIs" dxfId="694" priority="335" operator="equal">
      <formula>#REF!</formula>
    </cfRule>
    <cfRule type="cellIs" dxfId="693" priority="336" operator="equal">
      <formula>#REF!</formula>
    </cfRule>
    <cfRule type="cellIs" dxfId="692" priority="337" operator="equal">
      <formula>#REF!</formula>
    </cfRule>
    <cfRule type="cellIs" dxfId="691" priority="338" operator="equal">
      <formula>#REF!</formula>
    </cfRule>
    <cfRule type="cellIs" dxfId="690" priority="339" operator="equal">
      <formula>#REF!</formula>
    </cfRule>
    <cfRule type="cellIs" dxfId="689" priority="340" operator="equal">
      <formula>#REF!</formula>
    </cfRule>
    <cfRule type="cellIs" dxfId="688" priority="341" operator="equal">
      <formula>#REF!</formula>
    </cfRule>
    <cfRule type="cellIs" dxfId="687" priority="342" operator="equal">
      <formula>"EXTREMO (RC/F)"</formula>
    </cfRule>
    <cfRule type="cellIs" dxfId="686" priority="343" operator="equal">
      <formula>"ALTO (RC/F)"</formula>
    </cfRule>
    <cfRule type="cellIs" dxfId="685" priority="344" operator="equal">
      <formula>"MODERADO (RC/F)"</formula>
    </cfRule>
    <cfRule type="cellIs" dxfId="684" priority="345" operator="equal">
      <formula>"EXTREMO"</formula>
    </cfRule>
    <cfRule type="cellIs" dxfId="683" priority="346" operator="equal">
      <formula>"ALTO"</formula>
    </cfRule>
    <cfRule type="cellIs" dxfId="682" priority="347" operator="equal">
      <formula>"MODERADO"</formula>
    </cfRule>
    <cfRule type="cellIs" dxfId="681" priority="348" operator="equal">
      <formula>"BAJO"</formula>
    </cfRule>
  </conditionalFormatting>
  <conditionalFormatting sqref="AK12 AK15">
    <cfRule type="cellIs" dxfId="680" priority="5887" operator="equal">
      <formula>#REF!</formula>
    </cfRule>
    <cfRule type="cellIs" dxfId="679" priority="5888" operator="equal">
      <formula>#REF!</formula>
    </cfRule>
    <cfRule type="cellIs" dxfId="678" priority="5889" operator="equal">
      <formula>#REF!</formula>
    </cfRule>
    <cfRule type="cellIs" dxfId="677" priority="5891" operator="equal">
      <formula>#REF!</formula>
    </cfRule>
    <cfRule type="cellIs" dxfId="676" priority="5894" operator="equal">
      <formula>#REF!</formula>
    </cfRule>
    <cfRule type="cellIs" dxfId="675" priority="5895" operator="equal">
      <formula>#REF!</formula>
    </cfRule>
    <cfRule type="cellIs" dxfId="674" priority="5896" operator="equal">
      <formula>#REF!</formula>
    </cfRule>
    <cfRule type="cellIs" dxfId="673" priority="5899" operator="equal">
      <formula>#REF!</formula>
    </cfRule>
    <cfRule type="cellIs" dxfId="672" priority="5900" operator="equal">
      <formula>#REF!</formula>
    </cfRule>
    <cfRule type="cellIs" dxfId="671" priority="5901" operator="equal">
      <formula>#REF!</formula>
    </cfRule>
    <cfRule type="cellIs" dxfId="670" priority="5903" operator="equal">
      <formula>#REF!</formula>
    </cfRule>
    <cfRule type="cellIs" dxfId="669" priority="5904" operator="equal">
      <formula>#REF!</formula>
    </cfRule>
    <cfRule type="cellIs" dxfId="668" priority="5905" operator="equal">
      <formula>#REF!</formula>
    </cfRule>
    <cfRule type="cellIs" dxfId="667" priority="5906" operator="equal">
      <formula>#REF!</formula>
    </cfRule>
    <cfRule type="cellIs" dxfId="666" priority="5907" operator="equal">
      <formula>#REF!</formula>
    </cfRule>
    <cfRule type="cellIs" dxfId="665" priority="5908" operator="equal">
      <formula>#REF!</formula>
    </cfRule>
    <cfRule type="cellIs" dxfId="664" priority="5909" operator="equal">
      <formula>#REF!</formula>
    </cfRule>
    <cfRule type="cellIs" dxfId="663" priority="5910" operator="equal">
      <formula>#REF!</formula>
    </cfRule>
    <cfRule type="cellIs" dxfId="662" priority="5912" operator="equal">
      <formula>#REF!</formula>
    </cfRule>
    <cfRule type="cellIs" dxfId="661" priority="5913" operator="equal">
      <formula>#REF!</formula>
    </cfRule>
    <cfRule type="cellIs" dxfId="660" priority="5914" operator="equal">
      <formula>#REF!</formula>
    </cfRule>
    <cfRule type="cellIs" dxfId="659" priority="5915" operator="equal">
      <formula>#REF!</formula>
    </cfRule>
    <cfRule type="cellIs" dxfId="658" priority="5917" operator="equal">
      <formula>#REF!</formula>
    </cfRule>
    <cfRule type="cellIs" dxfId="657" priority="5918" operator="equal">
      <formula>"EXTREMO (RC/F)"</formula>
    </cfRule>
    <cfRule type="cellIs" dxfId="656" priority="5919" operator="equal">
      <formula>"ALTO (RC/F)"</formula>
    </cfRule>
    <cfRule type="cellIs" dxfId="655" priority="5920" operator="equal">
      <formula>"MODERADO (RC/F)"</formula>
    </cfRule>
    <cfRule type="cellIs" dxfId="654" priority="5921" operator="equal">
      <formula>"EXTREMO"</formula>
    </cfRule>
    <cfRule type="cellIs" dxfId="653" priority="5922" operator="equal">
      <formula>"ALTO"</formula>
    </cfRule>
    <cfRule type="cellIs" dxfId="652" priority="5923" operator="equal">
      <formula>"MODERADO"</formula>
    </cfRule>
    <cfRule type="cellIs" dxfId="651" priority="5924" operator="equal">
      <formula>"BAJO"</formula>
    </cfRule>
  </conditionalFormatting>
  <hyperlinks>
    <hyperlink ref="AE10" r:id="rId1" xr:uid="{E1DA9BBB-E560-4BEE-A34D-D260D1873D24}"/>
    <hyperlink ref="AE11" r:id="rId2" display="https://mincitco-my.sharepoint.com/:f:/g/personal/jchaparro_mincit_gov_co/EgX4K_KYsRRAhF5sBg31w6IBlahQzfR0qOWe-jFDGII8zw?e=9esbhD" xr:uid="{4F1A41CD-87C6-472D-88BD-532516BE6424}"/>
    <hyperlink ref="AE12" r:id="rId3" display="https://mincitco-my.sharepoint.com/:f:/g/personal/jchaparro_mincit_gov_co/EiLvR6cHgTVLqzTzpMYyH-MBC-r21udsnU-BpxED7P1U6g?e=0cistl" xr:uid="{26E74281-781D-4738-B1FB-6D0A81F426B9}"/>
    <hyperlink ref="AE13" r:id="rId4" display="https://mincitco-my.sharepoint.com/:f:/g/personal/jchaparro_mincit_gov_co/EpMB9nUCzQlNlg4WFxOK0ZoB80HgSkCwBaHZ6qbfRTjDWg?e=Uko8xb" xr:uid="{D0FA38D5-75AC-4164-B883-E751050426A0}"/>
    <hyperlink ref="AE14" r:id="rId5" display="https://mincitco-my.sharepoint.com/:f:/g/personal/jchaparro_mincit_gov_co/Epv6l48jz-tAoTbfLudecnEB4iQxwkkIj5_bIXkLGpY8TA?e=GJGhqu" xr:uid="{A34255C8-F3D8-428F-8F9C-C02CFDD3D8A1}"/>
    <hyperlink ref="AE15" r:id="rId6" display="https://mincitco-my.sharepoint.com/:f:/g/personal/jchaparro_mincit_gov_co/EvWfoaav645Jl9A-R14zAeMBNQ6J7eEk-J50mU-sbbmwag?e=J2bLS5" xr:uid="{3189A043-B6FC-4FFC-910E-ABEC593288EC}"/>
    <hyperlink ref="AE16" r:id="rId7" display="https://mincitco-my.sharepoint.com/:f:/g/personal/jchaparro_mincit_gov_co/EtlP4duqaLRJkZC0E2FU7cMB7qezgVXqCSxAEtUHlSI_IA?e=ZGWomv" xr:uid="{920871FC-6AB7-4BF0-95BD-FB09966E08A4}"/>
    <hyperlink ref="AE17" r:id="rId8" display="https://mincitco-my.sharepoint.com/:f:/g/personal/jchaparro_mincit_gov_co/EknPFtn-lklKuJskfPh02O4BW99RYKJwCc_384pPowza-Q?e=ppIgQY" xr:uid="{24FBE52B-BE70-479E-A65E-55F9357E2D8A}"/>
  </hyperlinks>
  <pageMargins left="0.31496062992125984" right="0.31496062992125984" top="0.59055118110236227" bottom="0.74803149606299213" header="0.19685039370078741" footer="0.31496062992125984"/>
  <pageSetup scale="50" orientation="landscape" r:id="rId9"/>
  <drawing r:id="rId10"/>
  <legacyDrawing r:id="rId11"/>
  <legacyDrawingHF r:id="rId12"/>
  <extLst>
    <ext xmlns:x14="http://schemas.microsoft.com/office/spreadsheetml/2009/9/main" uri="{CCE6A557-97BC-4b89-ADB6-D9C93CAAB3DF}">
      <x14:dataValidations xmlns:xm="http://schemas.microsoft.com/office/excel/2006/main" count="5">
        <x14:dataValidation type="list" allowBlank="1" showInputMessage="1" showErrorMessage="1" xr:uid="{AA5A7F53-F3FC-4D9C-8B68-02B0F42FCDBB}">
          <x14:formula1>
            <xm:f>'Datos Validacion'!$B$18:$B$20</xm:f>
          </x14:formula1>
          <xm:sqref>A15 A9:A12</xm:sqref>
        </x14:dataValidation>
        <x14:dataValidation type="list" allowBlank="1" showInputMessage="1" showErrorMessage="1" xr:uid="{7F547B59-2AE6-44C6-82AB-6F93B7057C0C}">
          <x14:formula1>
            <xm:f>'Datos Validacion'!$R$6:$R$9</xm:f>
          </x14:formula1>
          <xm:sqref>AL15 AL9:AL12</xm:sqref>
        </x14:dataValidation>
        <x14:dataValidation type="list" allowBlank="1" showInputMessage="1" showErrorMessage="1" xr:uid="{18100E45-327F-4A6F-B892-63827F154395}">
          <x14:formula1>
            <xm:f>'Datos Validacion'!$B$15:$B$16</xm:f>
          </x14:formula1>
          <xm:sqref>F9 F11:F17</xm:sqref>
        </x14:dataValidation>
        <x14:dataValidation type="list" allowBlank="1" showInputMessage="1" showErrorMessage="1" xr:uid="{11A40D13-94DB-471C-A4A4-9D516E595978}">
          <x14:formula1>
            <xm:f>'Tipos de riesgos'!$B$6:$B$11</xm:f>
          </x14:formula1>
          <xm:sqref>G9 G15 G11:G12</xm:sqref>
        </x14:dataValidation>
        <x14:dataValidation type="list" allowBlank="1" showInputMessage="1" showErrorMessage="1" xr:uid="{A9EC920A-5A1F-41E6-955B-85BE8850D89F}">
          <x14:formula1>
            <xm:f>'Datos Validacion'!$A$6:$A$8</xm:f>
          </x14:formula1>
          <xm:sqref>J14:J17 J9:J12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FFFF"/>
  </sheetPr>
  <dimension ref="A1:N23"/>
  <sheetViews>
    <sheetView zoomScale="40" zoomScaleNormal="40" workbookViewId="0">
      <selection activeCell="E1" sqref="E1"/>
    </sheetView>
  </sheetViews>
  <sheetFormatPr baseColWidth="10" defaultColWidth="11.453125" defaultRowHeight="15.5" x14ac:dyDescent="0.35"/>
  <cols>
    <col min="1" max="1" width="2.1796875" customWidth="1"/>
    <col min="2" max="3" width="16.453125" style="192" customWidth="1"/>
    <col min="4" max="8" width="23.54296875" customWidth="1"/>
    <col min="9" max="9" width="10.54296875" customWidth="1"/>
    <col min="10" max="10" width="11.7265625" bestFit="1" customWidth="1"/>
    <col min="11" max="11" width="14.453125" customWidth="1"/>
    <col min="12" max="12" width="31.54296875" customWidth="1"/>
    <col min="13" max="14" width="9.26953125" customWidth="1"/>
  </cols>
  <sheetData>
    <row r="1" spans="1:14" ht="124" customHeight="1" x14ac:dyDescent="0.35">
      <c r="A1" s="254"/>
      <c r="B1" s="254"/>
      <c r="C1" s="254"/>
      <c r="D1" s="254"/>
      <c r="E1" s="302" t="s">
        <v>178</v>
      </c>
      <c r="F1" s="302"/>
      <c r="G1" s="302"/>
      <c r="H1" s="302"/>
      <c r="I1" s="302"/>
      <c r="J1" s="302"/>
      <c r="K1" s="302"/>
      <c r="L1" s="302"/>
      <c r="M1" s="302"/>
      <c r="N1" s="302"/>
    </row>
    <row r="3" spans="1:14" x14ac:dyDescent="0.35">
      <c r="A3" s="119" t="s">
        <v>179</v>
      </c>
      <c r="B3" s="119"/>
      <c r="C3" s="119"/>
      <c r="D3" s="4"/>
      <c r="E3" s="4"/>
      <c r="F3" s="4"/>
      <c r="G3" s="4"/>
      <c r="H3" s="4"/>
    </row>
    <row r="5" spans="1:14" x14ac:dyDescent="0.35">
      <c r="B5" s="313" t="s">
        <v>180</v>
      </c>
      <c r="C5" s="313"/>
      <c r="D5" s="313"/>
      <c r="E5" s="313"/>
      <c r="F5" s="313"/>
      <c r="G5" s="313"/>
      <c r="H5" s="313"/>
      <c r="I5" s="313"/>
      <c r="J5" s="313"/>
      <c r="K5" s="313"/>
      <c r="L5" s="313"/>
      <c r="M5" s="313"/>
      <c r="N5" s="313"/>
    </row>
    <row r="6" spans="1:14" ht="9" customHeight="1" thickBot="1" x14ac:dyDescent="0.4"/>
    <row r="7" spans="1:14" ht="16" thickBot="1" x14ac:dyDescent="0.4">
      <c r="B7" s="305" t="s">
        <v>22</v>
      </c>
      <c r="C7" s="306"/>
      <c r="D7" s="307" t="s">
        <v>181</v>
      </c>
      <c r="E7" s="308"/>
      <c r="F7" s="308"/>
      <c r="G7" s="308"/>
      <c r="H7" s="309"/>
      <c r="J7" s="116"/>
      <c r="K7" s="116"/>
      <c r="L7" s="116"/>
      <c r="M7" s="116"/>
      <c r="N7" s="116"/>
    </row>
    <row r="8" spans="1:14" ht="16" thickBot="1" x14ac:dyDescent="0.4">
      <c r="B8" s="193" t="s">
        <v>182</v>
      </c>
      <c r="C8" s="194" t="s">
        <v>183</v>
      </c>
      <c r="D8" s="310"/>
      <c r="E8" s="311"/>
      <c r="F8" s="311"/>
      <c r="G8" s="311"/>
      <c r="H8" s="312"/>
      <c r="J8" s="116"/>
      <c r="K8" s="303" t="s">
        <v>184</v>
      </c>
      <c r="L8" s="304"/>
      <c r="M8" s="116"/>
      <c r="N8" s="116"/>
    </row>
    <row r="9" spans="1:14" ht="94" customHeight="1" thickBot="1" x14ac:dyDescent="0.4">
      <c r="B9" s="195" t="s">
        <v>185</v>
      </c>
      <c r="C9" s="196">
        <v>1</v>
      </c>
      <c r="D9" s="179"/>
      <c r="E9" s="180"/>
      <c r="F9" s="180"/>
      <c r="G9" s="180"/>
      <c r="H9" s="181"/>
      <c r="J9" s="116"/>
      <c r="K9" s="199" t="s">
        <v>186</v>
      </c>
      <c r="L9" s="200"/>
      <c r="M9" s="116"/>
      <c r="N9" s="116"/>
    </row>
    <row r="10" spans="1:14" ht="94" customHeight="1" thickBot="1" x14ac:dyDescent="0.4">
      <c r="B10" s="195" t="s">
        <v>187</v>
      </c>
      <c r="C10" s="196">
        <v>0.8</v>
      </c>
      <c r="D10" s="182"/>
      <c r="E10" s="183"/>
      <c r="F10" s="184"/>
      <c r="G10" s="184"/>
      <c r="H10" s="185"/>
      <c r="J10" s="116"/>
      <c r="K10" s="199" t="s">
        <v>188</v>
      </c>
      <c r="L10" s="201"/>
      <c r="M10" s="116"/>
      <c r="N10" s="116"/>
    </row>
    <row r="11" spans="1:14" ht="94" customHeight="1" thickBot="1" x14ac:dyDescent="0.4">
      <c r="B11" s="195" t="s">
        <v>189</v>
      </c>
      <c r="C11" s="196">
        <v>0.6</v>
      </c>
      <c r="D11" s="182"/>
      <c r="E11" s="183" t="s">
        <v>82</v>
      </c>
      <c r="F11" s="183"/>
      <c r="G11" s="184" t="s">
        <v>79</v>
      </c>
      <c r="H11" s="185" t="s">
        <v>190</v>
      </c>
      <c r="J11" s="116"/>
      <c r="K11" s="199" t="s">
        <v>191</v>
      </c>
      <c r="L11" s="202"/>
      <c r="M11" s="116"/>
      <c r="N11" s="116"/>
    </row>
    <row r="12" spans="1:14" ht="94" customHeight="1" thickBot="1" x14ac:dyDescent="0.4">
      <c r="B12" s="195" t="s">
        <v>192</v>
      </c>
      <c r="C12" s="196">
        <v>0.4</v>
      </c>
      <c r="D12" s="186"/>
      <c r="E12" s="183"/>
      <c r="F12" s="183" t="s">
        <v>103</v>
      </c>
      <c r="G12" s="184" t="s">
        <v>193</v>
      </c>
      <c r="H12" s="185" t="s">
        <v>194</v>
      </c>
      <c r="J12" s="116"/>
      <c r="K12" s="199" t="s">
        <v>195</v>
      </c>
      <c r="L12" s="203"/>
      <c r="M12" s="116"/>
      <c r="N12" s="116"/>
    </row>
    <row r="13" spans="1:14" ht="94" customHeight="1" thickBot="1" x14ac:dyDescent="0.4">
      <c r="B13" s="195" t="s">
        <v>196</v>
      </c>
      <c r="C13" s="196">
        <v>0.2</v>
      </c>
      <c r="D13" s="187" t="s">
        <v>151</v>
      </c>
      <c r="E13" s="188" t="s">
        <v>122</v>
      </c>
      <c r="F13" s="189"/>
      <c r="G13" s="190"/>
      <c r="H13" s="191" t="s">
        <v>197</v>
      </c>
      <c r="J13" s="116"/>
      <c r="K13" s="116"/>
      <c r="L13" s="116"/>
      <c r="M13" s="116"/>
      <c r="N13" s="116"/>
    </row>
    <row r="14" spans="1:14" s="192" customFormat="1" ht="22.5" customHeight="1" thickBot="1" x14ac:dyDescent="0.4">
      <c r="B14" s="300" t="s">
        <v>24</v>
      </c>
      <c r="C14" s="194" t="s">
        <v>182</v>
      </c>
      <c r="D14" s="194" t="s">
        <v>198</v>
      </c>
      <c r="E14" s="194" t="s">
        <v>199</v>
      </c>
      <c r="F14" s="194" t="s">
        <v>191</v>
      </c>
      <c r="G14" s="194" t="s">
        <v>200</v>
      </c>
      <c r="H14" s="194" t="s">
        <v>201</v>
      </c>
      <c r="J14" s="197"/>
      <c r="K14" s="197"/>
      <c r="L14" s="197"/>
      <c r="M14" s="197"/>
      <c r="N14" s="197"/>
    </row>
    <row r="15" spans="1:14" s="192" customFormat="1" ht="22.5" customHeight="1" thickBot="1" x14ac:dyDescent="0.4">
      <c r="B15" s="301"/>
      <c r="C15" s="194" t="s">
        <v>183</v>
      </c>
      <c r="D15" s="198">
        <v>0.2</v>
      </c>
      <c r="E15" s="198">
        <v>0.4</v>
      </c>
      <c r="F15" s="198">
        <v>0.6</v>
      </c>
      <c r="G15" s="198">
        <v>0.8</v>
      </c>
      <c r="H15" s="198">
        <v>1</v>
      </c>
      <c r="J15" s="197"/>
      <c r="K15" s="197"/>
      <c r="L15" s="197"/>
      <c r="M15" s="197"/>
      <c r="N15" s="197"/>
    </row>
    <row r="16" spans="1:14" s="192" customFormat="1" x14ac:dyDescent="0.35"/>
    <row r="17" ht="83.25" customHeight="1" x14ac:dyDescent="0.35"/>
    <row r="19" ht="83.25" customHeight="1" x14ac:dyDescent="0.35"/>
    <row r="21" ht="83.25" customHeight="1" x14ac:dyDescent="0.35"/>
    <row r="23" ht="83.25" customHeight="1" x14ac:dyDescent="0.35"/>
  </sheetData>
  <mergeCells count="7">
    <mergeCell ref="B14:B15"/>
    <mergeCell ref="E1:N1"/>
    <mergeCell ref="A1:D1"/>
    <mergeCell ref="K8:L8"/>
    <mergeCell ref="B7:C7"/>
    <mergeCell ref="D7:H8"/>
    <mergeCell ref="B5:N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R43"/>
  <sheetViews>
    <sheetView workbookViewId="0">
      <selection activeCell="B17" sqref="B17"/>
    </sheetView>
  </sheetViews>
  <sheetFormatPr baseColWidth="10" defaultColWidth="11.453125" defaultRowHeight="12.5" x14ac:dyDescent="0.35"/>
  <cols>
    <col min="1" max="1" width="15.7265625" style="28" customWidth="1"/>
    <col min="2" max="2" width="23.81640625" style="3" customWidth="1"/>
    <col min="3" max="3" width="22.1796875" style="3" bestFit="1" customWidth="1"/>
    <col min="4" max="4" width="6.26953125" style="3" bestFit="1" customWidth="1"/>
    <col min="5" max="5" width="21.453125" style="3" bestFit="1" customWidth="1"/>
    <col min="6" max="6" width="6.26953125" style="3" bestFit="1" customWidth="1"/>
    <col min="7" max="7" width="25.54296875" style="3" bestFit="1" customWidth="1"/>
    <col min="8" max="8" width="15.1796875" style="28" customWidth="1"/>
    <col min="9" max="9" width="22.7265625" style="28" customWidth="1"/>
    <col min="10" max="10" width="13.81640625" style="3" customWidth="1"/>
    <col min="11" max="11" width="21.1796875" style="28" customWidth="1"/>
    <col min="12" max="12" width="8.81640625" style="28" customWidth="1"/>
    <col min="13" max="13" width="20.26953125" style="28" customWidth="1"/>
    <col min="14" max="14" width="7.453125" style="28" customWidth="1"/>
    <col min="15" max="16" width="20.26953125" style="28" customWidth="1"/>
    <col min="17" max="17" width="25.54296875" style="3" bestFit="1" customWidth="1"/>
    <col min="18" max="18" width="22" style="28" customWidth="1"/>
    <col min="19" max="16384" width="11.453125" style="28"/>
  </cols>
  <sheetData>
    <row r="3" spans="1:18" ht="13" x14ac:dyDescent="0.35">
      <c r="H3" s="315" t="s">
        <v>202</v>
      </c>
      <c r="I3" s="315"/>
      <c r="J3" s="315"/>
      <c r="K3" s="315"/>
      <c r="L3" s="315"/>
      <c r="M3" s="315"/>
      <c r="N3" s="315"/>
      <c r="O3" s="315"/>
      <c r="P3" s="55"/>
    </row>
    <row r="4" spans="1:18" ht="91" x14ac:dyDescent="0.35">
      <c r="A4" s="7" t="s">
        <v>203</v>
      </c>
      <c r="B4" s="7" t="s">
        <v>16</v>
      </c>
      <c r="C4" s="316" t="s">
        <v>22</v>
      </c>
      <c r="D4" s="317"/>
      <c r="E4" s="316" t="s">
        <v>24</v>
      </c>
      <c r="F4" s="317"/>
      <c r="G4" s="22" t="s">
        <v>204</v>
      </c>
      <c r="H4" s="56" t="s">
        <v>205</v>
      </c>
      <c r="I4" s="56" t="s">
        <v>206</v>
      </c>
      <c r="J4" s="57" t="s">
        <v>207</v>
      </c>
      <c r="K4" s="318" t="s">
        <v>208</v>
      </c>
      <c r="L4" s="319"/>
      <c r="M4" s="318" t="s">
        <v>209</v>
      </c>
      <c r="N4" s="319"/>
      <c r="O4" s="57" t="s">
        <v>210</v>
      </c>
      <c r="P4" s="57" t="s">
        <v>33</v>
      </c>
      <c r="Q4" s="22" t="s">
        <v>211</v>
      </c>
      <c r="R4" s="22" t="s">
        <v>212</v>
      </c>
    </row>
    <row r="5" spans="1:18" s="3" customFormat="1" ht="25" x14ac:dyDescent="0.35">
      <c r="A5" s="50" t="s">
        <v>213</v>
      </c>
      <c r="B5" s="58" t="s">
        <v>214</v>
      </c>
      <c r="C5" s="24" t="s">
        <v>215</v>
      </c>
      <c r="D5" s="24"/>
      <c r="E5" s="3" t="s">
        <v>216</v>
      </c>
      <c r="G5" s="24" t="s">
        <v>217</v>
      </c>
      <c r="H5" s="60" t="s">
        <v>218</v>
      </c>
      <c r="I5" s="61" t="s">
        <v>218</v>
      </c>
      <c r="J5" s="24" t="s">
        <v>218</v>
      </c>
      <c r="K5" s="24" t="s">
        <v>218</v>
      </c>
      <c r="L5" s="24"/>
      <c r="M5" s="61" t="s">
        <v>218</v>
      </c>
      <c r="N5" s="61"/>
      <c r="O5" s="61" t="s">
        <v>218</v>
      </c>
      <c r="P5" s="61" t="s">
        <v>218</v>
      </c>
      <c r="Q5" s="24" t="s">
        <v>217</v>
      </c>
      <c r="R5" s="59" t="s">
        <v>219</v>
      </c>
    </row>
    <row r="6" spans="1:18" ht="25" x14ac:dyDescent="0.35">
      <c r="A6" s="50" t="s">
        <v>80</v>
      </c>
      <c r="B6" s="58" t="s">
        <v>220</v>
      </c>
      <c r="C6" s="24" t="s">
        <v>221</v>
      </c>
      <c r="D6" s="32">
        <v>0.2</v>
      </c>
      <c r="E6" s="60" t="s">
        <v>154</v>
      </c>
      <c r="F6" s="32">
        <v>0.2</v>
      </c>
      <c r="G6" s="60" t="s">
        <v>129</v>
      </c>
      <c r="H6" s="62" t="s">
        <v>222</v>
      </c>
      <c r="I6" s="63" t="s">
        <v>223</v>
      </c>
      <c r="J6" s="59" t="s">
        <v>224</v>
      </c>
      <c r="K6" s="64" t="s">
        <v>225</v>
      </c>
      <c r="L6" s="66">
        <v>0.25</v>
      </c>
      <c r="M6" s="63" t="s">
        <v>226</v>
      </c>
      <c r="N6" s="67">
        <v>0.25</v>
      </c>
      <c r="O6" s="63" t="s">
        <v>227</v>
      </c>
      <c r="P6" s="63" t="s">
        <v>228</v>
      </c>
      <c r="Q6" s="24" t="s">
        <v>129</v>
      </c>
      <c r="R6" s="59" t="s">
        <v>110</v>
      </c>
    </row>
    <row r="7" spans="1:18" x14ac:dyDescent="0.35">
      <c r="A7" s="50" t="s">
        <v>173</v>
      </c>
      <c r="B7" s="58" t="s">
        <v>229</v>
      </c>
      <c r="C7" s="24" t="s">
        <v>230</v>
      </c>
      <c r="D7" s="32">
        <v>0.4</v>
      </c>
      <c r="E7" s="60" t="s">
        <v>85</v>
      </c>
      <c r="F7" s="32">
        <v>0.4</v>
      </c>
      <c r="G7" s="60" t="s">
        <v>86</v>
      </c>
      <c r="H7" s="62" t="s">
        <v>231</v>
      </c>
      <c r="I7" s="63" t="s">
        <v>232</v>
      </c>
      <c r="J7" s="59" t="s">
        <v>233</v>
      </c>
      <c r="K7" s="64" t="s">
        <v>234</v>
      </c>
      <c r="L7" s="66">
        <v>0.15</v>
      </c>
      <c r="M7" s="63" t="s">
        <v>235</v>
      </c>
      <c r="N7" s="67">
        <v>0.15</v>
      </c>
      <c r="O7" s="63" t="s">
        <v>236</v>
      </c>
      <c r="P7" s="63" t="s">
        <v>237</v>
      </c>
      <c r="Q7" s="24" t="s">
        <v>86</v>
      </c>
      <c r="R7" s="59" t="s">
        <v>75</v>
      </c>
    </row>
    <row r="8" spans="1:18" x14ac:dyDescent="0.35">
      <c r="A8" s="50" t="s">
        <v>64</v>
      </c>
      <c r="B8" s="58" t="s">
        <v>238</v>
      </c>
      <c r="C8" s="24" t="s">
        <v>65</v>
      </c>
      <c r="D8" s="32">
        <v>0.6</v>
      </c>
      <c r="E8" s="60" t="s">
        <v>86</v>
      </c>
      <c r="F8" s="32">
        <v>0.6</v>
      </c>
      <c r="G8" s="60" t="s">
        <v>81</v>
      </c>
      <c r="H8" s="51"/>
      <c r="I8" s="51"/>
      <c r="J8" s="53"/>
      <c r="K8" s="64" t="s">
        <v>239</v>
      </c>
      <c r="L8" s="66">
        <v>0.1</v>
      </c>
      <c r="M8" s="51"/>
      <c r="N8" s="51"/>
      <c r="O8" s="51"/>
      <c r="P8" s="51"/>
      <c r="Q8" s="24" t="s">
        <v>81</v>
      </c>
      <c r="R8" s="58" t="s">
        <v>240</v>
      </c>
    </row>
    <row r="9" spans="1:18" ht="25" x14ac:dyDescent="0.35">
      <c r="A9" s="52"/>
      <c r="B9" s="58" t="s">
        <v>241</v>
      </c>
      <c r="C9" s="24" t="s">
        <v>242</v>
      </c>
      <c r="D9" s="32">
        <v>0.8</v>
      </c>
      <c r="E9" s="60" t="s">
        <v>243</v>
      </c>
      <c r="F9" s="32">
        <v>0.8</v>
      </c>
      <c r="G9" s="60" t="s">
        <v>67</v>
      </c>
      <c r="H9" s="51"/>
      <c r="I9" s="51"/>
      <c r="J9" s="53"/>
      <c r="K9" s="51"/>
      <c r="L9" s="51"/>
      <c r="M9" s="51"/>
      <c r="N9" s="51"/>
      <c r="O9" s="51"/>
      <c r="P9" s="51"/>
      <c r="Q9" s="24" t="s">
        <v>67</v>
      </c>
      <c r="R9" s="59" t="s">
        <v>244</v>
      </c>
    </row>
    <row r="10" spans="1:18" x14ac:dyDescent="0.35">
      <c r="A10" s="6"/>
      <c r="B10" s="58" t="s">
        <v>245</v>
      </c>
      <c r="C10" s="24" t="s">
        <v>246</v>
      </c>
      <c r="D10" s="32">
        <v>1</v>
      </c>
      <c r="E10" s="60" t="s">
        <v>66</v>
      </c>
      <c r="F10" s="32">
        <v>1</v>
      </c>
      <c r="G10" s="60" t="s">
        <v>247</v>
      </c>
      <c r="H10" s="51"/>
      <c r="I10" s="51"/>
      <c r="J10" s="53"/>
      <c r="K10" s="51"/>
      <c r="L10" s="51"/>
      <c r="M10" s="51"/>
      <c r="N10" s="51"/>
      <c r="O10" s="51"/>
      <c r="P10" s="51"/>
      <c r="Q10" s="24" t="s">
        <v>247</v>
      </c>
      <c r="R10" s="51"/>
    </row>
    <row r="11" spans="1:18" ht="25" x14ac:dyDescent="0.35">
      <c r="A11" s="6"/>
      <c r="B11" s="58" t="s">
        <v>248</v>
      </c>
      <c r="E11" s="24" t="s">
        <v>249</v>
      </c>
      <c r="F11" s="32">
        <v>0.6</v>
      </c>
      <c r="G11" s="60" t="s">
        <v>250</v>
      </c>
      <c r="H11" s="51"/>
      <c r="I11" s="51"/>
      <c r="J11" s="53"/>
      <c r="K11" s="51"/>
      <c r="L11" s="51"/>
      <c r="M11" s="51"/>
      <c r="N11" s="51"/>
      <c r="O11" s="51"/>
      <c r="P11" s="51"/>
      <c r="Q11" s="24" t="s">
        <v>250</v>
      </c>
      <c r="R11" s="51"/>
    </row>
    <row r="12" spans="1:18" x14ac:dyDescent="0.35">
      <c r="A12" s="6"/>
      <c r="B12" s="58" t="s">
        <v>251</v>
      </c>
      <c r="E12" s="24" t="s">
        <v>252</v>
      </c>
      <c r="F12" s="32">
        <v>0.8</v>
      </c>
      <c r="G12" s="60" t="s">
        <v>253</v>
      </c>
      <c r="H12" s="51"/>
      <c r="I12" s="51"/>
      <c r="J12" s="53"/>
      <c r="K12" s="51"/>
      <c r="L12" s="51"/>
      <c r="M12" s="51"/>
      <c r="N12" s="51"/>
      <c r="O12" s="51"/>
      <c r="P12" s="51"/>
      <c r="Q12" s="24" t="s">
        <v>253</v>
      </c>
      <c r="R12" s="51"/>
    </row>
    <row r="13" spans="1:18" x14ac:dyDescent="0.35">
      <c r="A13" s="6"/>
      <c r="B13" s="58" t="s">
        <v>254</v>
      </c>
      <c r="E13" s="24" t="s">
        <v>255</v>
      </c>
      <c r="F13" s="32">
        <v>1</v>
      </c>
      <c r="H13" s="51"/>
      <c r="I13" s="51"/>
      <c r="J13" s="53"/>
      <c r="K13" s="51"/>
      <c r="L13" s="51"/>
      <c r="M13" s="51"/>
      <c r="N13" s="51"/>
      <c r="O13" s="51"/>
      <c r="P13" s="51"/>
      <c r="R13" s="51"/>
    </row>
    <row r="14" spans="1:18" x14ac:dyDescent="0.35">
      <c r="A14" s="6"/>
      <c r="B14" s="59" t="s">
        <v>256</v>
      </c>
      <c r="H14" s="51"/>
      <c r="I14" s="51"/>
      <c r="J14" s="53"/>
      <c r="K14" s="51"/>
      <c r="L14" s="51"/>
      <c r="M14" s="51"/>
      <c r="N14" s="51"/>
      <c r="O14" s="51"/>
      <c r="P14" s="51"/>
      <c r="R14" s="51"/>
    </row>
    <row r="15" spans="1:18" x14ac:dyDescent="0.35">
      <c r="A15" s="6"/>
      <c r="B15" s="59" t="s">
        <v>257</v>
      </c>
      <c r="H15" s="51"/>
      <c r="I15" s="51"/>
      <c r="J15" s="53"/>
      <c r="K15" s="51"/>
      <c r="L15" s="51"/>
      <c r="M15" s="51"/>
      <c r="N15" s="51"/>
      <c r="O15" s="51"/>
      <c r="P15" s="51"/>
      <c r="R15" s="51"/>
    </row>
    <row r="16" spans="1:18" x14ac:dyDescent="0.35">
      <c r="B16" s="59" t="s">
        <v>63</v>
      </c>
      <c r="H16" s="51"/>
      <c r="I16" s="51"/>
      <c r="J16" s="53"/>
      <c r="K16" s="51"/>
      <c r="L16" s="51"/>
      <c r="M16" s="51"/>
      <c r="N16" s="51"/>
      <c r="O16" s="51"/>
      <c r="P16" s="51"/>
      <c r="R16" s="51"/>
    </row>
    <row r="17" spans="1:18" x14ac:dyDescent="0.35">
      <c r="B17" s="53"/>
      <c r="H17" s="51"/>
      <c r="I17" s="51"/>
      <c r="J17" s="53"/>
      <c r="K17" s="51"/>
      <c r="L17" s="51"/>
      <c r="M17" s="51"/>
      <c r="N17" s="51"/>
      <c r="O17" s="51"/>
      <c r="P17" s="51"/>
      <c r="R17" s="51"/>
    </row>
    <row r="18" spans="1:18" x14ac:dyDescent="0.35">
      <c r="A18" s="314" t="s">
        <v>11</v>
      </c>
      <c r="B18" s="59" t="s">
        <v>59</v>
      </c>
      <c r="C18" s="53"/>
      <c r="D18" s="53"/>
      <c r="E18" s="53"/>
      <c r="F18" s="53"/>
      <c r="H18" s="51"/>
      <c r="I18" s="51"/>
      <c r="J18" s="53"/>
      <c r="K18" s="51"/>
      <c r="L18" s="51"/>
      <c r="M18" s="51"/>
      <c r="N18" s="51"/>
      <c r="O18" s="51"/>
      <c r="P18" s="51"/>
      <c r="R18" s="51"/>
    </row>
    <row r="19" spans="1:18" x14ac:dyDescent="0.35">
      <c r="A19" s="314"/>
      <c r="B19" s="59" t="s">
        <v>258</v>
      </c>
      <c r="C19" s="53"/>
      <c r="D19" s="53"/>
      <c r="E19" s="53"/>
      <c r="F19" s="53"/>
      <c r="H19" s="51"/>
      <c r="I19" s="51"/>
      <c r="J19" s="53"/>
      <c r="K19" s="51"/>
      <c r="L19" s="51"/>
      <c r="M19" s="51"/>
      <c r="N19" s="51"/>
      <c r="O19" s="51"/>
      <c r="P19" s="51"/>
      <c r="R19" s="51"/>
    </row>
    <row r="20" spans="1:18" x14ac:dyDescent="0.35">
      <c r="A20" s="314"/>
      <c r="B20" s="59" t="s">
        <v>259</v>
      </c>
      <c r="C20" s="53"/>
      <c r="D20" s="53"/>
      <c r="E20" s="53"/>
      <c r="F20" s="53"/>
      <c r="H20" s="51"/>
      <c r="I20" s="51"/>
      <c r="J20" s="53"/>
      <c r="K20" s="51"/>
      <c r="L20" s="51"/>
      <c r="M20" s="51"/>
      <c r="N20" s="51"/>
      <c r="O20" s="51"/>
      <c r="P20" s="51"/>
      <c r="R20" s="51"/>
    </row>
    <row r="21" spans="1:18" x14ac:dyDescent="0.35">
      <c r="B21" s="53"/>
      <c r="C21" s="53"/>
      <c r="D21" s="53"/>
      <c r="E21" s="53"/>
      <c r="F21" s="53"/>
      <c r="H21" s="51"/>
      <c r="I21" s="51"/>
      <c r="J21" s="53"/>
      <c r="K21" s="51"/>
      <c r="L21" s="51"/>
      <c r="M21" s="51"/>
      <c r="N21" s="51"/>
      <c r="O21" s="51"/>
      <c r="P21" s="51"/>
      <c r="R21" s="51"/>
    </row>
    <row r="22" spans="1:18" x14ac:dyDescent="0.35">
      <c r="B22" s="53"/>
      <c r="C22" s="53"/>
      <c r="D22" s="53"/>
      <c r="E22" s="53"/>
      <c r="F22" s="53"/>
      <c r="H22" s="51"/>
      <c r="I22" s="51"/>
      <c r="J22" s="53"/>
      <c r="K22" s="51"/>
      <c r="L22" s="51"/>
      <c r="M22" s="51"/>
      <c r="N22" s="51"/>
      <c r="O22" s="51"/>
      <c r="P22" s="51"/>
      <c r="R22" s="51"/>
    </row>
    <row r="23" spans="1:18" x14ac:dyDescent="0.35">
      <c r="B23" s="53"/>
      <c r="C23" s="53"/>
      <c r="D23" s="53"/>
      <c r="E23" s="53"/>
      <c r="F23" s="53"/>
      <c r="H23" s="51"/>
      <c r="I23" s="51"/>
      <c r="J23" s="53"/>
      <c r="K23" s="51"/>
      <c r="L23" s="51"/>
      <c r="M23" s="51"/>
      <c r="N23" s="51"/>
      <c r="O23" s="51"/>
      <c r="P23" s="51"/>
      <c r="R23" s="51"/>
    </row>
    <row r="24" spans="1:18" x14ac:dyDescent="0.35">
      <c r="C24" s="53"/>
      <c r="D24" s="53"/>
      <c r="E24" s="53"/>
      <c r="F24" s="53"/>
      <c r="H24" s="51"/>
      <c r="I24" s="51"/>
      <c r="J24" s="53"/>
      <c r="K24" s="51"/>
      <c r="L24" s="51"/>
      <c r="M24" s="51"/>
      <c r="N24" s="51"/>
      <c r="O24" s="51"/>
      <c r="P24" s="51"/>
      <c r="R24" s="51"/>
    </row>
    <row r="25" spans="1:18" x14ac:dyDescent="0.35">
      <c r="C25" s="53"/>
      <c r="D25" s="53"/>
      <c r="E25" s="53"/>
      <c r="F25" s="53"/>
      <c r="H25" s="51"/>
      <c r="I25" s="51"/>
      <c r="J25" s="53"/>
      <c r="K25" s="51"/>
      <c r="L25" s="51"/>
      <c r="M25" s="51"/>
      <c r="N25" s="51"/>
      <c r="O25" s="51"/>
      <c r="P25" s="51"/>
      <c r="R25" s="51"/>
    </row>
    <row r="26" spans="1:18" x14ac:dyDescent="0.35">
      <c r="C26" s="53"/>
      <c r="D26" s="53"/>
      <c r="E26" s="53"/>
      <c r="F26" s="53"/>
      <c r="H26" s="51"/>
      <c r="I26" s="51"/>
      <c r="J26" s="53"/>
      <c r="K26" s="51"/>
      <c r="L26" s="51"/>
      <c r="M26" s="51"/>
      <c r="N26" s="51"/>
      <c r="O26" s="51"/>
      <c r="P26" s="51"/>
      <c r="R26" s="51"/>
    </row>
    <row r="27" spans="1:18" x14ac:dyDescent="0.35">
      <c r="C27" s="53"/>
      <c r="D27" s="53"/>
      <c r="E27" s="53"/>
      <c r="F27" s="53"/>
      <c r="H27" s="51"/>
      <c r="I27" s="51"/>
      <c r="J27" s="53"/>
      <c r="K27" s="51"/>
      <c r="L27" s="51"/>
      <c r="M27" s="51"/>
      <c r="N27" s="51"/>
      <c r="O27" s="51"/>
      <c r="P27" s="51"/>
      <c r="R27" s="51"/>
    </row>
    <row r="28" spans="1:18" x14ac:dyDescent="0.35">
      <c r="H28" s="51"/>
      <c r="I28" s="51"/>
      <c r="J28" s="53"/>
      <c r="K28" s="51"/>
      <c r="L28" s="51"/>
      <c r="M28" s="51"/>
      <c r="N28" s="51"/>
      <c r="O28" s="51"/>
      <c r="P28" s="51"/>
      <c r="R28" s="51"/>
    </row>
    <row r="29" spans="1:18" x14ac:dyDescent="0.35">
      <c r="H29" s="51"/>
      <c r="I29" s="51"/>
      <c r="J29" s="53"/>
      <c r="K29" s="51"/>
      <c r="L29" s="51"/>
      <c r="M29" s="51"/>
      <c r="N29" s="51"/>
      <c r="O29" s="51"/>
      <c r="P29" s="51"/>
      <c r="R29" s="51"/>
    </row>
    <row r="30" spans="1:18" x14ac:dyDescent="0.35">
      <c r="H30" s="51"/>
      <c r="I30" s="51"/>
      <c r="J30" s="53"/>
      <c r="K30" s="51"/>
      <c r="L30" s="51"/>
      <c r="M30" s="51"/>
      <c r="N30" s="51"/>
      <c r="O30" s="51"/>
      <c r="P30" s="51"/>
      <c r="R30" s="51"/>
    </row>
    <row r="31" spans="1:18" x14ac:dyDescent="0.35">
      <c r="H31" s="51"/>
      <c r="I31" s="51"/>
      <c r="J31" s="53"/>
      <c r="K31" s="51"/>
      <c r="L31" s="51"/>
      <c r="M31" s="51"/>
      <c r="N31" s="51"/>
      <c r="O31" s="51"/>
      <c r="P31" s="51"/>
      <c r="R31" s="51"/>
    </row>
    <row r="32" spans="1:18" x14ac:dyDescent="0.35">
      <c r="H32" s="51"/>
      <c r="I32" s="51"/>
      <c r="J32" s="53"/>
      <c r="K32" s="51"/>
      <c r="L32" s="51"/>
      <c r="M32" s="51"/>
      <c r="N32" s="51"/>
      <c r="O32" s="51"/>
      <c r="P32" s="51"/>
      <c r="R32" s="51"/>
    </row>
    <row r="33" spans="8:18" x14ac:dyDescent="0.35">
      <c r="H33" s="51"/>
      <c r="I33" s="51"/>
      <c r="J33" s="53"/>
      <c r="K33" s="51"/>
      <c r="L33" s="51"/>
      <c r="M33" s="51"/>
      <c r="N33" s="51"/>
      <c r="O33" s="51"/>
      <c r="P33" s="51"/>
      <c r="R33" s="51"/>
    </row>
    <row r="34" spans="8:18" x14ac:dyDescent="0.35">
      <c r="H34" s="51"/>
      <c r="I34" s="51"/>
      <c r="J34" s="53"/>
      <c r="K34" s="51"/>
      <c r="L34" s="51"/>
      <c r="M34" s="51"/>
      <c r="N34" s="51"/>
      <c r="O34" s="51"/>
      <c r="P34" s="51"/>
      <c r="R34" s="51"/>
    </row>
    <row r="35" spans="8:18" x14ac:dyDescent="0.35">
      <c r="H35" s="51"/>
      <c r="I35" s="51"/>
      <c r="J35" s="53"/>
      <c r="K35" s="51"/>
      <c r="L35" s="51"/>
      <c r="M35" s="51"/>
      <c r="N35" s="51"/>
      <c r="O35" s="51"/>
      <c r="P35" s="51"/>
      <c r="R35" s="51"/>
    </row>
    <row r="36" spans="8:18" x14ac:dyDescent="0.35">
      <c r="H36" s="51"/>
      <c r="I36" s="51"/>
      <c r="J36" s="53"/>
      <c r="K36" s="51"/>
      <c r="L36" s="51"/>
      <c r="M36" s="51"/>
      <c r="N36" s="51"/>
      <c r="O36" s="51"/>
      <c r="P36" s="51"/>
      <c r="R36" s="51"/>
    </row>
    <row r="37" spans="8:18" x14ac:dyDescent="0.35">
      <c r="H37" s="51"/>
      <c r="I37" s="51"/>
      <c r="J37" s="53"/>
      <c r="K37" s="51"/>
      <c r="L37" s="51"/>
      <c r="M37" s="51"/>
      <c r="N37" s="51"/>
      <c r="O37" s="51"/>
      <c r="P37" s="51"/>
      <c r="R37" s="51"/>
    </row>
    <row r="38" spans="8:18" x14ac:dyDescent="0.35">
      <c r="H38" s="51"/>
      <c r="I38" s="51"/>
      <c r="J38" s="53"/>
      <c r="K38" s="51"/>
      <c r="L38" s="51"/>
      <c r="M38" s="51"/>
      <c r="N38" s="51"/>
      <c r="O38" s="51"/>
      <c r="P38" s="51"/>
      <c r="R38" s="51"/>
    </row>
    <row r="39" spans="8:18" x14ac:dyDescent="0.35">
      <c r="H39" s="51"/>
      <c r="I39" s="51"/>
      <c r="J39" s="53"/>
      <c r="K39" s="51"/>
      <c r="L39" s="51"/>
      <c r="M39" s="51"/>
      <c r="N39" s="51"/>
      <c r="O39" s="51"/>
      <c r="P39" s="51"/>
      <c r="R39" s="51"/>
    </row>
    <row r="40" spans="8:18" x14ac:dyDescent="0.35">
      <c r="H40" s="51"/>
      <c r="I40" s="51"/>
      <c r="J40" s="53"/>
      <c r="K40" s="51"/>
      <c r="L40" s="51"/>
      <c r="M40" s="51"/>
      <c r="N40" s="51"/>
      <c r="O40" s="51"/>
      <c r="P40" s="51"/>
      <c r="R40" s="51"/>
    </row>
    <row r="41" spans="8:18" x14ac:dyDescent="0.35">
      <c r="H41" s="51"/>
      <c r="I41" s="51"/>
      <c r="J41" s="53"/>
      <c r="K41" s="51"/>
      <c r="L41" s="51"/>
      <c r="M41" s="51"/>
      <c r="N41" s="51"/>
      <c r="R41" s="51"/>
    </row>
    <row r="42" spans="8:18" x14ac:dyDescent="0.35">
      <c r="H42" s="51"/>
      <c r="I42" s="51"/>
      <c r="J42" s="53"/>
      <c r="K42" s="51"/>
      <c r="L42" s="51"/>
      <c r="M42" s="51"/>
      <c r="N42" s="51"/>
      <c r="R42" s="51"/>
    </row>
    <row r="43" spans="8:18" x14ac:dyDescent="0.35">
      <c r="H43" s="51"/>
      <c r="I43" s="51"/>
      <c r="J43" s="53"/>
      <c r="K43" s="51"/>
      <c r="L43" s="51"/>
      <c r="M43" s="51"/>
      <c r="N43" s="51"/>
      <c r="R43" s="51"/>
    </row>
  </sheetData>
  <mergeCells count="6">
    <mergeCell ref="A18:A20"/>
    <mergeCell ref="H3:O3"/>
    <mergeCell ref="C4:D4"/>
    <mergeCell ref="E4:F4"/>
    <mergeCell ref="K4:L4"/>
    <mergeCell ref="M4:N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D19"/>
  <sheetViews>
    <sheetView topLeftCell="A4" workbookViewId="0">
      <selection activeCell="A12" sqref="A12:B14"/>
    </sheetView>
  </sheetViews>
  <sheetFormatPr baseColWidth="10" defaultColWidth="11.453125" defaultRowHeight="14.5" x14ac:dyDescent="0.35"/>
  <cols>
    <col min="1" max="1" width="16.81640625" customWidth="1"/>
    <col min="2" max="2" width="21.81640625" customWidth="1"/>
    <col min="3" max="3" width="36.7265625" bestFit="1" customWidth="1"/>
    <col min="4" max="4" width="36.54296875" customWidth="1"/>
  </cols>
  <sheetData>
    <row r="1" spans="1:4" x14ac:dyDescent="0.35">
      <c r="A1" s="324" t="s">
        <v>260</v>
      </c>
      <c r="B1" s="324"/>
      <c r="C1" s="324"/>
      <c r="D1" s="324"/>
    </row>
    <row r="2" spans="1:4" x14ac:dyDescent="0.35">
      <c r="A2" s="5"/>
    </row>
    <row r="3" spans="1:4" x14ac:dyDescent="0.35">
      <c r="A3" t="s">
        <v>261</v>
      </c>
    </row>
    <row r="4" spans="1:4" ht="15" thickBot="1" x14ac:dyDescent="0.4">
      <c r="A4" s="5"/>
    </row>
    <row r="5" spans="1:4" ht="15" thickBot="1" x14ac:dyDescent="0.4">
      <c r="A5" s="68" t="s">
        <v>30</v>
      </c>
      <c r="B5" s="69" t="s">
        <v>262</v>
      </c>
      <c r="C5" s="333" t="s">
        <v>263</v>
      </c>
      <c r="D5" s="334"/>
    </row>
    <row r="6" spans="1:4" ht="39.5" thickBot="1" x14ac:dyDescent="0.4">
      <c r="A6" s="331" t="s">
        <v>264</v>
      </c>
      <c r="B6" s="70" t="s">
        <v>265</v>
      </c>
      <c r="C6" s="322" t="s">
        <v>266</v>
      </c>
      <c r="D6" s="323"/>
    </row>
    <row r="7" spans="1:4" ht="26.5" thickBot="1" x14ac:dyDescent="0.4">
      <c r="A7" s="335"/>
      <c r="B7" s="70" t="s">
        <v>267</v>
      </c>
      <c r="C7" s="322" t="s">
        <v>268</v>
      </c>
      <c r="D7" s="323"/>
    </row>
    <row r="8" spans="1:4" ht="26.5" thickBot="1" x14ac:dyDescent="0.4">
      <c r="A8" s="335"/>
      <c r="B8" s="70" t="s">
        <v>269</v>
      </c>
      <c r="C8" s="322" t="s">
        <v>270</v>
      </c>
      <c r="D8" s="323"/>
    </row>
    <row r="9" spans="1:4" ht="39.5" thickBot="1" x14ac:dyDescent="0.4">
      <c r="A9" s="335"/>
      <c r="B9" s="70" t="s">
        <v>271</v>
      </c>
      <c r="C9" s="322" t="s">
        <v>272</v>
      </c>
      <c r="D9" s="323"/>
    </row>
    <row r="10" spans="1:4" ht="39" x14ac:dyDescent="0.35">
      <c r="A10" s="335"/>
      <c r="B10" s="117" t="s">
        <v>273</v>
      </c>
      <c r="C10" s="336" t="s">
        <v>274</v>
      </c>
      <c r="D10" s="337"/>
    </row>
    <row r="11" spans="1:4" x14ac:dyDescent="0.35">
      <c r="A11" s="65" t="s">
        <v>63</v>
      </c>
      <c r="B11" s="65" t="s">
        <v>63</v>
      </c>
      <c r="C11" s="114"/>
      <c r="D11" s="114"/>
    </row>
    <row r="12" spans="1:4" ht="39.75" customHeight="1" thickBot="1" x14ac:dyDescent="0.4">
      <c r="A12" s="325" t="s">
        <v>275</v>
      </c>
      <c r="B12" s="326"/>
      <c r="C12" s="71" t="s">
        <v>276</v>
      </c>
      <c r="D12" s="329" t="s">
        <v>277</v>
      </c>
    </row>
    <row r="13" spans="1:4" ht="39.75" customHeight="1" thickBot="1" x14ac:dyDescent="0.4">
      <c r="A13" s="325"/>
      <c r="B13" s="326"/>
      <c r="C13" s="71" t="s">
        <v>278</v>
      </c>
      <c r="D13" s="329"/>
    </row>
    <row r="14" spans="1:4" ht="39.75" customHeight="1" thickBot="1" x14ac:dyDescent="0.4">
      <c r="A14" s="327"/>
      <c r="B14" s="328"/>
      <c r="C14" s="71" t="s">
        <v>279</v>
      </c>
      <c r="D14" s="330"/>
    </row>
    <row r="15" spans="1:4" ht="27" customHeight="1" thickBot="1" x14ac:dyDescent="0.4">
      <c r="A15" s="331" t="s">
        <v>280</v>
      </c>
      <c r="B15" s="70" t="s">
        <v>281</v>
      </c>
      <c r="C15" s="322" t="s">
        <v>282</v>
      </c>
      <c r="D15" s="323"/>
    </row>
    <row r="16" spans="1:4" ht="37.5" customHeight="1" thickBot="1" x14ac:dyDescent="0.4">
      <c r="A16" s="332"/>
      <c r="B16" s="70" t="s">
        <v>283</v>
      </c>
      <c r="C16" s="322" t="s">
        <v>284</v>
      </c>
      <c r="D16" s="323"/>
    </row>
    <row r="17" spans="1:4" ht="37.5" customHeight="1" thickBot="1" x14ac:dyDescent="0.4">
      <c r="A17" s="320" t="s">
        <v>285</v>
      </c>
      <c r="B17" s="321"/>
      <c r="C17" s="322" t="s">
        <v>286</v>
      </c>
      <c r="D17" s="323"/>
    </row>
    <row r="18" spans="1:4" ht="42.75" customHeight="1" x14ac:dyDescent="0.35"/>
    <row r="19" spans="1:4" ht="85.5" customHeight="1" x14ac:dyDescent="0.35"/>
  </sheetData>
  <mergeCells count="15">
    <mergeCell ref="A17:B17"/>
    <mergeCell ref="C17:D17"/>
    <mergeCell ref="A1:D1"/>
    <mergeCell ref="A12:B14"/>
    <mergeCell ref="D12:D14"/>
    <mergeCell ref="A15:A16"/>
    <mergeCell ref="C15:D15"/>
    <mergeCell ref="C16:D16"/>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K89"/>
  <sheetViews>
    <sheetView topLeftCell="A37" zoomScale="80" zoomScaleNormal="80" workbookViewId="0">
      <selection activeCell="H24" sqref="H24:I24"/>
    </sheetView>
  </sheetViews>
  <sheetFormatPr baseColWidth="10" defaultColWidth="11.453125" defaultRowHeight="14.5" x14ac:dyDescent="0.35"/>
  <cols>
    <col min="1" max="1" width="17.453125" style="86" customWidth="1"/>
    <col min="2" max="5" width="25.7265625" customWidth="1"/>
    <col min="6" max="6" width="15.54296875" bestFit="1" customWidth="1"/>
    <col min="7" max="7" width="18.54296875" style="86" customWidth="1"/>
    <col min="8" max="8" width="26" customWidth="1"/>
    <col min="9" max="11" width="25.7265625" customWidth="1"/>
  </cols>
  <sheetData>
    <row r="1" spans="1:11" ht="15.5" x14ac:dyDescent="0.35">
      <c r="A1" s="313" t="s">
        <v>287</v>
      </c>
      <c r="B1" s="313"/>
      <c r="C1" s="313"/>
      <c r="D1" s="313"/>
      <c r="F1" s="313" t="s">
        <v>288</v>
      </c>
      <c r="G1" s="313"/>
      <c r="H1" s="313"/>
    </row>
    <row r="2" spans="1:11" ht="15" thickBot="1" x14ac:dyDescent="0.4"/>
    <row r="3" spans="1:11" ht="21.75" customHeight="1" thickBot="1" x14ac:dyDescent="0.4">
      <c r="A3" s="350" t="s">
        <v>289</v>
      </c>
      <c r="B3" s="350"/>
      <c r="C3" s="350"/>
      <c r="D3" s="351"/>
      <c r="F3" s="348" t="s">
        <v>290</v>
      </c>
      <c r="G3" s="348" t="s">
        <v>291</v>
      </c>
      <c r="H3" s="348"/>
    </row>
    <row r="4" spans="1:11" ht="28.5" customHeight="1" thickBot="1" x14ac:dyDescent="0.4">
      <c r="A4" s="87"/>
      <c r="B4" s="72" t="s">
        <v>292</v>
      </c>
      <c r="C4" s="73" t="s">
        <v>263</v>
      </c>
      <c r="D4" s="72" t="s">
        <v>22</v>
      </c>
      <c r="F4" s="348"/>
      <c r="G4" s="81" t="s">
        <v>293</v>
      </c>
      <c r="H4" s="81" t="s">
        <v>294</v>
      </c>
    </row>
    <row r="5" spans="1:11" ht="50.5" thickBot="1" x14ac:dyDescent="0.4">
      <c r="A5" s="74" t="s">
        <v>221</v>
      </c>
      <c r="B5" s="8" t="s">
        <v>295</v>
      </c>
      <c r="C5" s="75" t="s">
        <v>296</v>
      </c>
      <c r="D5" s="76">
        <v>0.2</v>
      </c>
      <c r="F5" s="82" t="s">
        <v>154</v>
      </c>
      <c r="G5" s="83">
        <v>0.2</v>
      </c>
      <c r="H5" s="349" t="s">
        <v>297</v>
      </c>
    </row>
    <row r="6" spans="1:11" ht="38" thickBot="1" x14ac:dyDescent="0.4">
      <c r="A6" s="77" t="s">
        <v>230</v>
      </c>
      <c r="B6" s="8" t="s">
        <v>298</v>
      </c>
      <c r="C6" s="75" t="s">
        <v>299</v>
      </c>
      <c r="D6" s="76">
        <v>0.4</v>
      </c>
      <c r="F6" s="82" t="s">
        <v>85</v>
      </c>
      <c r="G6" s="83">
        <v>0.4</v>
      </c>
      <c r="H6" s="349"/>
    </row>
    <row r="7" spans="1:11" ht="38" thickBot="1" x14ac:dyDescent="0.4">
      <c r="A7" s="78" t="s">
        <v>65</v>
      </c>
      <c r="B7" s="8" t="s">
        <v>300</v>
      </c>
      <c r="C7" s="75" t="s">
        <v>301</v>
      </c>
      <c r="D7" s="76">
        <v>0.6</v>
      </c>
      <c r="F7" s="84" t="s">
        <v>86</v>
      </c>
      <c r="G7" s="85">
        <v>0.6</v>
      </c>
      <c r="H7" s="85">
        <v>0.6</v>
      </c>
    </row>
    <row r="8" spans="1:11" ht="50.5" thickBot="1" x14ac:dyDescent="0.4">
      <c r="A8" s="79" t="s">
        <v>242</v>
      </c>
      <c r="B8" s="8" t="s">
        <v>302</v>
      </c>
      <c r="C8" s="75" t="s">
        <v>303</v>
      </c>
      <c r="D8" s="76">
        <v>0.8</v>
      </c>
      <c r="F8" s="84" t="s">
        <v>243</v>
      </c>
      <c r="G8" s="85">
        <v>0.8</v>
      </c>
      <c r="H8" s="85">
        <v>0.8</v>
      </c>
    </row>
    <row r="9" spans="1:11" ht="38" thickBot="1" x14ac:dyDescent="0.4">
      <c r="A9" s="80" t="s">
        <v>246</v>
      </c>
      <c r="B9" s="8" t="s">
        <v>304</v>
      </c>
      <c r="C9" s="75" t="s">
        <v>305</v>
      </c>
      <c r="D9" s="76">
        <v>1</v>
      </c>
      <c r="F9" s="84" t="s">
        <v>66</v>
      </c>
      <c r="G9" s="85">
        <v>1</v>
      </c>
      <c r="H9" s="85">
        <v>1</v>
      </c>
    </row>
    <row r="11" spans="1:11" ht="15" thickBot="1" x14ac:dyDescent="0.4"/>
    <row r="12" spans="1:11" ht="23.25" customHeight="1" thickBot="1" x14ac:dyDescent="0.4">
      <c r="A12" s="352" t="s">
        <v>257</v>
      </c>
      <c r="B12" s="352"/>
      <c r="C12" s="352"/>
      <c r="D12" s="352"/>
      <c r="E12" s="352"/>
      <c r="G12" s="352" t="s">
        <v>306</v>
      </c>
      <c r="H12" s="352"/>
      <c r="I12" s="352"/>
      <c r="J12" s="352"/>
      <c r="K12" s="352"/>
    </row>
    <row r="13" spans="1:11" ht="39" customHeight="1" thickBot="1" x14ac:dyDescent="0.4">
      <c r="A13" s="10" t="s">
        <v>307</v>
      </c>
      <c r="B13" s="338" t="s">
        <v>308</v>
      </c>
      <c r="C13" s="338"/>
      <c r="D13" s="338" t="s">
        <v>309</v>
      </c>
      <c r="E13" s="338"/>
      <c r="G13" s="10" t="s">
        <v>307</v>
      </c>
      <c r="H13" s="338" t="s">
        <v>308</v>
      </c>
      <c r="I13" s="338"/>
      <c r="J13" s="338" t="s">
        <v>309</v>
      </c>
      <c r="K13" s="338"/>
    </row>
    <row r="14" spans="1:11" ht="25" customHeight="1" x14ac:dyDescent="0.35">
      <c r="A14" s="341" t="s">
        <v>310</v>
      </c>
      <c r="B14" s="339" t="s">
        <v>311</v>
      </c>
      <c r="C14" s="340"/>
      <c r="D14" s="339" t="s">
        <v>312</v>
      </c>
      <c r="E14" s="340"/>
      <c r="G14" s="341" t="s">
        <v>310</v>
      </c>
      <c r="H14" s="339" t="s">
        <v>313</v>
      </c>
      <c r="I14" s="340"/>
      <c r="J14" s="339" t="s">
        <v>314</v>
      </c>
      <c r="K14" s="340"/>
    </row>
    <row r="15" spans="1:11" ht="25" customHeight="1" x14ac:dyDescent="0.35">
      <c r="A15" s="342"/>
      <c r="B15" s="344" t="s">
        <v>315</v>
      </c>
      <c r="C15" s="345"/>
      <c r="D15" s="344" t="s">
        <v>316</v>
      </c>
      <c r="E15" s="345"/>
      <c r="G15" s="342"/>
      <c r="H15" s="344" t="s">
        <v>317</v>
      </c>
      <c r="I15" s="345"/>
      <c r="J15" s="344" t="s">
        <v>318</v>
      </c>
      <c r="K15" s="345"/>
    </row>
    <row r="16" spans="1:11" ht="40" customHeight="1" thickBot="1" x14ac:dyDescent="0.4">
      <c r="A16" s="342"/>
      <c r="B16" s="344" t="s">
        <v>319</v>
      </c>
      <c r="C16" s="345"/>
      <c r="D16" s="344" t="s">
        <v>320</v>
      </c>
      <c r="E16" s="345"/>
      <c r="G16" s="343"/>
      <c r="H16" s="353" t="s">
        <v>321</v>
      </c>
      <c r="I16" s="354"/>
      <c r="J16" s="353" t="s">
        <v>322</v>
      </c>
      <c r="K16" s="354"/>
    </row>
    <row r="17" spans="1:11" ht="52" customHeight="1" x14ac:dyDescent="0.35">
      <c r="A17" s="342"/>
      <c r="B17" s="344" t="s">
        <v>323</v>
      </c>
      <c r="C17" s="345"/>
      <c r="D17" s="344" t="s">
        <v>324</v>
      </c>
      <c r="E17" s="345"/>
      <c r="G17" s="341" t="s">
        <v>325</v>
      </c>
      <c r="H17" s="339" t="s">
        <v>326</v>
      </c>
      <c r="I17" s="340"/>
      <c r="J17" s="339" t="s">
        <v>327</v>
      </c>
      <c r="K17" s="340"/>
    </row>
    <row r="18" spans="1:11" ht="25" customHeight="1" thickBot="1" x14ac:dyDescent="0.4">
      <c r="A18" s="343"/>
      <c r="B18" s="346"/>
      <c r="C18" s="347"/>
      <c r="D18" s="353" t="s">
        <v>328</v>
      </c>
      <c r="E18" s="354"/>
      <c r="G18" s="342"/>
      <c r="H18" s="344" t="s">
        <v>329</v>
      </c>
      <c r="I18" s="345"/>
      <c r="J18" s="344" t="s">
        <v>330</v>
      </c>
      <c r="K18" s="345"/>
    </row>
    <row r="19" spans="1:11" ht="25" customHeight="1" thickBot="1" x14ac:dyDescent="0.4">
      <c r="A19" s="341" t="s">
        <v>325</v>
      </c>
      <c r="B19" s="339" t="s">
        <v>331</v>
      </c>
      <c r="C19" s="340"/>
      <c r="D19" s="339" t="s">
        <v>332</v>
      </c>
      <c r="E19" s="340"/>
      <c r="G19" s="343"/>
      <c r="H19" s="353" t="s">
        <v>333</v>
      </c>
      <c r="I19" s="354"/>
      <c r="J19" s="353" t="s">
        <v>334</v>
      </c>
      <c r="K19" s="354"/>
    </row>
    <row r="20" spans="1:11" ht="25" customHeight="1" x14ac:dyDescent="0.35">
      <c r="A20" s="342"/>
      <c r="B20" s="344" t="s">
        <v>335</v>
      </c>
      <c r="C20" s="345"/>
      <c r="D20" s="344" t="s">
        <v>336</v>
      </c>
      <c r="E20" s="345"/>
      <c r="G20" s="341" t="s">
        <v>337</v>
      </c>
      <c r="H20" s="339" t="s">
        <v>338</v>
      </c>
      <c r="I20" s="340"/>
      <c r="J20" s="339" t="s">
        <v>339</v>
      </c>
      <c r="K20" s="340"/>
    </row>
    <row r="21" spans="1:11" ht="40" customHeight="1" x14ac:dyDescent="0.35">
      <c r="A21" s="342"/>
      <c r="B21" s="344" t="s">
        <v>340</v>
      </c>
      <c r="C21" s="345"/>
      <c r="D21" s="344" t="s">
        <v>341</v>
      </c>
      <c r="E21" s="345"/>
      <c r="G21" s="342"/>
      <c r="H21" s="344" t="s">
        <v>342</v>
      </c>
      <c r="I21" s="345"/>
      <c r="J21" s="344" t="s">
        <v>343</v>
      </c>
      <c r="K21" s="345"/>
    </row>
    <row r="22" spans="1:11" ht="52" customHeight="1" thickBot="1" x14ac:dyDescent="0.4">
      <c r="A22" s="342"/>
      <c r="B22" s="344" t="s">
        <v>344</v>
      </c>
      <c r="C22" s="345"/>
      <c r="D22" s="344" t="s">
        <v>345</v>
      </c>
      <c r="E22" s="345"/>
      <c r="G22" s="343"/>
      <c r="H22" s="353" t="s">
        <v>346</v>
      </c>
      <c r="I22" s="354"/>
      <c r="J22" s="353" t="s">
        <v>347</v>
      </c>
      <c r="K22" s="354"/>
    </row>
    <row r="23" spans="1:11" ht="40" customHeight="1" thickBot="1" x14ac:dyDescent="0.4">
      <c r="A23" s="343"/>
      <c r="B23" s="346"/>
      <c r="C23" s="347"/>
      <c r="D23" s="353" t="s">
        <v>348</v>
      </c>
      <c r="E23" s="354"/>
      <c r="G23" s="341" t="s">
        <v>349</v>
      </c>
      <c r="H23" s="339" t="s">
        <v>350</v>
      </c>
      <c r="I23" s="340"/>
      <c r="J23" s="339" t="s">
        <v>351</v>
      </c>
      <c r="K23" s="340"/>
    </row>
    <row r="24" spans="1:11" ht="25" customHeight="1" x14ac:dyDescent="0.35">
      <c r="A24" s="341" t="s">
        <v>337</v>
      </c>
      <c r="B24" s="339" t="s">
        <v>352</v>
      </c>
      <c r="C24" s="340"/>
      <c r="D24" s="339" t="s">
        <v>353</v>
      </c>
      <c r="E24" s="340"/>
      <c r="G24" s="342"/>
      <c r="H24" s="344" t="s">
        <v>354</v>
      </c>
      <c r="I24" s="345"/>
      <c r="J24" s="344" t="s">
        <v>355</v>
      </c>
      <c r="K24" s="345"/>
    </row>
    <row r="25" spans="1:11" ht="40" customHeight="1" thickBot="1" x14ac:dyDescent="0.4">
      <c r="A25" s="342"/>
      <c r="B25" s="344" t="s">
        <v>356</v>
      </c>
      <c r="C25" s="345"/>
      <c r="D25" s="344" t="s">
        <v>357</v>
      </c>
      <c r="E25" s="345"/>
      <c r="G25" s="343"/>
      <c r="H25" s="353" t="s">
        <v>358</v>
      </c>
      <c r="I25" s="354"/>
      <c r="J25" s="353" t="s">
        <v>359</v>
      </c>
      <c r="K25" s="354"/>
    </row>
    <row r="26" spans="1:11" ht="40" customHeight="1" x14ac:dyDescent="0.35">
      <c r="A26" s="342"/>
      <c r="B26" s="344" t="s">
        <v>360</v>
      </c>
      <c r="C26" s="345"/>
      <c r="D26" s="344" t="s">
        <v>361</v>
      </c>
      <c r="E26" s="345"/>
      <c r="G26" s="341" t="s">
        <v>362</v>
      </c>
      <c r="H26" s="339" t="s">
        <v>363</v>
      </c>
      <c r="I26" s="340"/>
      <c r="J26" s="339" t="s">
        <v>364</v>
      </c>
      <c r="K26" s="340"/>
    </row>
    <row r="27" spans="1:11" ht="52" customHeight="1" x14ac:dyDescent="0.35">
      <c r="A27" s="342"/>
      <c r="B27" s="344" t="s">
        <v>365</v>
      </c>
      <c r="C27" s="345"/>
      <c r="D27" s="344" t="s">
        <v>366</v>
      </c>
      <c r="E27" s="345"/>
      <c r="G27" s="342"/>
      <c r="H27" s="344" t="s">
        <v>367</v>
      </c>
      <c r="I27" s="345"/>
      <c r="J27" s="344" t="s">
        <v>368</v>
      </c>
      <c r="K27" s="345"/>
    </row>
    <row r="28" spans="1:11" ht="40" customHeight="1" thickBot="1" x14ac:dyDescent="0.4">
      <c r="A28" s="342"/>
      <c r="B28" s="344"/>
      <c r="C28" s="345"/>
      <c r="D28" s="344" t="s">
        <v>369</v>
      </c>
      <c r="E28" s="345"/>
      <c r="G28" s="343"/>
      <c r="H28" s="353" t="s">
        <v>370</v>
      </c>
      <c r="I28" s="354"/>
      <c r="J28" s="353" t="s">
        <v>371</v>
      </c>
      <c r="K28" s="354"/>
    </row>
    <row r="29" spans="1:11" ht="25" customHeight="1" thickBot="1" x14ac:dyDescent="0.4">
      <c r="A29" s="343"/>
      <c r="B29" s="353"/>
      <c r="C29" s="354"/>
      <c r="D29" s="353" t="s">
        <v>372</v>
      </c>
      <c r="E29" s="354"/>
    </row>
    <row r="30" spans="1:11" ht="25" customHeight="1" x14ac:dyDescent="0.35">
      <c r="A30" s="341" t="s">
        <v>349</v>
      </c>
      <c r="B30" s="339" t="s">
        <v>373</v>
      </c>
      <c r="C30" s="340"/>
      <c r="D30" s="339" t="s">
        <v>374</v>
      </c>
      <c r="E30" s="340"/>
    </row>
    <row r="31" spans="1:11" ht="40" customHeight="1" x14ac:dyDescent="0.35">
      <c r="A31" s="342"/>
      <c r="B31" s="344" t="s">
        <v>375</v>
      </c>
      <c r="C31" s="345"/>
      <c r="D31" s="344" t="s">
        <v>376</v>
      </c>
      <c r="E31" s="345"/>
    </row>
    <row r="32" spans="1:11" ht="40" customHeight="1" x14ac:dyDescent="0.35">
      <c r="A32" s="342"/>
      <c r="B32" s="344" t="s">
        <v>377</v>
      </c>
      <c r="C32" s="345"/>
      <c r="D32" s="344" t="s">
        <v>378</v>
      </c>
      <c r="E32" s="345"/>
    </row>
    <row r="33" spans="1:11" ht="52" customHeight="1" thickBot="1" x14ac:dyDescent="0.4">
      <c r="A33" s="343"/>
      <c r="B33" s="353" t="s">
        <v>379</v>
      </c>
      <c r="C33" s="354"/>
      <c r="D33" s="346"/>
      <c r="E33" s="347"/>
    </row>
    <row r="34" spans="1:11" ht="25" customHeight="1" x14ac:dyDescent="0.35">
      <c r="A34" s="341" t="s">
        <v>362</v>
      </c>
      <c r="B34" s="339" t="s">
        <v>380</v>
      </c>
      <c r="C34" s="340"/>
      <c r="D34" s="339" t="s">
        <v>381</v>
      </c>
      <c r="E34" s="340"/>
    </row>
    <row r="35" spans="1:11" ht="25" customHeight="1" x14ac:dyDescent="0.35">
      <c r="A35" s="342"/>
      <c r="B35" s="344" t="s">
        <v>382</v>
      </c>
      <c r="C35" s="345"/>
      <c r="D35" s="344" t="s">
        <v>383</v>
      </c>
      <c r="E35" s="345"/>
    </row>
    <row r="36" spans="1:11" ht="40" customHeight="1" x14ac:dyDescent="0.35">
      <c r="A36" s="342"/>
      <c r="B36" s="344" t="s">
        <v>384</v>
      </c>
      <c r="C36" s="345"/>
      <c r="D36" s="344" t="s">
        <v>385</v>
      </c>
      <c r="E36" s="345"/>
    </row>
    <row r="37" spans="1:11" ht="52" customHeight="1" thickBot="1" x14ac:dyDescent="0.4">
      <c r="A37" s="343"/>
      <c r="B37" s="353" t="s">
        <v>386</v>
      </c>
      <c r="C37" s="354"/>
      <c r="D37" s="346"/>
      <c r="E37" s="347"/>
    </row>
    <row r="40" spans="1:11" ht="35.25" customHeight="1" x14ac:dyDescent="0.35">
      <c r="A40" s="358" t="s">
        <v>387</v>
      </c>
      <c r="B40" s="358"/>
      <c r="C40" s="358"/>
      <c r="D40" s="358"/>
      <c r="E40" s="358"/>
      <c r="G40" s="358" t="s">
        <v>388</v>
      </c>
      <c r="H40" s="358"/>
      <c r="I40" s="358"/>
      <c r="J40" s="358"/>
      <c r="K40" s="358"/>
    </row>
    <row r="41" spans="1:11" ht="15.75" customHeight="1" thickBot="1" x14ac:dyDescent="0.4">
      <c r="A41" s="9"/>
      <c r="B41" s="88"/>
      <c r="C41" s="9"/>
      <c r="D41" s="9"/>
      <c r="G41"/>
      <c r="H41" s="86"/>
    </row>
    <row r="42" spans="1:11" ht="42.5" thickBot="1" x14ac:dyDescent="0.4">
      <c r="A42" s="368" t="s">
        <v>389</v>
      </c>
      <c r="B42" s="357" t="s">
        <v>390</v>
      </c>
      <c r="C42" s="357"/>
      <c r="D42" s="357" t="s">
        <v>391</v>
      </c>
      <c r="E42" s="357"/>
      <c r="G42"/>
      <c r="H42" s="89" t="s">
        <v>307</v>
      </c>
      <c r="I42" s="90" t="s">
        <v>392</v>
      </c>
      <c r="J42" s="361" t="s">
        <v>393</v>
      </c>
      <c r="K42" s="362"/>
    </row>
    <row r="43" spans="1:11" ht="29.25" customHeight="1" thickBot="1" x14ac:dyDescent="0.4">
      <c r="A43" s="369"/>
      <c r="B43" s="357"/>
      <c r="C43" s="357"/>
      <c r="D43" s="12" t="s">
        <v>56</v>
      </c>
      <c r="E43" s="12" t="s">
        <v>57</v>
      </c>
      <c r="G43"/>
      <c r="H43" s="91" t="s">
        <v>310</v>
      </c>
      <c r="I43" s="64" t="s">
        <v>394</v>
      </c>
      <c r="J43" s="355" t="s">
        <v>395</v>
      </c>
      <c r="K43" s="356"/>
    </row>
    <row r="44" spans="1:11" ht="26.25" customHeight="1" x14ac:dyDescent="0.35">
      <c r="A44" s="94">
        <v>1</v>
      </c>
      <c r="B44" s="367" t="s">
        <v>396</v>
      </c>
      <c r="C44" s="367"/>
      <c r="D44" s="95"/>
      <c r="E44" s="96"/>
      <c r="G44"/>
      <c r="H44" s="91" t="s">
        <v>325</v>
      </c>
      <c r="I44" s="64" t="s">
        <v>397</v>
      </c>
      <c r="J44" s="355" t="s">
        <v>398</v>
      </c>
      <c r="K44" s="356"/>
    </row>
    <row r="45" spans="1:11" ht="24" customHeight="1" thickBot="1" x14ac:dyDescent="0.4">
      <c r="A45" s="97">
        <v>2</v>
      </c>
      <c r="B45" s="363" t="s">
        <v>399</v>
      </c>
      <c r="C45" s="363"/>
      <c r="D45" s="98"/>
      <c r="E45" s="99"/>
      <c r="G45"/>
      <c r="H45" s="92" t="s">
        <v>337</v>
      </c>
      <c r="I45" s="93" t="s">
        <v>400</v>
      </c>
      <c r="J45" s="359" t="s">
        <v>401</v>
      </c>
      <c r="K45" s="360"/>
    </row>
    <row r="46" spans="1:11" ht="15.75" customHeight="1" x14ac:dyDescent="0.35">
      <c r="A46" s="97">
        <v>3</v>
      </c>
      <c r="B46" s="363" t="s">
        <v>402</v>
      </c>
      <c r="C46" s="363"/>
      <c r="D46" s="98"/>
      <c r="E46" s="99"/>
      <c r="G46"/>
      <c r="H46" s="86"/>
    </row>
    <row r="47" spans="1:11" ht="25.5" customHeight="1" x14ac:dyDescent="0.35">
      <c r="A47" s="97">
        <v>4</v>
      </c>
      <c r="B47" s="363" t="s">
        <v>403</v>
      </c>
      <c r="C47" s="363"/>
      <c r="D47" s="98"/>
      <c r="E47" s="99"/>
      <c r="G47"/>
      <c r="H47" s="86"/>
    </row>
    <row r="48" spans="1:11" ht="27" customHeight="1" x14ac:dyDescent="0.35">
      <c r="A48" s="97">
        <v>5</v>
      </c>
      <c r="B48" s="363" t="s">
        <v>404</v>
      </c>
      <c r="C48" s="363"/>
      <c r="D48" s="98"/>
      <c r="E48" s="99"/>
      <c r="G48"/>
      <c r="H48" s="86"/>
    </row>
    <row r="49" spans="1:9" x14ac:dyDescent="0.35">
      <c r="A49" s="97">
        <v>6</v>
      </c>
      <c r="B49" s="363" t="s">
        <v>405</v>
      </c>
      <c r="C49" s="363"/>
      <c r="D49" s="98"/>
      <c r="E49" s="99"/>
      <c r="G49"/>
      <c r="H49" s="86"/>
    </row>
    <row r="50" spans="1:9" ht="25.5" customHeight="1" x14ac:dyDescent="0.35">
      <c r="A50" s="97">
        <v>7</v>
      </c>
      <c r="B50" s="363" t="s">
        <v>406</v>
      </c>
      <c r="C50" s="363"/>
      <c r="D50" s="98"/>
      <c r="E50" s="99"/>
    </row>
    <row r="51" spans="1:9" ht="26.25" customHeight="1" x14ac:dyDescent="0.35">
      <c r="A51" s="97">
        <v>8</v>
      </c>
      <c r="B51" s="363" t="s">
        <v>407</v>
      </c>
      <c r="C51" s="363"/>
      <c r="D51" s="98"/>
      <c r="E51" s="99"/>
    </row>
    <row r="52" spans="1:9" x14ac:dyDescent="0.35">
      <c r="A52" s="97">
        <v>9</v>
      </c>
      <c r="B52" s="363" t="s">
        <v>408</v>
      </c>
      <c r="C52" s="363"/>
      <c r="D52" s="98"/>
      <c r="E52" s="99"/>
    </row>
    <row r="53" spans="1:9" ht="30" customHeight="1" x14ac:dyDescent="0.35">
      <c r="A53" s="97">
        <v>10</v>
      </c>
      <c r="B53" s="363" t="s">
        <v>409</v>
      </c>
      <c r="C53" s="363"/>
      <c r="D53" s="98"/>
      <c r="E53" s="99"/>
    </row>
    <row r="54" spans="1:9" x14ac:dyDescent="0.35">
      <c r="A54" s="97">
        <v>11</v>
      </c>
      <c r="B54" s="363" t="s">
        <v>410</v>
      </c>
      <c r="C54" s="363"/>
      <c r="D54" s="98"/>
      <c r="E54" s="99"/>
    </row>
    <row r="55" spans="1:9" x14ac:dyDescent="0.35">
      <c r="A55" s="97">
        <v>12</v>
      </c>
      <c r="B55" s="363" t="s">
        <v>411</v>
      </c>
      <c r="C55" s="363"/>
      <c r="D55" s="98"/>
      <c r="E55" s="99"/>
    </row>
    <row r="56" spans="1:9" x14ac:dyDescent="0.35">
      <c r="A56" s="97">
        <v>13</v>
      </c>
      <c r="B56" s="363" t="s">
        <v>412</v>
      </c>
      <c r="C56" s="363"/>
      <c r="D56" s="98"/>
      <c r="E56" s="99"/>
    </row>
    <row r="57" spans="1:9" x14ac:dyDescent="0.35">
      <c r="A57" s="97">
        <v>14</v>
      </c>
      <c r="B57" s="363" t="s">
        <v>413</v>
      </c>
      <c r="C57" s="363"/>
      <c r="D57" s="98"/>
      <c r="E57" s="99"/>
      <c r="F57" s="9"/>
      <c r="G57" s="88"/>
      <c r="H57" s="9"/>
      <c r="I57" s="9"/>
    </row>
    <row r="58" spans="1:9" x14ac:dyDescent="0.35">
      <c r="A58" s="97">
        <v>15</v>
      </c>
      <c r="B58" s="363" t="s">
        <v>414</v>
      </c>
      <c r="C58" s="363"/>
      <c r="D58" s="98"/>
      <c r="E58" s="99"/>
    </row>
    <row r="59" spans="1:9" x14ac:dyDescent="0.35">
      <c r="A59" s="97">
        <v>16</v>
      </c>
      <c r="B59" s="363" t="s">
        <v>415</v>
      </c>
      <c r="C59" s="363"/>
      <c r="D59" s="98"/>
      <c r="E59" s="99"/>
    </row>
    <row r="60" spans="1:9" x14ac:dyDescent="0.35">
      <c r="A60" s="97">
        <v>17</v>
      </c>
      <c r="B60" s="363" t="s">
        <v>416</v>
      </c>
      <c r="C60" s="363"/>
      <c r="D60" s="98"/>
      <c r="E60" s="99"/>
    </row>
    <row r="61" spans="1:9" ht="19.5" customHeight="1" x14ac:dyDescent="0.35">
      <c r="A61" s="97">
        <v>18</v>
      </c>
      <c r="B61" s="363" t="s">
        <v>417</v>
      </c>
      <c r="C61" s="363"/>
      <c r="D61" s="98"/>
      <c r="E61" s="99"/>
    </row>
    <row r="62" spans="1:9" ht="15" thickBot="1" x14ac:dyDescent="0.4">
      <c r="A62" s="100">
        <v>19</v>
      </c>
      <c r="B62" s="364" t="s">
        <v>418</v>
      </c>
      <c r="C62" s="364"/>
      <c r="D62" s="101"/>
      <c r="E62" s="102"/>
    </row>
    <row r="63" spans="1:9" ht="15" thickBot="1" x14ac:dyDescent="0.4">
      <c r="A63"/>
      <c r="B63" s="365" t="s">
        <v>419</v>
      </c>
      <c r="C63" s="366"/>
      <c r="D63" s="11"/>
    </row>
    <row r="64" spans="1:9" ht="27" customHeight="1" x14ac:dyDescent="0.35"/>
    <row r="66" ht="30" customHeight="1" x14ac:dyDescent="0.35"/>
    <row r="67" ht="27" customHeight="1" x14ac:dyDescent="0.35"/>
    <row r="69" ht="30.75" customHeight="1" x14ac:dyDescent="0.35"/>
    <row r="70" ht="41.25" customHeight="1" x14ac:dyDescent="0.35"/>
    <row r="72" ht="27" customHeight="1" x14ac:dyDescent="0.35"/>
    <row r="78" ht="30" customHeight="1" x14ac:dyDescent="0.35"/>
    <row r="82" spans="1:1" ht="24" customHeight="1" x14ac:dyDescent="0.35"/>
    <row r="84" spans="1:1" customFormat="1" ht="32.25" customHeight="1" x14ac:dyDescent="0.35">
      <c r="A84" s="86"/>
    </row>
    <row r="86" spans="1:1" ht="55.5" customHeight="1" x14ac:dyDescent="0.35"/>
    <row r="87" spans="1:1" ht="34.5" customHeight="1" x14ac:dyDescent="0.35"/>
    <row r="88" spans="1:1" ht="36" customHeight="1" x14ac:dyDescent="0.35"/>
    <row r="89" spans="1:1" ht="43.5" customHeight="1" x14ac:dyDescent="0.35"/>
  </sheetData>
  <mergeCells count="129">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A24:A29"/>
    <mergeCell ref="A30:A33"/>
    <mergeCell ref="A34:A37"/>
    <mergeCell ref="B25:C25"/>
    <mergeCell ref="B26:C26"/>
    <mergeCell ref="B27:C27"/>
    <mergeCell ref="B28:C28"/>
    <mergeCell ref="B29:C29"/>
    <mergeCell ref="B30:C30"/>
    <mergeCell ref="B31:C31"/>
    <mergeCell ref="B32:C32"/>
    <mergeCell ref="B33:C33"/>
    <mergeCell ref="B34:C34"/>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B1:E20"/>
  <sheetViews>
    <sheetView topLeftCell="A13" workbookViewId="0">
      <selection activeCell="F12" sqref="F12"/>
    </sheetView>
  </sheetViews>
  <sheetFormatPr baseColWidth="10" defaultColWidth="11.453125" defaultRowHeight="14.5" x14ac:dyDescent="0.35"/>
  <cols>
    <col min="1" max="1" width="9.1796875" customWidth="1"/>
    <col min="2" max="2" width="20.26953125" bestFit="1" customWidth="1"/>
    <col min="3" max="3" width="14" bestFit="1" customWidth="1"/>
    <col min="4" max="4" width="68.7265625" customWidth="1"/>
    <col min="5" max="5" width="12" customWidth="1"/>
    <col min="6" max="6" width="19.81640625" customWidth="1"/>
    <col min="7" max="7" width="23.1796875" customWidth="1"/>
  </cols>
  <sheetData>
    <row r="1" spans="2:5" x14ac:dyDescent="0.35">
      <c r="B1" s="373" t="s">
        <v>420</v>
      </c>
      <c r="C1" s="373"/>
      <c r="D1" s="373"/>
      <c r="E1" s="373"/>
    </row>
    <row r="2" spans="2:5" ht="15" thickBot="1" x14ac:dyDescent="0.4"/>
    <row r="3" spans="2:5" ht="26.5" thickBot="1" x14ac:dyDescent="0.4">
      <c r="B3" s="103" t="s">
        <v>421</v>
      </c>
      <c r="C3" s="104" t="s">
        <v>422</v>
      </c>
      <c r="D3" s="105" t="s">
        <v>423</v>
      </c>
      <c r="E3" s="104" t="s">
        <v>424</v>
      </c>
    </row>
    <row r="4" spans="2:5" ht="15" thickBot="1" x14ac:dyDescent="0.4">
      <c r="B4" s="384" t="s">
        <v>425</v>
      </c>
      <c r="C4" s="106" t="s">
        <v>223</v>
      </c>
      <c r="D4" s="386" t="s">
        <v>426</v>
      </c>
      <c r="E4" s="107" t="s">
        <v>427</v>
      </c>
    </row>
    <row r="5" spans="2:5" ht="15" thickBot="1" x14ac:dyDescent="0.4">
      <c r="B5" s="385"/>
      <c r="C5" s="106" t="s">
        <v>232</v>
      </c>
      <c r="D5" s="387"/>
      <c r="E5" s="107" t="s">
        <v>427</v>
      </c>
    </row>
    <row r="6" spans="2:5" ht="15" thickBot="1" x14ac:dyDescent="0.4">
      <c r="B6" s="384" t="s">
        <v>428</v>
      </c>
      <c r="C6" s="75" t="s">
        <v>224</v>
      </c>
      <c r="D6" s="48" t="s">
        <v>429</v>
      </c>
      <c r="E6" s="106" t="s">
        <v>427</v>
      </c>
    </row>
    <row r="7" spans="2:5" ht="15" thickBot="1" x14ac:dyDescent="0.4">
      <c r="B7" s="385"/>
      <c r="C7" s="75" t="s">
        <v>233</v>
      </c>
      <c r="D7" s="48" t="s">
        <v>430</v>
      </c>
      <c r="E7" s="75" t="s">
        <v>427</v>
      </c>
    </row>
    <row r="8" spans="2:5" ht="15" thickBot="1" x14ac:dyDescent="0.4">
      <c r="B8" s="384" t="s">
        <v>431</v>
      </c>
      <c r="C8" s="107" t="s">
        <v>225</v>
      </c>
      <c r="D8" s="48" t="s">
        <v>432</v>
      </c>
      <c r="E8" s="108">
        <v>0.25</v>
      </c>
    </row>
    <row r="9" spans="2:5" ht="25.5" thickBot="1" x14ac:dyDescent="0.4">
      <c r="B9" s="388"/>
      <c r="C9" s="107" t="s">
        <v>234</v>
      </c>
      <c r="D9" s="48" t="s">
        <v>433</v>
      </c>
      <c r="E9" s="108">
        <v>0.15</v>
      </c>
    </row>
    <row r="10" spans="2:5" ht="25.5" thickBot="1" x14ac:dyDescent="0.4">
      <c r="B10" s="385"/>
      <c r="C10" s="107" t="s">
        <v>239</v>
      </c>
      <c r="D10" s="48" t="s">
        <v>434</v>
      </c>
      <c r="E10" s="108">
        <v>0.1</v>
      </c>
    </row>
    <row r="11" spans="2:5" ht="38" thickBot="1" x14ac:dyDescent="0.4">
      <c r="B11" s="374" t="s">
        <v>435</v>
      </c>
      <c r="C11" s="107" t="s">
        <v>226</v>
      </c>
      <c r="D11" s="48" t="s">
        <v>436</v>
      </c>
      <c r="E11" s="109">
        <v>0.25</v>
      </c>
    </row>
    <row r="12" spans="2:5" ht="15" thickBot="1" x14ac:dyDescent="0.4">
      <c r="B12" s="375"/>
      <c r="C12" s="107" t="s">
        <v>235</v>
      </c>
      <c r="D12" s="48" t="s">
        <v>437</v>
      </c>
      <c r="E12" s="109">
        <v>0.15</v>
      </c>
    </row>
    <row r="13" spans="2:5" ht="25.5" thickBot="1" x14ac:dyDescent="0.4">
      <c r="B13" s="374" t="s">
        <v>438</v>
      </c>
      <c r="C13" s="107" t="s">
        <v>227</v>
      </c>
      <c r="D13" s="48" t="s">
        <v>439</v>
      </c>
      <c r="E13" s="107" t="s">
        <v>427</v>
      </c>
    </row>
    <row r="14" spans="2:5" ht="25.5" thickBot="1" x14ac:dyDescent="0.4">
      <c r="B14" s="375"/>
      <c r="C14" s="107" t="s">
        <v>236</v>
      </c>
      <c r="D14" s="48" t="s">
        <v>440</v>
      </c>
      <c r="E14" s="107" t="s">
        <v>427</v>
      </c>
    </row>
    <row r="15" spans="2:5" ht="15" thickBot="1" x14ac:dyDescent="0.4">
      <c r="B15" s="376" t="s">
        <v>441</v>
      </c>
      <c r="C15" s="107" t="s">
        <v>442</v>
      </c>
      <c r="D15" s="48" t="s">
        <v>443</v>
      </c>
      <c r="E15" s="107" t="s">
        <v>427</v>
      </c>
    </row>
    <row r="16" spans="2:5" ht="15" thickBot="1" x14ac:dyDescent="0.4">
      <c r="B16" s="377"/>
      <c r="C16" s="107" t="s">
        <v>444</v>
      </c>
      <c r="D16" s="48" t="s">
        <v>445</v>
      </c>
      <c r="E16" s="107" t="s">
        <v>427</v>
      </c>
    </row>
    <row r="17" spans="2:5" x14ac:dyDescent="0.35">
      <c r="B17" s="378"/>
      <c r="C17" s="379"/>
      <c r="D17" s="379"/>
      <c r="E17" s="380"/>
    </row>
    <row r="18" spans="2:5" x14ac:dyDescent="0.35">
      <c r="B18" s="381" t="s">
        <v>446</v>
      </c>
      <c r="C18" s="382"/>
      <c r="D18" s="382"/>
      <c r="E18" s="383"/>
    </row>
    <row r="19" spans="2:5" x14ac:dyDescent="0.35">
      <c r="B19" s="381"/>
      <c r="C19" s="382"/>
      <c r="D19" s="382"/>
      <c r="E19" s="383"/>
    </row>
    <row r="20" spans="2:5" ht="15" thickBot="1" x14ac:dyDescent="0.4">
      <c r="B20" s="370" t="s">
        <v>447</v>
      </c>
      <c r="C20" s="371"/>
      <c r="D20" s="371"/>
      <c r="E20" s="372"/>
    </row>
  </sheetData>
  <mergeCells count="12">
    <mergeCell ref="B20:E20"/>
    <mergeCell ref="B1:E1"/>
    <mergeCell ref="B13:B14"/>
    <mergeCell ref="B15:B16"/>
    <mergeCell ref="B17:E17"/>
    <mergeCell ref="B18:E18"/>
    <mergeCell ref="B19:E19"/>
    <mergeCell ref="B4:B5"/>
    <mergeCell ref="D4:D5"/>
    <mergeCell ref="B6:B7"/>
    <mergeCell ref="B8:B10"/>
    <mergeCell ref="B11:B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A2:M28"/>
  <sheetViews>
    <sheetView topLeftCell="A25" workbookViewId="0">
      <selection activeCell="G26" sqref="G26"/>
    </sheetView>
  </sheetViews>
  <sheetFormatPr baseColWidth="10" defaultColWidth="11.453125" defaultRowHeight="14.5" x14ac:dyDescent="0.35"/>
  <cols>
    <col min="1" max="1" width="13.1796875" customWidth="1"/>
    <col min="3" max="3" width="17.54296875" customWidth="1"/>
    <col min="4" max="4" width="13.54296875" customWidth="1"/>
    <col min="5" max="5" width="14" customWidth="1"/>
    <col min="7" max="7" width="13.7265625" customWidth="1"/>
    <col min="13" max="13" width="14.1796875" customWidth="1"/>
  </cols>
  <sheetData>
    <row r="2" spans="1:13" x14ac:dyDescent="0.35">
      <c r="B2" s="399" t="s">
        <v>184</v>
      </c>
      <c r="C2" s="399"/>
    </row>
    <row r="3" spans="1:13" x14ac:dyDescent="0.35">
      <c r="B3" s="13" t="s">
        <v>186</v>
      </c>
      <c r="C3" s="14"/>
    </row>
    <row r="4" spans="1:13" x14ac:dyDescent="0.35">
      <c r="B4" s="13" t="s">
        <v>188</v>
      </c>
      <c r="C4" s="15"/>
    </row>
    <row r="5" spans="1:13" x14ac:dyDescent="0.35">
      <c r="B5" s="13" t="s">
        <v>191</v>
      </c>
      <c r="C5" s="16"/>
    </row>
    <row r="6" spans="1:13" x14ac:dyDescent="0.35">
      <c r="B6" s="13" t="s">
        <v>195</v>
      </c>
      <c r="C6" s="17"/>
    </row>
    <row r="8" spans="1:13" ht="15.5" x14ac:dyDescent="0.35">
      <c r="A8" s="313" t="s">
        <v>180</v>
      </c>
      <c r="B8" s="313"/>
      <c r="C8" s="313"/>
      <c r="D8" s="313"/>
      <c r="E8" s="313"/>
      <c r="F8" s="313"/>
    </row>
    <row r="9" spans="1:13" ht="15" thickBot="1" x14ac:dyDescent="0.4"/>
    <row r="10" spans="1:13" ht="15.5" thickTop="1" thickBot="1" x14ac:dyDescent="0.4">
      <c r="A10" s="400" t="s">
        <v>22</v>
      </c>
      <c r="B10" s="401"/>
      <c r="C10" s="307" t="s">
        <v>448</v>
      </c>
      <c r="D10" s="308"/>
      <c r="E10" s="308"/>
      <c r="F10" s="308"/>
      <c r="G10" s="309"/>
      <c r="I10" s="404" t="s">
        <v>22</v>
      </c>
      <c r="J10" s="405"/>
      <c r="K10" s="389" t="s">
        <v>449</v>
      </c>
      <c r="L10" s="390"/>
      <c r="M10" s="391"/>
    </row>
    <row r="11" spans="1:13" ht="15" thickBot="1" x14ac:dyDescent="0.4">
      <c r="A11" s="18" t="s">
        <v>182</v>
      </c>
      <c r="B11" s="19" t="s">
        <v>183</v>
      </c>
      <c r="C11" s="310"/>
      <c r="D11" s="311"/>
      <c r="E11" s="311"/>
      <c r="F11" s="311"/>
      <c r="G11" s="312"/>
      <c r="I11" s="20" t="s">
        <v>182</v>
      </c>
      <c r="J11" s="21" t="s">
        <v>450</v>
      </c>
      <c r="K11" s="392"/>
      <c r="L11" s="393"/>
      <c r="M11" s="394"/>
    </row>
    <row r="12" spans="1:13" ht="40" customHeight="1" thickBot="1" x14ac:dyDescent="0.4">
      <c r="A12" s="31" t="s">
        <v>185</v>
      </c>
      <c r="B12" s="30">
        <v>1</v>
      </c>
      <c r="C12" s="33"/>
      <c r="D12" s="34"/>
      <c r="E12" s="34"/>
      <c r="F12" s="34"/>
      <c r="G12" s="35"/>
      <c r="I12" s="31" t="s">
        <v>185</v>
      </c>
      <c r="J12" s="30">
        <v>1</v>
      </c>
      <c r="K12" s="33"/>
      <c r="L12" s="34"/>
      <c r="M12" s="35"/>
    </row>
    <row r="13" spans="1:13" ht="40" customHeight="1" thickBot="1" x14ac:dyDescent="0.4">
      <c r="A13" s="31" t="s">
        <v>187</v>
      </c>
      <c r="B13" s="30">
        <v>0.8</v>
      </c>
      <c r="C13" s="36"/>
      <c r="D13" s="37"/>
      <c r="E13" s="38"/>
      <c r="F13" s="38"/>
      <c r="G13" s="39"/>
      <c r="I13" s="31" t="s">
        <v>187</v>
      </c>
      <c r="J13" s="30">
        <v>0.8</v>
      </c>
      <c r="K13" s="46"/>
      <c r="L13" s="38"/>
      <c r="M13" s="39"/>
    </row>
    <row r="14" spans="1:13" ht="40" customHeight="1" thickBot="1" x14ac:dyDescent="0.4">
      <c r="A14" s="31" t="s">
        <v>189</v>
      </c>
      <c r="B14" s="30">
        <v>0.6</v>
      </c>
      <c r="C14" s="36"/>
      <c r="D14" s="37"/>
      <c r="E14" s="37"/>
      <c r="F14" s="38"/>
      <c r="G14" s="39"/>
      <c r="I14" s="31" t="s">
        <v>189</v>
      </c>
      <c r="J14" s="30">
        <v>0.6</v>
      </c>
      <c r="K14" s="36"/>
      <c r="L14" s="38"/>
      <c r="M14" s="39"/>
    </row>
    <row r="15" spans="1:13" ht="40" customHeight="1" thickBot="1" x14ac:dyDescent="0.4">
      <c r="A15" s="31" t="s">
        <v>192</v>
      </c>
      <c r="B15" s="30">
        <v>0.4</v>
      </c>
      <c r="C15" s="40"/>
      <c r="D15" s="37"/>
      <c r="E15" s="37"/>
      <c r="F15" s="38"/>
      <c r="G15" s="39"/>
      <c r="I15" s="31" t="s">
        <v>192</v>
      </c>
      <c r="J15" s="30">
        <v>0.4</v>
      </c>
      <c r="K15" s="36"/>
      <c r="L15" s="38"/>
      <c r="M15" s="39"/>
    </row>
    <row r="16" spans="1:13" ht="40" customHeight="1" thickBot="1" x14ac:dyDescent="0.4">
      <c r="A16" s="31" t="s">
        <v>196</v>
      </c>
      <c r="B16" s="30">
        <v>0.2</v>
      </c>
      <c r="C16" s="41"/>
      <c r="D16" s="42"/>
      <c r="E16" s="43"/>
      <c r="F16" s="44"/>
      <c r="G16" s="45"/>
      <c r="I16" s="31" t="s">
        <v>196</v>
      </c>
      <c r="J16" s="30">
        <v>0.2</v>
      </c>
      <c r="K16" s="47"/>
      <c r="L16" s="44"/>
      <c r="M16" s="45"/>
    </row>
    <row r="17" spans="1:13" ht="15.5" thickTop="1" thickBot="1" x14ac:dyDescent="0.4">
      <c r="A17" s="402" t="s">
        <v>24</v>
      </c>
      <c r="B17" s="19" t="s">
        <v>182</v>
      </c>
      <c r="C17" s="19" t="s">
        <v>198</v>
      </c>
      <c r="D17" s="19" t="s">
        <v>199</v>
      </c>
      <c r="E17" s="19" t="s">
        <v>191</v>
      </c>
      <c r="F17" s="19" t="s">
        <v>200</v>
      </c>
      <c r="G17" s="19" t="s">
        <v>201</v>
      </c>
      <c r="I17" s="397" t="s">
        <v>24</v>
      </c>
      <c r="J17" s="21" t="s">
        <v>182</v>
      </c>
      <c r="K17" s="19" t="s">
        <v>191</v>
      </c>
      <c r="L17" s="19" t="s">
        <v>200</v>
      </c>
      <c r="M17" s="19" t="s">
        <v>201</v>
      </c>
    </row>
    <row r="18" spans="1:13" ht="15" thickBot="1" x14ac:dyDescent="0.4">
      <c r="A18" s="403"/>
      <c r="B18" s="19" t="s">
        <v>183</v>
      </c>
      <c r="C18" s="29">
        <v>0.2</v>
      </c>
      <c r="D18" s="29">
        <v>0.4</v>
      </c>
      <c r="E18" s="29">
        <v>0.6</v>
      </c>
      <c r="F18" s="29">
        <v>0.8</v>
      </c>
      <c r="G18" s="29">
        <v>1</v>
      </c>
      <c r="I18" s="398"/>
      <c r="J18" s="21" t="s">
        <v>183</v>
      </c>
      <c r="K18" s="29">
        <v>0.6</v>
      </c>
      <c r="L18" s="29">
        <v>0.8</v>
      </c>
      <c r="M18" s="29">
        <v>1</v>
      </c>
    </row>
    <row r="20" spans="1:13" ht="15" thickBot="1" x14ac:dyDescent="0.4"/>
    <row r="21" spans="1:13" ht="25.5" customHeight="1" thickBot="1" x14ac:dyDescent="0.4">
      <c r="B21" s="406" t="s">
        <v>451</v>
      </c>
      <c r="C21" s="407" t="s">
        <v>452</v>
      </c>
      <c r="D21" s="407"/>
      <c r="E21" s="407"/>
      <c r="F21" s="407"/>
    </row>
    <row r="22" spans="1:13" ht="39" customHeight="1" thickBot="1" x14ac:dyDescent="0.4">
      <c r="B22" s="406"/>
      <c r="C22" s="407" t="s">
        <v>453</v>
      </c>
      <c r="D22" s="407"/>
      <c r="E22" s="407" t="s">
        <v>454</v>
      </c>
      <c r="F22" s="407"/>
    </row>
    <row r="23" spans="1:13" ht="43.5" customHeight="1" thickBot="1" x14ac:dyDescent="0.4">
      <c r="B23" s="110" t="s">
        <v>195</v>
      </c>
      <c r="C23" s="408" t="s">
        <v>455</v>
      </c>
      <c r="D23" s="408"/>
      <c r="E23" s="408" t="s">
        <v>456</v>
      </c>
      <c r="F23" s="408"/>
    </row>
    <row r="24" spans="1:13" ht="43.5" customHeight="1" thickBot="1" x14ac:dyDescent="0.4">
      <c r="B24" s="110" t="s">
        <v>191</v>
      </c>
      <c r="C24" s="395" t="s">
        <v>457</v>
      </c>
      <c r="D24" s="395"/>
      <c r="E24" s="408" t="s">
        <v>458</v>
      </c>
      <c r="F24" s="408"/>
    </row>
    <row r="25" spans="1:13" ht="43.5" customHeight="1" thickBot="1" x14ac:dyDescent="0.4">
      <c r="B25" s="407" t="s">
        <v>459</v>
      </c>
      <c r="C25" s="395" t="s">
        <v>460</v>
      </c>
      <c r="D25" s="395"/>
      <c r="E25" s="395" t="s">
        <v>460</v>
      </c>
      <c r="F25" s="395"/>
    </row>
    <row r="26" spans="1:13" ht="43.5" customHeight="1" thickBot="1" x14ac:dyDescent="0.4">
      <c r="B26" s="407"/>
      <c r="C26" s="396" t="s">
        <v>461</v>
      </c>
      <c r="D26" s="396"/>
      <c r="E26" s="396" t="s">
        <v>461</v>
      </c>
      <c r="F26" s="396"/>
    </row>
    <row r="27" spans="1:13" ht="43.5" customHeight="1" thickBot="1" x14ac:dyDescent="0.4">
      <c r="B27" s="407" t="s">
        <v>186</v>
      </c>
      <c r="C27" s="395" t="s">
        <v>460</v>
      </c>
      <c r="D27" s="395"/>
      <c r="E27" s="395" t="s">
        <v>460</v>
      </c>
      <c r="F27" s="395"/>
    </row>
    <row r="28" spans="1:13" ht="43.5" customHeight="1" thickBot="1" x14ac:dyDescent="0.4">
      <c r="B28" s="407"/>
      <c r="C28" s="396" t="s">
        <v>461</v>
      </c>
      <c r="D28" s="396"/>
      <c r="E28" s="396" t="s">
        <v>461</v>
      </c>
      <c r="F28" s="396"/>
    </row>
  </sheetData>
  <mergeCells count="26">
    <mergeCell ref="C28:D28"/>
    <mergeCell ref="E23:F23"/>
    <mergeCell ref="E24:F24"/>
    <mergeCell ref="E25:F25"/>
    <mergeCell ref="E26:F26"/>
    <mergeCell ref="C23:D23"/>
    <mergeCell ref="C24:D24"/>
    <mergeCell ref="C25:D25"/>
    <mergeCell ref="C26:D26"/>
    <mergeCell ref="C27:D27"/>
    <mergeCell ref="K10:M11"/>
    <mergeCell ref="E27:F27"/>
    <mergeCell ref="E28:F28"/>
    <mergeCell ref="I17:I18"/>
    <mergeCell ref="B2:C2"/>
    <mergeCell ref="A8:F8"/>
    <mergeCell ref="A10:B10"/>
    <mergeCell ref="C10:G11"/>
    <mergeCell ref="A17:A18"/>
    <mergeCell ref="I10:J10"/>
    <mergeCell ref="B21:B22"/>
    <mergeCell ref="B25:B26"/>
    <mergeCell ref="B27:B28"/>
    <mergeCell ref="C21:F21"/>
    <mergeCell ref="C22:D22"/>
    <mergeCell ref="E22:F2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B1:C17"/>
  <sheetViews>
    <sheetView workbookViewId="0">
      <selection activeCell="C12" sqref="C12"/>
    </sheetView>
  </sheetViews>
  <sheetFormatPr baseColWidth="10" defaultColWidth="11.453125" defaultRowHeight="14.5" x14ac:dyDescent="0.35"/>
  <cols>
    <col min="1" max="1" width="4.1796875" customWidth="1"/>
    <col min="2" max="2" width="30.453125" style="26" customWidth="1"/>
    <col min="3" max="3" width="45.7265625" customWidth="1"/>
  </cols>
  <sheetData>
    <row r="1" spans="2:3" x14ac:dyDescent="0.35">
      <c r="B1" s="324" t="s">
        <v>462</v>
      </c>
      <c r="C1" s="324"/>
    </row>
    <row r="3" spans="2:3" x14ac:dyDescent="0.35">
      <c r="B3" s="27" t="s">
        <v>463</v>
      </c>
      <c r="C3" s="1"/>
    </row>
    <row r="4" spans="2:3" x14ac:dyDescent="0.35">
      <c r="B4" s="27" t="s">
        <v>464</v>
      </c>
      <c r="C4" s="1"/>
    </row>
    <row r="5" spans="2:3" ht="43.5" x14ac:dyDescent="0.35">
      <c r="B5" s="27" t="s">
        <v>465</v>
      </c>
      <c r="C5" s="1"/>
    </row>
    <row r="6" spans="2:3" x14ac:dyDescent="0.35">
      <c r="B6" s="27" t="s">
        <v>466</v>
      </c>
      <c r="C6" s="2" t="s">
        <v>467</v>
      </c>
    </row>
    <row r="7" spans="2:3" x14ac:dyDescent="0.35">
      <c r="B7" s="27" t="s">
        <v>468</v>
      </c>
      <c r="C7" s="1"/>
    </row>
    <row r="8" spans="2:3" ht="29" x14ac:dyDescent="0.35">
      <c r="B8" s="27" t="s">
        <v>469</v>
      </c>
      <c r="C8" s="1"/>
    </row>
    <row r="9" spans="2:3" ht="29" x14ac:dyDescent="0.35">
      <c r="B9" s="27" t="s">
        <v>470</v>
      </c>
      <c r="C9" s="1"/>
    </row>
    <row r="10" spans="2:3" x14ac:dyDescent="0.35">
      <c r="B10" s="409" t="s">
        <v>471</v>
      </c>
      <c r="C10" s="1" t="s">
        <v>472</v>
      </c>
    </row>
    <row r="11" spans="2:3" x14ac:dyDescent="0.35">
      <c r="B11" s="410"/>
      <c r="C11" s="1" t="s">
        <v>473</v>
      </c>
    </row>
    <row r="12" spans="2:3" ht="29" x14ac:dyDescent="0.35">
      <c r="B12" s="27" t="s">
        <v>474</v>
      </c>
      <c r="C12" s="1"/>
    </row>
    <row r="13" spans="2:3" ht="29" x14ac:dyDescent="0.35">
      <c r="B13" s="27" t="s">
        <v>475</v>
      </c>
      <c r="C13" s="1"/>
    </row>
    <row r="14" spans="2:3" x14ac:dyDescent="0.35">
      <c r="B14" s="27" t="s">
        <v>476</v>
      </c>
      <c r="C14" s="1"/>
    </row>
    <row r="15" spans="2:3" x14ac:dyDescent="0.35">
      <c r="B15" s="27" t="s">
        <v>477</v>
      </c>
      <c r="C15" s="1"/>
    </row>
    <row r="16" spans="2:3" x14ac:dyDescent="0.35">
      <c r="B16" s="27" t="s">
        <v>478</v>
      </c>
      <c r="C16" s="1"/>
    </row>
    <row r="17" spans="2:3" x14ac:dyDescent="0.35">
      <c r="B17" s="27" t="s">
        <v>479</v>
      </c>
      <c r="C17" s="1"/>
    </row>
  </sheetData>
  <mergeCells count="2">
    <mergeCell ref="B1:C1"/>
    <mergeCell ref="B10:B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Riesgos Fiscales</vt:lpstr>
      <vt:lpstr>Mapa Riesgo Residual </vt:lpstr>
      <vt:lpstr>Datos Validacion</vt:lpstr>
      <vt:lpstr>Tipos de riesgos</vt:lpstr>
      <vt:lpstr>Tablas Prob-Imp</vt:lpstr>
      <vt:lpstr>Eval Controles</vt:lpstr>
      <vt:lpstr>ZONAS DE RIESGO</vt:lpstr>
      <vt:lpstr>Plantilla Indicador R</vt:lpstr>
      <vt:lpstr>'Tipos de riesgos'!_ftnref1</vt:lpstr>
      <vt:lpstr>'Tipos de riesgos'!_Toc40698339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Rolando Suarez Gomez - Cont</dc:creator>
  <cp:keywords/>
  <dc:description/>
  <cp:lastModifiedBy>Mónica Alejandra Vargas Infante - Cont</cp:lastModifiedBy>
  <cp:revision/>
  <dcterms:created xsi:type="dcterms:W3CDTF">2018-06-15T19:57:48Z</dcterms:created>
  <dcterms:modified xsi:type="dcterms:W3CDTF">2025-08-04T22:21:21Z</dcterms:modified>
  <cp:category/>
  <cp:contentStatus/>
</cp:coreProperties>
</file>