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20\PAGINA WEB 2020\FEBRERO 2020\PDF\"/>
    </mc:Choice>
  </mc:AlternateContent>
  <bookViews>
    <workbookView xWindow="240" yWindow="120" windowWidth="18060" windowHeight="7050"/>
  </bookViews>
  <sheets>
    <sheet name="GASTOS DE INVERSION " sheetId="1" r:id="rId1"/>
  </sheets>
  <definedNames>
    <definedName name="_xlnm.Print_Titles" localSheetId="0">'GASTOS DE INVERSION '!$6:$6</definedName>
  </definedNames>
  <calcPr calcId="152511"/>
</workbook>
</file>

<file path=xl/calcChain.xml><?xml version="1.0" encoding="utf-8"?>
<calcChain xmlns="http://schemas.openxmlformats.org/spreadsheetml/2006/main">
  <c r="S29" i="1" l="1"/>
  <c r="R29" i="1"/>
  <c r="Q29" i="1"/>
  <c r="P29" i="1"/>
  <c r="O29" i="1"/>
  <c r="M29" i="1"/>
  <c r="L29" i="1"/>
  <c r="K29" i="1"/>
  <c r="J29" i="1"/>
  <c r="I29" i="1"/>
  <c r="S26" i="1"/>
  <c r="R26" i="1"/>
  <c r="Q26" i="1"/>
  <c r="P26" i="1"/>
  <c r="O26" i="1"/>
  <c r="M26" i="1"/>
  <c r="L26" i="1"/>
  <c r="K26" i="1"/>
  <c r="J26" i="1"/>
  <c r="I26" i="1"/>
  <c r="S23" i="1"/>
  <c r="R23" i="1"/>
  <c r="Q23" i="1"/>
  <c r="P23" i="1"/>
  <c r="O23" i="1"/>
  <c r="M23" i="1"/>
  <c r="L23" i="1"/>
  <c r="K23" i="1"/>
  <c r="J23" i="1"/>
  <c r="I23" i="1"/>
  <c r="S10" i="1"/>
  <c r="S30" i="1" s="1"/>
  <c r="R10" i="1"/>
  <c r="Q10" i="1"/>
  <c r="P10" i="1"/>
  <c r="O10" i="1"/>
  <c r="O30" i="1" s="1"/>
  <c r="M10" i="1"/>
  <c r="M30" i="1" s="1"/>
  <c r="L10" i="1"/>
  <c r="K10" i="1"/>
  <c r="J10" i="1"/>
  <c r="J30" i="1" s="1"/>
  <c r="I10" i="1"/>
  <c r="I30" i="1" s="1"/>
  <c r="K30" i="1" l="1"/>
  <c r="P30" i="1"/>
  <c r="L30" i="1"/>
  <c r="Q30" i="1"/>
  <c r="R30" i="1"/>
  <c r="N9" i="1"/>
  <c r="N25" i="1"/>
  <c r="N24" i="1"/>
  <c r="N22" i="1"/>
  <c r="N21" i="1"/>
  <c r="N20" i="1"/>
  <c r="N19" i="1"/>
  <c r="N18" i="1"/>
  <c r="N17" i="1"/>
  <c r="N28" i="1"/>
  <c r="N16" i="1"/>
  <c r="N15" i="1"/>
  <c r="N14" i="1"/>
  <c r="N13" i="1"/>
  <c r="N12" i="1"/>
  <c r="N27" i="1"/>
  <c r="N11" i="1"/>
  <c r="N8" i="1"/>
  <c r="N7" i="1"/>
  <c r="V27" i="1" l="1"/>
  <c r="T27" i="1"/>
  <c r="U27" i="1"/>
  <c r="W27" i="1"/>
  <c r="V18" i="1"/>
  <c r="T18" i="1"/>
  <c r="W18" i="1"/>
  <c r="U18" i="1"/>
  <c r="V22" i="1"/>
  <c r="U22" i="1"/>
  <c r="W22" i="1"/>
  <c r="T22" i="1"/>
  <c r="V16" i="1"/>
  <c r="T16" i="1"/>
  <c r="U16" i="1"/>
  <c r="W16" i="1"/>
  <c r="V19" i="1"/>
  <c r="U19" i="1"/>
  <c r="T19" i="1"/>
  <c r="W19" i="1"/>
  <c r="V24" i="1"/>
  <c r="W24" i="1"/>
  <c r="U24" i="1"/>
  <c r="T24" i="1"/>
  <c r="V8" i="1"/>
  <c r="T8" i="1"/>
  <c r="U8" i="1"/>
  <c r="W8" i="1"/>
  <c r="V13" i="1"/>
  <c r="U13" i="1"/>
  <c r="W13" i="1"/>
  <c r="T13" i="1"/>
  <c r="V28" i="1"/>
  <c r="T28" i="1"/>
  <c r="W28" i="1"/>
  <c r="U28" i="1"/>
  <c r="V20" i="1"/>
  <c r="U20" i="1"/>
  <c r="W20" i="1"/>
  <c r="T20" i="1"/>
  <c r="V25" i="1"/>
  <c r="U25" i="1"/>
  <c r="T25" i="1"/>
  <c r="W25" i="1"/>
  <c r="V15" i="1"/>
  <c r="U15" i="1"/>
  <c r="W15" i="1"/>
  <c r="T15" i="1"/>
  <c r="V12" i="1"/>
  <c r="T12" i="1"/>
  <c r="U12" i="1"/>
  <c r="W12" i="1"/>
  <c r="V11" i="1"/>
  <c r="U11" i="1"/>
  <c r="W11" i="1"/>
  <c r="T11" i="1"/>
  <c r="V14" i="1"/>
  <c r="U14" i="1"/>
  <c r="T14" i="1"/>
  <c r="W14" i="1"/>
  <c r="V17" i="1"/>
  <c r="U17" i="1"/>
  <c r="W17" i="1"/>
  <c r="T17" i="1"/>
  <c r="V21" i="1"/>
  <c r="T21" i="1"/>
  <c r="U21" i="1"/>
  <c r="W21" i="1"/>
  <c r="V9" i="1"/>
  <c r="U9" i="1"/>
  <c r="W9" i="1"/>
  <c r="T9" i="1"/>
  <c r="N23" i="1"/>
  <c r="N29" i="1"/>
  <c r="N10" i="1"/>
  <c r="N26" i="1"/>
  <c r="T7" i="1"/>
  <c r="W7" i="1"/>
  <c r="V7" i="1"/>
  <c r="U7" i="1"/>
  <c r="T26" i="1" l="1"/>
  <c r="W26" i="1"/>
  <c r="V26" i="1"/>
  <c r="U26" i="1"/>
  <c r="N30" i="1"/>
  <c r="T10" i="1"/>
  <c r="W10" i="1"/>
  <c r="V10" i="1"/>
  <c r="U10" i="1"/>
  <c r="U29" i="1"/>
  <c r="T29" i="1"/>
  <c r="W29" i="1"/>
  <c r="V29" i="1"/>
  <c r="T23" i="1"/>
  <c r="U23" i="1"/>
  <c r="W23" i="1"/>
  <c r="V23" i="1"/>
  <c r="T30" i="1" l="1"/>
  <c r="W30" i="1"/>
  <c r="V30" i="1"/>
  <c r="U30" i="1"/>
</calcChain>
</file>

<file path=xl/sharedStrings.xml><?xml version="1.0" encoding="utf-8"?>
<sst xmlns="http://schemas.openxmlformats.org/spreadsheetml/2006/main" count="209" uniqueCount="81">
  <si>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</si>
  <si>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</si>
  <si>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</si>
  <si>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</si>
  <si>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</si>
  <si>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</si>
  <si>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</si>
  <si>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</si>
  <si>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</si>
  <si>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</si>
  <si>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</si>
  <si>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</si>
  <si>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</si>
  <si>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</si>
  <si>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</si>
  <si>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</si>
  <si>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</si>
  <si>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</si>
  <si>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</si>
  <si>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Nación</t>
  </si>
  <si>
    <t>10</t>
  </si>
  <si>
    <t>CSF</t>
  </si>
  <si>
    <t>11</t>
  </si>
  <si>
    <t>SSF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</si>
  <si>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</si>
  <si>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</si>
  <si>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</si>
  <si>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</si>
  <si>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</si>
  <si>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</si>
  <si>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</si>
  <si>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13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</si>
  <si>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</si>
  <si>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</si>
  <si>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</si>
  <si>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</si>
  <si>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</si>
  <si>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</si>
  <si>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</si>
  <si>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</si>
  <si>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</si>
  <si>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</si>
  <si>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</si>
  <si>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</si>
  <si>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</si>
  <si>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</si>
  <si>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</si>
  <si>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</si>
  <si>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</si>
  <si>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</si>
  <si>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</si>
  <si>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</si>
  <si>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</si>
  <si>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</si>
  <si>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</si>
  <si>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</si>
  <si>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</si>
  <si>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</si>
  <si>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</si>
  <si>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</si>
  <si>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</si>
  <si>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</si>
  <si>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</si>
  <si>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FORTALECIMIENTO DE LOS SERVICIOS BRINDADOS A LOS USUARIOS DE COMERCIO EXTERIOR A NIVEL  NACIONAL</t>
  </si>
  <si>
    <t>APROPIACION SIN COMPROMETER</t>
  </si>
  <si>
    <t xml:space="preserve">APR. VIGENTE DESPUES DE BLOQUEOS </t>
  </si>
  <si>
    <t>MINISTERIO DE COMERCIO INDUSTRIA Y TURISMO</t>
  </si>
  <si>
    <t>INFORME DE EJECUCIÓN PRESUPUESTAL ACUMULADA CON CORTE AL 29 DE FEBRERO DE 2020</t>
  </si>
  <si>
    <t>FECHA DE GENERACIÓN : MARZO 02 DE 2020</t>
  </si>
  <si>
    <t xml:space="preserve">VICEMINISTERIO DE COMERCIO EXTERIOR </t>
  </si>
  <si>
    <t>COMP/ APR</t>
  </si>
  <si>
    <t>OBLIG/ APR</t>
  </si>
  <si>
    <t>PAGO/ APR</t>
  </si>
  <si>
    <t>VICEMINISTERIO DE DESARROLLO EMPRESARIAL</t>
  </si>
  <si>
    <t>SECRETARIA GENERAL</t>
  </si>
  <si>
    <t>VICEMINISTERIO DE TURISMO</t>
  </si>
  <si>
    <t xml:space="preserve">TOTAL EJECUCIÓN GASTOS DE INVERSION </t>
  </si>
  <si>
    <t xml:space="preserve">GASTOS DE INVERSIÓN </t>
  </si>
  <si>
    <t xml:space="preserve">Fuente : Sistema Integrado de Información Financiera SIIF Nación </t>
  </si>
  <si>
    <t xml:space="preserve">Nota No. 1 : Ley  No. 2008 del 27 de diciembre de 2019 " Por la cual se decreta el presupuesto de rentas y recursos de capital y ley de apropiaciones para la vigencia fiscal del 1° de Enero al 31 de diciembre de 2020" </t>
  </si>
  <si>
    <t>Nota No. 2 : Decreto No. 2411 del 30 de diciembre de 2019" Por la cual se liquida el presupuesto General de la Nación para la vigencia fiscal de 2020, se detallan las apropiaciones y se clasifican y definen los gastos"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</si>
</sst>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sz val="11"/>
      <name val="Calibri"/>
      <family val="2"/>
    </font>
    <font>
      <sz val="8"/>
      <color theme="0"/>
      <name val="Calibri"/>
      <family val="2"/>
    </font>
    <font>
      <sz val="7"/>
      <color rgb="FF000000"/>
      <name val="Arial"/>
      <family val="2"/>
    </font>
    <font>
      <sz val="7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43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Continuous" vertical="center" wrapText="1"/>
    </xf>
    <xf numFmtId="0" fontId="5" fillId="0" borderId="0" xfId="0" applyFont="1" applyFill="1" applyBorder="1"/>
    <xf numFmtId="10" fontId="5" fillId="0" borderId="0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8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8" fillId="3" borderId="1" xfId="0" applyNumberFormat="1" applyFont="1" applyFill="1" applyBorder="1" applyAlignment="1">
      <alignment horizontal="left" vertical="center" wrapText="1" readingOrder="1"/>
    </xf>
    <xf numFmtId="164" fontId="8" fillId="0" borderId="1" xfId="0" applyNumberFormat="1" applyFont="1" applyFill="1" applyBorder="1" applyAlignment="1">
      <alignment vertical="center" wrapText="1" readingOrder="1"/>
    </xf>
    <xf numFmtId="165" fontId="8" fillId="0" borderId="1" xfId="0" applyNumberFormat="1" applyFont="1" applyFill="1" applyBorder="1" applyAlignment="1">
      <alignment vertical="center" wrapText="1" readingOrder="1"/>
    </xf>
    <xf numFmtId="165" fontId="5" fillId="0" borderId="1" xfId="0" applyNumberFormat="1" applyFont="1" applyFill="1" applyBorder="1" applyAlignment="1">
      <alignment vertical="center" wrapText="1" readingOrder="1"/>
    </xf>
    <xf numFmtId="10" fontId="5" fillId="0" borderId="1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 readingOrder="1"/>
    </xf>
    <xf numFmtId="0" fontId="5" fillId="0" borderId="0" xfId="0" applyFont="1" applyFill="1" applyBorder="1" applyAlignment="1">
      <alignment vertical="center" wrapText="1" readingOrder="1"/>
    </xf>
    <xf numFmtId="10" fontId="5" fillId="0" borderId="0" xfId="0" applyNumberFormat="1" applyFont="1" applyFill="1" applyBorder="1" applyAlignment="1">
      <alignment vertical="center" wrapText="1" readingOrder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/>
    </xf>
    <xf numFmtId="164" fontId="8" fillId="3" borderId="1" xfId="0" applyNumberFormat="1" applyFont="1" applyFill="1" applyBorder="1" applyAlignment="1">
      <alignment vertical="center" wrapText="1" readingOrder="1"/>
    </xf>
    <xf numFmtId="165" fontId="5" fillId="3" borderId="1" xfId="0" applyNumberFormat="1" applyFont="1" applyFill="1" applyBorder="1" applyAlignment="1">
      <alignment vertical="center" wrapText="1" readingOrder="1"/>
    </xf>
    <xf numFmtId="10" fontId="5" fillId="3" borderId="1" xfId="0" applyNumberFormat="1" applyFont="1" applyFill="1" applyBorder="1" applyAlignment="1">
      <alignment vertical="center" wrapText="1" readingOrder="1"/>
    </xf>
    <xf numFmtId="10" fontId="1" fillId="0" borderId="0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right" vertical="center" wrapText="1" readingOrder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Continuous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Fill="1" applyBorder="1"/>
    <xf numFmtId="0" fontId="3" fillId="0" borderId="0" xfId="0" applyFont="1" applyFill="1" applyBorder="1" applyAlignment="1">
      <alignment readingOrder="1"/>
    </xf>
    <xf numFmtId="0" fontId="15" fillId="0" borderId="2" xfId="0" applyNumberFormat="1" applyFont="1" applyFill="1" applyBorder="1" applyAlignment="1">
      <alignment horizontal="center" vertical="center" wrapText="1" readingOrder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 applyAlignment="1">
      <alignment horizontal="center" vertical="center" wrapText="1" readingOrder="1"/>
    </xf>
    <xf numFmtId="0" fontId="14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247650</xdr:colOff>
      <xdr:row>2</xdr:row>
      <xdr:rowOff>156761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9825" cy="5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08"/>
  <sheetViews>
    <sheetView showGridLines="0" tabSelected="1" topLeftCell="E1" workbookViewId="0">
      <selection activeCell="A2" sqref="A2:W2"/>
    </sheetView>
  </sheetViews>
  <sheetFormatPr baseColWidth="10" defaultRowHeight="15" x14ac:dyDescent="0.25"/>
  <cols>
    <col min="1" max="1" width="4.28515625" customWidth="1"/>
    <col min="2" max="4" width="5.42578125" customWidth="1"/>
    <col min="5" max="5" width="7.85546875" customWidth="1"/>
    <col min="6" max="6" width="4" customWidth="1"/>
    <col min="7" max="7" width="4.140625" customWidth="1"/>
    <col min="8" max="8" width="27.5703125" customWidth="1"/>
    <col min="9" max="9" width="17" customWidth="1"/>
    <col min="10" max="10" width="13.5703125" customWidth="1"/>
    <col min="11" max="11" width="11.42578125" customWidth="1"/>
    <col min="12" max="12" width="17.28515625" customWidth="1"/>
    <col min="13" max="13" width="16.5703125" customWidth="1"/>
    <col min="14" max="14" width="18.85546875" customWidth="1"/>
    <col min="15" max="15" width="17" customWidth="1"/>
    <col min="16" max="16" width="15.140625" customWidth="1"/>
    <col min="17" max="17" width="16.28515625" customWidth="1"/>
    <col min="18" max="18" width="15.7109375" customWidth="1"/>
    <col min="19" max="19" width="15.140625" customWidth="1"/>
    <col min="20" max="20" width="15" customWidth="1"/>
    <col min="21" max="21" width="6.85546875" customWidth="1"/>
    <col min="22" max="22" width="6.28515625" customWidth="1"/>
    <col min="23" max="23" width="6.140625" customWidth="1"/>
  </cols>
  <sheetData>
    <row r="2" spans="1:28" ht="15.75" x14ac:dyDescent="0.25">
      <c r="A2" s="40" t="s">
        <v>66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8" ht="15.75" x14ac:dyDescent="0.25">
      <c r="A3" s="40" t="s">
        <v>67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1:28" ht="15.75" x14ac:dyDescent="0.25">
      <c r="A4" s="40" t="s">
        <v>77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1:28" ht="15.75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/>
      <c r="O5" s="1" t="s">
        <v>0</v>
      </c>
      <c r="P5" s="1" t="s">
        <v>0</v>
      </c>
      <c r="Q5" s="1" t="s">
        <v>0</v>
      </c>
      <c r="R5" s="1" t="s">
        <v>0</v>
      </c>
      <c r="S5" s="38" t="s">
        <v>68</v>
      </c>
      <c r="T5" s="39"/>
      <c r="U5" s="39"/>
      <c r="V5" s="39"/>
      <c r="W5" s="39"/>
    </row>
    <row r="6" spans="1:28" ht="35.25" customHeight="1" thickTop="1" thickBot="1" x14ac:dyDescent="0.3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65</v>
      </c>
      <c r="O6" s="6" t="s">
        <v>14</v>
      </c>
      <c r="P6" s="6" t="s">
        <v>15</v>
      </c>
      <c r="Q6" s="6" t="s">
        <v>16</v>
      </c>
      <c r="R6" s="6" t="s">
        <v>17</v>
      </c>
      <c r="S6" s="6" t="s">
        <v>18</v>
      </c>
      <c r="T6" s="7" t="s">
        <v>64</v>
      </c>
      <c r="U6" s="32" t="s">
        <v>70</v>
      </c>
      <c r="V6" s="32" t="s">
        <v>71</v>
      </c>
      <c r="W6" s="33" t="s">
        <v>72</v>
      </c>
    </row>
    <row r="7" spans="1:28" ht="84.75" customHeight="1" thickTop="1" thickBot="1" x14ac:dyDescent="0.3">
      <c r="A7" s="12" t="s">
        <v>24</v>
      </c>
      <c r="B7" s="12" t="s">
        <v>25</v>
      </c>
      <c r="C7" s="12" t="s">
        <v>26</v>
      </c>
      <c r="D7" s="12" t="s">
        <v>27</v>
      </c>
      <c r="E7" s="12" t="s">
        <v>19</v>
      </c>
      <c r="F7" s="12" t="s">
        <v>22</v>
      </c>
      <c r="G7" s="12" t="s">
        <v>21</v>
      </c>
      <c r="H7" s="13" t="s">
        <v>28</v>
      </c>
      <c r="I7" s="16">
        <v>4000000000</v>
      </c>
      <c r="J7" s="16">
        <v>0</v>
      </c>
      <c r="K7" s="16">
        <v>0</v>
      </c>
      <c r="L7" s="16">
        <v>4000000000</v>
      </c>
      <c r="M7" s="16">
        <v>0</v>
      </c>
      <c r="N7" s="17">
        <f>+L7-M7</f>
        <v>4000000000</v>
      </c>
      <c r="O7" s="16">
        <v>2987319069</v>
      </c>
      <c r="P7" s="16">
        <v>1012680931</v>
      </c>
      <c r="Q7" s="16">
        <v>2255839988</v>
      </c>
      <c r="R7" s="16">
        <v>160740635</v>
      </c>
      <c r="S7" s="16">
        <v>160740635</v>
      </c>
      <c r="T7" s="18">
        <f>+N7-Q7</f>
        <v>1744160012</v>
      </c>
      <c r="U7" s="19">
        <f>+Q7/N7</f>
        <v>0.56395999699999999</v>
      </c>
      <c r="V7" s="19">
        <f>+R7/N7</f>
        <v>4.0185158749999998E-2</v>
      </c>
      <c r="W7" s="19">
        <f>+S7/N7</f>
        <v>4.0185158749999998E-2</v>
      </c>
      <c r="X7" s="9"/>
      <c r="Y7" s="8"/>
      <c r="Z7" s="8"/>
      <c r="AA7" s="11"/>
      <c r="AB7" s="11"/>
    </row>
    <row r="8" spans="1:28" ht="90" customHeight="1" thickTop="1" thickBot="1" x14ac:dyDescent="0.3">
      <c r="A8" s="12" t="s">
        <v>24</v>
      </c>
      <c r="B8" s="12" t="s">
        <v>25</v>
      </c>
      <c r="C8" s="12" t="s">
        <v>26</v>
      </c>
      <c r="D8" s="12" t="s">
        <v>27</v>
      </c>
      <c r="E8" s="12" t="s">
        <v>19</v>
      </c>
      <c r="F8" s="12" t="s">
        <v>29</v>
      </c>
      <c r="G8" s="12" t="s">
        <v>21</v>
      </c>
      <c r="H8" s="13" t="s">
        <v>28</v>
      </c>
      <c r="I8" s="16">
        <v>8570800000</v>
      </c>
      <c r="J8" s="16">
        <v>0</v>
      </c>
      <c r="K8" s="16">
        <v>0</v>
      </c>
      <c r="L8" s="16">
        <v>8570800000</v>
      </c>
      <c r="M8" s="16">
        <v>0</v>
      </c>
      <c r="N8" s="17">
        <f>+L8-M8</f>
        <v>8570800000</v>
      </c>
      <c r="O8" s="16">
        <v>0</v>
      </c>
      <c r="P8" s="16">
        <v>8570800000</v>
      </c>
      <c r="Q8" s="16">
        <v>0</v>
      </c>
      <c r="R8" s="16">
        <v>0</v>
      </c>
      <c r="S8" s="16">
        <v>0</v>
      </c>
      <c r="T8" s="18">
        <f t="shared" ref="T8:T30" si="0">+N8-Q8</f>
        <v>8570800000</v>
      </c>
      <c r="U8" s="19">
        <f t="shared" ref="U8:U30" si="1">+Q8/N8</f>
        <v>0</v>
      </c>
      <c r="V8" s="19">
        <f t="shared" ref="V8:V30" si="2">+R8/N8</f>
        <v>0</v>
      </c>
      <c r="W8" s="19">
        <f t="shared" ref="W8:W30" si="3">+S8/N8</f>
        <v>0</v>
      </c>
      <c r="X8" s="9"/>
      <c r="Y8" s="8"/>
      <c r="Z8" s="8"/>
      <c r="AA8" s="11"/>
      <c r="AB8" s="11"/>
    </row>
    <row r="9" spans="1:28" ht="60.75" customHeight="1" thickTop="1" thickBot="1" x14ac:dyDescent="0.3">
      <c r="A9" s="12" t="s">
        <v>24</v>
      </c>
      <c r="B9" s="12" t="s">
        <v>25</v>
      </c>
      <c r="C9" s="12" t="s">
        <v>26</v>
      </c>
      <c r="D9" s="12" t="s">
        <v>27</v>
      </c>
      <c r="E9" s="12" t="s">
        <v>19</v>
      </c>
      <c r="F9" s="12" t="s">
        <v>33</v>
      </c>
      <c r="G9" s="12" t="s">
        <v>23</v>
      </c>
      <c r="H9" s="13" t="s">
        <v>63</v>
      </c>
      <c r="I9" s="16">
        <v>12220588000</v>
      </c>
      <c r="J9" s="16">
        <v>0</v>
      </c>
      <c r="K9" s="16">
        <v>0</v>
      </c>
      <c r="L9" s="16">
        <v>12220588000</v>
      </c>
      <c r="M9" s="16">
        <v>0</v>
      </c>
      <c r="N9" s="17">
        <f>+L9-M9</f>
        <v>12220588000</v>
      </c>
      <c r="O9" s="16">
        <v>5891177244.1800003</v>
      </c>
      <c r="P9" s="16">
        <v>6329410755.8199997</v>
      </c>
      <c r="Q9" s="16">
        <v>4211574857.1799998</v>
      </c>
      <c r="R9" s="16">
        <v>2533733</v>
      </c>
      <c r="S9" s="16">
        <v>2533733</v>
      </c>
      <c r="T9" s="18">
        <f t="shared" si="0"/>
        <v>8009013142.8199997</v>
      </c>
      <c r="U9" s="19">
        <f t="shared" si="1"/>
        <v>0.3446294774997733</v>
      </c>
      <c r="V9" s="19">
        <f t="shared" si="2"/>
        <v>2.0733314959967556E-4</v>
      </c>
      <c r="W9" s="19">
        <f t="shared" si="3"/>
        <v>2.0733314959967556E-4</v>
      </c>
      <c r="X9" s="9"/>
      <c r="Y9" s="8"/>
      <c r="Z9" s="8"/>
      <c r="AA9" s="11"/>
      <c r="AB9" s="11"/>
    </row>
    <row r="10" spans="1:28" ht="54.95" customHeight="1" thickTop="1" thickBot="1" x14ac:dyDescent="0.3">
      <c r="A10" s="14" t="s">
        <v>24</v>
      </c>
      <c r="B10" s="14"/>
      <c r="C10" s="14"/>
      <c r="D10" s="14"/>
      <c r="E10" s="14"/>
      <c r="F10" s="14"/>
      <c r="G10" s="14"/>
      <c r="H10" s="15" t="s">
        <v>69</v>
      </c>
      <c r="I10" s="25">
        <f>SUM(I7:I9)</f>
        <v>24791388000</v>
      </c>
      <c r="J10" s="25">
        <f t="shared" ref="J10:S10" si="4">SUM(J7:J9)</f>
        <v>0</v>
      </c>
      <c r="K10" s="25">
        <f t="shared" si="4"/>
        <v>0</v>
      </c>
      <c r="L10" s="25">
        <f t="shared" si="4"/>
        <v>24791388000</v>
      </c>
      <c r="M10" s="25">
        <f t="shared" si="4"/>
        <v>0</v>
      </c>
      <c r="N10" s="25">
        <f t="shared" si="4"/>
        <v>24791388000</v>
      </c>
      <c r="O10" s="25">
        <f t="shared" si="4"/>
        <v>8878496313.1800003</v>
      </c>
      <c r="P10" s="25">
        <f t="shared" si="4"/>
        <v>15912891686.82</v>
      </c>
      <c r="Q10" s="25">
        <f t="shared" si="4"/>
        <v>6467414845.1800003</v>
      </c>
      <c r="R10" s="25">
        <f t="shared" si="4"/>
        <v>163274368</v>
      </c>
      <c r="S10" s="25">
        <f t="shared" si="4"/>
        <v>163274368</v>
      </c>
      <c r="T10" s="26">
        <f t="shared" si="0"/>
        <v>18323973154.82</v>
      </c>
      <c r="U10" s="27">
        <f t="shared" si="1"/>
        <v>0.26087344706879667</v>
      </c>
      <c r="V10" s="27">
        <f t="shared" si="2"/>
        <v>6.5859308885811473E-3</v>
      </c>
      <c r="W10" s="27">
        <f t="shared" si="3"/>
        <v>6.5859308885811473E-3</v>
      </c>
      <c r="X10" s="9"/>
      <c r="Y10" s="8"/>
      <c r="Z10" s="8"/>
      <c r="AA10" s="11"/>
      <c r="AB10" s="11"/>
    </row>
    <row r="11" spans="1:28" ht="54.95" customHeight="1" thickTop="1" thickBot="1" x14ac:dyDescent="0.3">
      <c r="A11" s="12" t="s">
        <v>24</v>
      </c>
      <c r="B11" s="12" t="s">
        <v>30</v>
      </c>
      <c r="C11" s="12" t="s">
        <v>26</v>
      </c>
      <c r="D11" s="12" t="s">
        <v>31</v>
      </c>
      <c r="E11" s="12" t="s">
        <v>19</v>
      </c>
      <c r="F11" s="12" t="s">
        <v>22</v>
      </c>
      <c r="G11" s="12" t="s">
        <v>21</v>
      </c>
      <c r="H11" s="13" t="s">
        <v>32</v>
      </c>
      <c r="I11" s="16">
        <v>131974742</v>
      </c>
      <c r="J11" s="16">
        <v>0</v>
      </c>
      <c r="K11" s="16">
        <v>0</v>
      </c>
      <c r="L11" s="16">
        <v>131974742</v>
      </c>
      <c r="M11" s="16">
        <v>0</v>
      </c>
      <c r="N11" s="17">
        <f t="shared" ref="N11:N22" si="5">+L11-M11</f>
        <v>131974742</v>
      </c>
      <c r="O11" s="16">
        <v>0</v>
      </c>
      <c r="P11" s="16">
        <v>131974742</v>
      </c>
      <c r="Q11" s="16">
        <v>0</v>
      </c>
      <c r="R11" s="16">
        <v>0</v>
      </c>
      <c r="S11" s="16">
        <v>0</v>
      </c>
      <c r="T11" s="18">
        <f t="shared" si="0"/>
        <v>131974742</v>
      </c>
      <c r="U11" s="19">
        <f t="shared" si="1"/>
        <v>0</v>
      </c>
      <c r="V11" s="19">
        <f t="shared" si="2"/>
        <v>0</v>
      </c>
      <c r="W11" s="19">
        <f t="shared" si="3"/>
        <v>0</v>
      </c>
      <c r="X11" s="9"/>
      <c r="Y11" s="8"/>
      <c r="Z11" s="8"/>
      <c r="AA11" s="11"/>
      <c r="AB11" s="11"/>
    </row>
    <row r="12" spans="1:28" ht="80.25" customHeight="1" thickTop="1" thickBot="1" x14ac:dyDescent="0.3">
      <c r="A12" s="12" t="s">
        <v>24</v>
      </c>
      <c r="B12" s="12" t="s">
        <v>30</v>
      </c>
      <c r="C12" s="12" t="s">
        <v>26</v>
      </c>
      <c r="D12" s="12" t="s">
        <v>35</v>
      </c>
      <c r="E12" s="12" t="s">
        <v>19</v>
      </c>
      <c r="F12" s="12" t="s">
        <v>22</v>
      </c>
      <c r="G12" s="12" t="s">
        <v>21</v>
      </c>
      <c r="H12" s="13" t="s">
        <v>36</v>
      </c>
      <c r="I12" s="16">
        <v>5560170000</v>
      </c>
      <c r="J12" s="16">
        <v>0</v>
      </c>
      <c r="K12" s="16">
        <v>0</v>
      </c>
      <c r="L12" s="16">
        <v>5560170000</v>
      </c>
      <c r="M12" s="16">
        <v>0</v>
      </c>
      <c r="N12" s="17">
        <f t="shared" si="5"/>
        <v>5560170000</v>
      </c>
      <c r="O12" s="16">
        <v>2676657725</v>
      </c>
      <c r="P12" s="16">
        <v>2883512275</v>
      </c>
      <c r="Q12" s="16">
        <v>1081995233</v>
      </c>
      <c r="R12" s="16">
        <v>65989300</v>
      </c>
      <c r="S12" s="16">
        <v>65989300</v>
      </c>
      <c r="T12" s="18">
        <f t="shared" si="0"/>
        <v>4478174767</v>
      </c>
      <c r="U12" s="19">
        <f t="shared" si="1"/>
        <v>0.19459750924881794</v>
      </c>
      <c r="V12" s="19">
        <f t="shared" si="2"/>
        <v>1.1868216259574797E-2</v>
      </c>
      <c r="W12" s="19">
        <f t="shared" si="3"/>
        <v>1.1868216259574797E-2</v>
      </c>
      <c r="X12" s="9"/>
      <c r="Y12" s="8"/>
      <c r="Z12" s="8"/>
      <c r="AA12" s="11"/>
      <c r="AB12" s="11"/>
    </row>
    <row r="13" spans="1:28" ht="84" customHeight="1" thickTop="1" thickBot="1" x14ac:dyDescent="0.3">
      <c r="A13" s="12" t="s">
        <v>24</v>
      </c>
      <c r="B13" s="12" t="s">
        <v>30</v>
      </c>
      <c r="C13" s="12" t="s">
        <v>26</v>
      </c>
      <c r="D13" s="12" t="s">
        <v>37</v>
      </c>
      <c r="E13" s="12" t="s">
        <v>19</v>
      </c>
      <c r="F13" s="12" t="s">
        <v>22</v>
      </c>
      <c r="G13" s="12" t="s">
        <v>21</v>
      </c>
      <c r="H13" s="13" t="s">
        <v>38</v>
      </c>
      <c r="I13" s="16">
        <v>25000000000</v>
      </c>
      <c r="J13" s="16">
        <v>0</v>
      </c>
      <c r="K13" s="16">
        <v>0</v>
      </c>
      <c r="L13" s="16">
        <v>25000000000</v>
      </c>
      <c r="M13" s="16">
        <v>0</v>
      </c>
      <c r="N13" s="17">
        <f t="shared" si="5"/>
        <v>25000000000</v>
      </c>
      <c r="O13" s="16">
        <v>25000000000</v>
      </c>
      <c r="P13" s="16">
        <v>0</v>
      </c>
      <c r="Q13" s="16">
        <v>0</v>
      </c>
      <c r="R13" s="16">
        <v>0</v>
      </c>
      <c r="S13" s="16">
        <v>0</v>
      </c>
      <c r="T13" s="18">
        <f t="shared" si="0"/>
        <v>25000000000</v>
      </c>
      <c r="U13" s="19">
        <f t="shared" si="1"/>
        <v>0</v>
      </c>
      <c r="V13" s="19">
        <f t="shared" si="2"/>
        <v>0</v>
      </c>
      <c r="W13" s="19">
        <f t="shared" si="3"/>
        <v>0</v>
      </c>
      <c r="X13" s="9"/>
      <c r="Y13" s="8"/>
      <c r="Z13" s="8"/>
      <c r="AA13" s="11"/>
      <c r="AB13" s="11"/>
    </row>
    <row r="14" spans="1:28" ht="63.75" customHeight="1" thickTop="1" thickBot="1" x14ac:dyDescent="0.3">
      <c r="A14" s="12" t="s">
        <v>24</v>
      </c>
      <c r="B14" s="12" t="s">
        <v>30</v>
      </c>
      <c r="C14" s="12" t="s">
        <v>26</v>
      </c>
      <c r="D14" s="12" t="s">
        <v>39</v>
      </c>
      <c r="E14" s="12" t="s">
        <v>19</v>
      </c>
      <c r="F14" s="12" t="s">
        <v>22</v>
      </c>
      <c r="G14" s="12" t="s">
        <v>21</v>
      </c>
      <c r="H14" s="13" t="s">
        <v>40</v>
      </c>
      <c r="I14" s="16">
        <v>1030000000</v>
      </c>
      <c r="J14" s="16">
        <v>0</v>
      </c>
      <c r="K14" s="16">
        <v>0</v>
      </c>
      <c r="L14" s="16">
        <v>1030000000</v>
      </c>
      <c r="M14" s="16">
        <v>0</v>
      </c>
      <c r="N14" s="17">
        <f t="shared" si="5"/>
        <v>1030000000</v>
      </c>
      <c r="O14" s="16">
        <v>0</v>
      </c>
      <c r="P14" s="16">
        <v>1030000000</v>
      </c>
      <c r="Q14" s="16">
        <v>0</v>
      </c>
      <c r="R14" s="16">
        <v>0</v>
      </c>
      <c r="S14" s="16">
        <v>0</v>
      </c>
      <c r="T14" s="18">
        <f t="shared" si="0"/>
        <v>1030000000</v>
      </c>
      <c r="U14" s="19">
        <f t="shared" si="1"/>
        <v>0</v>
      </c>
      <c r="V14" s="19">
        <f t="shared" si="2"/>
        <v>0</v>
      </c>
      <c r="W14" s="19">
        <f t="shared" si="3"/>
        <v>0</v>
      </c>
      <c r="X14" s="9"/>
      <c r="Y14" s="8"/>
      <c r="Z14" s="8"/>
      <c r="AA14" s="11"/>
      <c r="AB14" s="11"/>
    </row>
    <row r="15" spans="1:28" ht="54.95" customHeight="1" thickTop="1" thickBot="1" x14ac:dyDescent="0.3">
      <c r="A15" s="12" t="s">
        <v>24</v>
      </c>
      <c r="B15" s="12" t="s">
        <v>30</v>
      </c>
      <c r="C15" s="12" t="s">
        <v>26</v>
      </c>
      <c r="D15" s="12" t="s">
        <v>41</v>
      </c>
      <c r="E15" s="12" t="s">
        <v>19</v>
      </c>
      <c r="F15" s="12" t="s">
        <v>22</v>
      </c>
      <c r="G15" s="12" t="s">
        <v>21</v>
      </c>
      <c r="H15" s="13" t="s">
        <v>42</v>
      </c>
      <c r="I15" s="16">
        <v>8858000000</v>
      </c>
      <c r="J15" s="16">
        <v>0</v>
      </c>
      <c r="K15" s="16">
        <v>0</v>
      </c>
      <c r="L15" s="16">
        <v>8858000000</v>
      </c>
      <c r="M15" s="16">
        <v>0</v>
      </c>
      <c r="N15" s="17">
        <f t="shared" si="5"/>
        <v>8858000000</v>
      </c>
      <c r="O15" s="16">
        <v>2405854463</v>
      </c>
      <c r="P15" s="16">
        <v>6452145537</v>
      </c>
      <c r="Q15" s="16">
        <v>2175612033</v>
      </c>
      <c r="R15" s="16">
        <v>120234617</v>
      </c>
      <c r="S15" s="16">
        <v>120234617</v>
      </c>
      <c r="T15" s="18">
        <f t="shared" si="0"/>
        <v>6682387967</v>
      </c>
      <c r="U15" s="19">
        <f t="shared" si="1"/>
        <v>0.2456098479340709</v>
      </c>
      <c r="V15" s="19">
        <f t="shared" si="2"/>
        <v>1.3573562542334612E-2</v>
      </c>
      <c r="W15" s="19">
        <f t="shared" si="3"/>
        <v>1.3573562542334612E-2</v>
      </c>
      <c r="X15" s="9"/>
      <c r="Y15" s="8"/>
      <c r="Z15" s="8"/>
      <c r="AA15" s="11"/>
      <c r="AB15" s="11"/>
    </row>
    <row r="16" spans="1:28" ht="67.5" customHeight="1" thickTop="1" thickBot="1" x14ac:dyDescent="0.3">
      <c r="A16" s="12" t="s">
        <v>24</v>
      </c>
      <c r="B16" s="12" t="s">
        <v>30</v>
      </c>
      <c r="C16" s="12" t="s">
        <v>26</v>
      </c>
      <c r="D16" s="12" t="s">
        <v>43</v>
      </c>
      <c r="E16" s="12" t="s">
        <v>19</v>
      </c>
      <c r="F16" s="12" t="s">
        <v>22</v>
      </c>
      <c r="G16" s="12" t="s">
        <v>21</v>
      </c>
      <c r="H16" s="13" t="s">
        <v>44</v>
      </c>
      <c r="I16" s="16">
        <v>15422556395</v>
      </c>
      <c r="J16" s="16">
        <v>0</v>
      </c>
      <c r="K16" s="16">
        <v>0</v>
      </c>
      <c r="L16" s="16">
        <v>15422556395</v>
      </c>
      <c r="M16" s="16">
        <v>0</v>
      </c>
      <c r="N16" s="17">
        <f t="shared" si="5"/>
        <v>15422556395</v>
      </c>
      <c r="O16" s="16">
        <v>2884540217</v>
      </c>
      <c r="P16" s="16">
        <v>12538016178</v>
      </c>
      <c r="Q16" s="16">
        <v>788540217</v>
      </c>
      <c r="R16" s="16">
        <v>41140125</v>
      </c>
      <c r="S16" s="16">
        <v>41140125</v>
      </c>
      <c r="T16" s="18">
        <f t="shared" si="0"/>
        <v>14634016178</v>
      </c>
      <c r="U16" s="19">
        <f t="shared" si="1"/>
        <v>5.1129021467261102E-2</v>
      </c>
      <c r="V16" s="19">
        <f t="shared" si="2"/>
        <v>2.667529555173982E-3</v>
      </c>
      <c r="W16" s="19">
        <f t="shared" si="3"/>
        <v>2.667529555173982E-3</v>
      </c>
      <c r="X16" s="9"/>
      <c r="Y16" s="8"/>
      <c r="Z16" s="8"/>
      <c r="AA16" s="11"/>
      <c r="AB16" s="11"/>
    </row>
    <row r="17" spans="1:28" ht="65.25" customHeight="1" thickTop="1" thickBot="1" x14ac:dyDescent="0.3">
      <c r="A17" s="12" t="s">
        <v>24</v>
      </c>
      <c r="B17" s="12" t="s">
        <v>30</v>
      </c>
      <c r="C17" s="12" t="s">
        <v>26</v>
      </c>
      <c r="D17" s="12" t="s">
        <v>47</v>
      </c>
      <c r="E17" s="12" t="s">
        <v>19</v>
      </c>
      <c r="F17" s="12" t="s">
        <v>22</v>
      </c>
      <c r="G17" s="12" t="s">
        <v>21</v>
      </c>
      <c r="H17" s="13" t="s">
        <v>48</v>
      </c>
      <c r="I17" s="16">
        <v>2163000000</v>
      </c>
      <c r="J17" s="16">
        <v>0</v>
      </c>
      <c r="K17" s="16">
        <v>0</v>
      </c>
      <c r="L17" s="16">
        <v>2163000000</v>
      </c>
      <c r="M17" s="16">
        <v>0</v>
      </c>
      <c r="N17" s="17">
        <f t="shared" si="5"/>
        <v>2163000000</v>
      </c>
      <c r="O17" s="16">
        <v>0</v>
      </c>
      <c r="P17" s="16">
        <v>2163000000</v>
      </c>
      <c r="Q17" s="16">
        <v>0</v>
      </c>
      <c r="R17" s="16">
        <v>0</v>
      </c>
      <c r="S17" s="16">
        <v>0</v>
      </c>
      <c r="T17" s="18">
        <f t="shared" si="0"/>
        <v>2163000000</v>
      </c>
      <c r="U17" s="19">
        <f t="shared" si="1"/>
        <v>0</v>
      </c>
      <c r="V17" s="19">
        <f t="shared" si="2"/>
        <v>0</v>
      </c>
      <c r="W17" s="19">
        <f t="shared" si="3"/>
        <v>0</v>
      </c>
      <c r="X17" s="9"/>
      <c r="Y17" s="8"/>
      <c r="Z17" s="8"/>
      <c r="AA17" s="11"/>
      <c r="AB17" s="11"/>
    </row>
    <row r="18" spans="1:28" ht="102.75" customHeight="1" thickTop="1" thickBot="1" x14ac:dyDescent="0.3">
      <c r="A18" s="12" t="s">
        <v>24</v>
      </c>
      <c r="B18" s="12" t="s">
        <v>30</v>
      </c>
      <c r="C18" s="12" t="s">
        <v>26</v>
      </c>
      <c r="D18" s="12" t="s">
        <v>49</v>
      </c>
      <c r="E18" s="12" t="s">
        <v>19</v>
      </c>
      <c r="F18" s="12" t="s">
        <v>22</v>
      </c>
      <c r="G18" s="12" t="s">
        <v>21</v>
      </c>
      <c r="H18" s="13" t="s">
        <v>50</v>
      </c>
      <c r="I18" s="16">
        <v>5181350000</v>
      </c>
      <c r="J18" s="16">
        <v>0</v>
      </c>
      <c r="K18" s="16">
        <v>0</v>
      </c>
      <c r="L18" s="16">
        <v>5181350000</v>
      </c>
      <c r="M18" s="16">
        <v>0</v>
      </c>
      <c r="N18" s="17">
        <f t="shared" si="5"/>
        <v>5181350000</v>
      </c>
      <c r="O18" s="16">
        <v>3780301052</v>
      </c>
      <c r="P18" s="16">
        <v>1401048948</v>
      </c>
      <c r="Q18" s="16">
        <v>722487713</v>
      </c>
      <c r="R18" s="16">
        <v>38304412</v>
      </c>
      <c r="S18" s="16">
        <v>38304412</v>
      </c>
      <c r="T18" s="18">
        <f t="shared" si="0"/>
        <v>4458862287</v>
      </c>
      <c r="U18" s="19">
        <f t="shared" si="1"/>
        <v>0.13944005191697145</v>
      </c>
      <c r="V18" s="19">
        <f t="shared" si="2"/>
        <v>7.3927474499889028E-3</v>
      </c>
      <c r="W18" s="19">
        <f t="shared" si="3"/>
        <v>7.3927474499889028E-3</v>
      </c>
      <c r="X18" s="9"/>
      <c r="Y18" s="8"/>
      <c r="Z18" s="8"/>
      <c r="AA18" s="11"/>
      <c r="AB18" s="11"/>
    </row>
    <row r="19" spans="1:28" ht="54.95" customHeight="1" thickTop="1" thickBot="1" x14ac:dyDescent="0.3">
      <c r="A19" s="12" t="s">
        <v>24</v>
      </c>
      <c r="B19" s="12" t="s">
        <v>30</v>
      </c>
      <c r="C19" s="12" t="s">
        <v>26</v>
      </c>
      <c r="D19" s="12" t="s">
        <v>51</v>
      </c>
      <c r="E19" s="12" t="s">
        <v>19</v>
      </c>
      <c r="F19" s="12" t="s">
        <v>22</v>
      </c>
      <c r="G19" s="12" t="s">
        <v>21</v>
      </c>
      <c r="H19" s="13" t="s">
        <v>52</v>
      </c>
      <c r="I19" s="16">
        <v>4948478237</v>
      </c>
      <c r="J19" s="16">
        <v>0</v>
      </c>
      <c r="K19" s="16">
        <v>0</v>
      </c>
      <c r="L19" s="16">
        <v>4948478237</v>
      </c>
      <c r="M19" s="16">
        <v>0</v>
      </c>
      <c r="N19" s="17">
        <f t="shared" si="5"/>
        <v>4948478237</v>
      </c>
      <c r="O19" s="16">
        <v>2178488689</v>
      </c>
      <c r="P19" s="16">
        <v>2769989548</v>
      </c>
      <c r="Q19" s="16">
        <v>2074086816</v>
      </c>
      <c r="R19" s="16">
        <v>1438771846</v>
      </c>
      <c r="S19" s="16">
        <v>1438771846</v>
      </c>
      <c r="T19" s="18">
        <f t="shared" si="0"/>
        <v>2874391421</v>
      </c>
      <c r="U19" s="19">
        <f t="shared" si="1"/>
        <v>0.41913629133335523</v>
      </c>
      <c r="V19" s="19">
        <f t="shared" si="2"/>
        <v>0.29075036346370819</v>
      </c>
      <c r="W19" s="19">
        <f t="shared" si="3"/>
        <v>0.29075036346370819</v>
      </c>
      <c r="X19" s="9"/>
      <c r="Y19" s="8"/>
      <c r="Z19" s="8"/>
      <c r="AA19" s="11"/>
      <c r="AB19" s="11"/>
    </row>
    <row r="20" spans="1:28" ht="54.95" customHeight="1" thickTop="1" thickBot="1" x14ac:dyDescent="0.3">
      <c r="A20" s="12" t="s">
        <v>24</v>
      </c>
      <c r="B20" s="12" t="s">
        <v>53</v>
      </c>
      <c r="C20" s="12" t="s">
        <v>26</v>
      </c>
      <c r="D20" s="12" t="s">
        <v>54</v>
      </c>
      <c r="E20" s="12" t="s">
        <v>19</v>
      </c>
      <c r="F20" s="12" t="s">
        <v>22</v>
      </c>
      <c r="G20" s="12" t="s">
        <v>21</v>
      </c>
      <c r="H20" s="13" t="s">
        <v>55</v>
      </c>
      <c r="I20" s="16">
        <v>163050000</v>
      </c>
      <c r="J20" s="16">
        <v>0</v>
      </c>
      <c r="K20" s="16">
        <v>0</v>
      </c>
      <c r="L20" s="16">
        <v>163050000</v>
      </c>
      <c r="M20" s="16">
        <v>0</v>
      </c>
      <c r="N20" s="17">
        <f t="shared" si="5"/>
        <v>163050000</v>
      </c>
      <c r="O20" s="16">
        <v>73401686</v>
      </c>
      <c r="P20" s="16">
        <v>89648314</v>
      </c>
      <c r="Q20" s="16">
        <v>73401684</v>
      </c>
      <c r="R20" s="16">
        <v>5986102</v>
      </c>
      <c r="S20" s="16">
        <v>5986102</v>
      </c>
      <c r="T20" s="18">
        <f t="shared" si="0"/>
        <v>89648316</v>
      </c>
      <c r="U20" s="19">
        <f t="shared" si="1"/>
        <v>0.4501789880404784</v>
      </c>
      <c r="V20" s="19">
        <f t="shared" si="2"/>
        <v>3.6713290401717266E-2</v>
      </c>
      <c r="W20" s="19">
        <f t="shared" si="3"/>
        <v>3.6713290401717266E-2</v>
      </c>
      <c r="X20" s="9"/>
      <c r="Y20" s="8"/>
      <c r="Z20" s="8"/>
      <c r="AA20" s="11"/>
      <c r="AB20" s="11"/>
    </row>
    <row r="21" spans="1:28" ht="120.75" customHeight="1" thickTop="1" thickBot="1" x14ac:dyDescent="0.3">
      <c r="A21" s="12" t="s">
        <v>24</v>
      </c>
      <c r="B21" s="12" t="s">
        <v>53</v>
      </c>
      <c r="C21" s="12" t="s">
        <v>26</v>
      </c>
      <c r="D21" s="12" t="s">
        <v>56</v>
      </c>
      <c r="E21" s="12" t="s">
        <v>19</v>
      </c>
      <c r="F21" s="12" t="s">
        <v>22</v>
      </c>
      <c r="G21" s="12" t="s">
        <v>21</v>
      </c>
      <c r="H21" s="13" t="s">
        <v>57</v>
      </c>
      <c r="I21" s="16">
        <v>300000000</v>
      </c>
      <c r="J21" s="16">
        <v>0</v>
      </c>
      <c r="K21" s="16">
        <v>0</v>
      </c>
      <c r="L21" s="16">
        <v>300000000</v>
      </c>
      <c r="M21" s="16">
        <v>0</v>
      </c>
      <c r="N21" s="17">
        <f t="shared" si="5"/>
        <v>300000000</v>
      </c>
      <c r="O21" s="16">
        <v>217700000</v>
      </c>
      <c r="P21" s="16">
        <v>82300000</v>
      </c>
      <c r="Q21" s="16">
        <v>112700000</v>
      </c>
      <c r="R21" s="16">
        <v>7149565</v>
      </c>
      <c r="S21" s="16">
        <v>7149565</v>
      </c>
      <c r="T21" s="18">
        <f t="shared" si="0"/>
        <v>187300000</v>
      </c>
      <c r="U21" s="19">
        <f t="shared" si="1"/>
        <v>0.37566666666666665</v>
      </c>
      <c r="V21" s="19">
        <f t="shared" si="2"/>
        <v>2.3831883333333335E-2</v>
      </c>
      <c r="W21" s="19">
        <f t="shared" si="3"/>
        <v>2.3831883333333335E-2</v>
      </c>
      <c r="X21" s="9"/>
      <c r="Y21" s="8"/>
      <c r="Z21" s="8"/>
      <c r="AA21" s="11"/>
      <c r="AB21" s="11"/>
    </row>
    <row r="22" spans="1:28" ht="77.25" customHeight="1" thickTop="1" thickBot="1" x14ac:dyDescent="0.3">
      <c r="A22" s="12" t="s">
        <v>24</v>
      </c>
      <c r="B22" s="12" t="s">
        <v>53</v>
      </c>
      <c r="C22" s="12" t="s">
        <v>26</v>
      </c>
      <c r="D22" s="12" t="s">
        <v>58</v>
      </c>
      <c r="E22" s="12" t="s">
        <v>19</v>
      </c>
      <c r="F22" s="12" t="s">
        <v>22</v>
      </c>
      <c r="G22" s="12" t="s">
        <v>21</v>
      </c>
      <c r="H22" s="13" t="s">
        <v>59</v>
      </c>
      <c r="I22" s="16">
        <v>144200574</v>
      </c>
      <c r="J22" s="16">
        <v>0</v>
      </c>
      <c r="K22" s="16">
        <v>0</v>
      </c>
      <c r="L22" s="16">
        <v>144200574</v>
      </c>
      <c r="M22" s="16">
        <v>0</v>
      </c>
      <c r="N22" s="17">
        <f t="shared" si="5"/>
        <v>144200574</v>
      </c>
      <c r="O22" s="16">
        <v>70744231.599999994</v>
      </c>
      <c r="P22" s="16">
        <v>73456342.400000006</v>
      </c>
      <c r="Q22" s="16">
        <v>70744231</v>
      </c>
      <c r="R22" s="16">
        <v>15000000</v>
      </c>
      <c r="S22" s="16">
        <v>15000000</v>
      </c>
      <c r="T22" s="18">
        <f t="shared" si="0"/>
        <v>73456343</v>
      </c>
      <c r="U22" s="19">
        <f t="shared" si="1"/>
        <v>0.49059604298107717</v>
      </c>
      <c r="V22" s="19">
        <f t="shared" si="2"/>
        <v>0.10402177733356319</v>
      </c>
      <c r="W22" s="19">
        <f t="shared" si="3"/>
        <v>0.10402177733356319</v>
      </c>
      <c r="X22" s="9"/>
      <c r="Y22" s="8"/>
      <c r="Z22" s="8"/>
      <c r="AA22" s="11"/>
      <c r="AB22" s="11"/>
    </row>
    <row r="23" spans="1:28" ht="54.95" customHeight="1" thickTop="1" thickBot="1" x14ac:dyDescent="0.3">
      <c r="A23" s="14" t="s">
        <v>24</v>
      </c>
      <c r="B23" s="14"/>
      <c r="C23" s="14"/>
      <c r="D23" s="14"/>
      <c r="E23" s="14"/>
      <c r="F23" s="14"/>
      <c r="G23" s="14"/>
      <c r="H23" s="15" t="s">
        <v>73</v>
      </c>
      <c r="I23" s="25">
        <f>SUM(I11:I22)</f>
        <v>68902779948</v>
      </c>
      <c r="J23" s="25">
        <f t="shared" ref="J23:S23" si="6">SUM(J11:J22)</f>
        <v>0</v>
      </c>
      <c r="K23" s="25">
        <f t="shared" si="6"/>
        <v>0</v>
      </c>
      <c r="L23" s="25">
        <f t="shared" si="6"/>
        <v>68902779948</v>
      </c>
      <c r="M23" s="25">
        <f t="shared" si="6"/>
        <v>0</v>
      </c>
      <c r="N23" s="25">
        <f t="shared" si="6"/>
        <v>68902779948</v>
      </c>
      <c r="O23" s="25">
        <f t="shared" si="6"/>
        <v>39287688063.599998</v>
      </c>
      <c r="P23" s="25">
        <f t="shared" si="6"/>
        <v>29615091884.400002</v>
      </c>
      <c r="Q23" s="25">
        <f t="shared" si="6"/>
        <v>7099567927</v>
      </c>
      <c r="R23" s="25">
        <f t="shared" si="6"/>
        <v>1732575967</v>
      </c>
      <c r="S23" s="25">
        <f t="shared" si="6"/>
        <v>1732575967</v>
      </c>
      <c r="T23" s="26">
        <f t="shared" si="0"/>
        <v>61803212021</v>
      </c>
      <c r="U23" s="27">
        <f t="shared" si="1"/>
        <v>0.10303746717270258</v>
      </c>
      <c r="V23" s="27">
        <f t="shared" si="2"/>
        <v>2.5145225901009389E-2</v>
      </c>
      <c r="W23" s="27">
        <f t="shared" si="3"/>
        <v>2.5145225901009389E-2</v>
      </c>
      <c r="X23" s="9"/>
      <c r="Y23" s="8"/>
      <c r="Z23" s="8"/>
      <c r="AA23" s="11"/>
      <c r="AB23" s="11"/>
    </row>
    <row r="24" spans="1:28" ht="69" customHeight="1" thickTop="1" thickBot="1" x14ac:dyDescent="0.3">
      <c r="A24" s="12" t="s">
        <v>24</v>
      </c>
      <c r="B24" s="12" t="s">
        <v>60</v>
      </c>
      <c r="C24" s="12" t="s">
        <v>26</v>
      </c>
      <c r="D24" s="12" t="s">
        <v>54</v>
      </c>
      <c r="E24" s="12" t="s">
        <v>19</v>
      </c>
      <c r="F24" s="12" t="s">
        <v>22</v>
      </c>
      <c r="G24" s="12" t="s">
        <v>21</v>
      </c>
      <c r="H24" s="13" t="s">
        <v>61</v>
      </c>
      <c r="I24" s="16">
        <v>2246121120</v>
      </c>
      <c r="J24" s="16">
        <v>0</v>
      </c>
      <c r="K24" s="16">
        <v>0</v>
      </c>
      <c r="L24" s="16">
        <v>2246121120</v>
      </c>
      <c r="M24" s="16">
        <v>0</v>
      </c>
      <c r="N24" s="17">
        <f>+L24-M24</f>
        <v>2246121120</v>
      </c>
      <c r="O24" s="16">
        <v>2224807186</v>
      </c>
      <c r="P24" s="16">
        <v>21313934</v>
      </c>
      <c r="Q24" s="16">
        <v>814698422</v>
      </c>
      <c r="R24" s="16">
        <v>0</v>
      </c>
      <c r="S24" s="16">
        <v>0</v>
      </c>
      <c r="T24" s="18">
        <f t="shared" si="0"/>
        <v>1431422698</v>
      </c>
      <c r="U24" s="19">
        <f t="shared" si="1"/>
        <v>0.36271348626115052</v>
      </c>
      <c r="V24" s="19">
        <f t="shared" si="2"/>
        <v>0</v>
      </c>
      <c r="W24" s="19">
        <f t="shared" si="3"/>
        <v>0</v>
      </c>
      <c r="X24" s="9"/>
      <c r="Y24" s="8"/>
      <c r="Z24" s="8"/>
      <c r="AA24" s="11"/>
      <c r="AB24" s="11"/>
    </row>
    <row r="25" spans="1:28" ht="70.5" customHeight="1" thickTop="1" thickBot="1" x14ac:dyDescent="0.3">
      <c r="A25" s="12" t="s">
        <v>24</v>
      </c>
      <c r="B25" s="12" t="s">
        <v>60</v>
      </c>
      <c r="C25" s="12" t="s">
        <v>26</v>
      </c>
      <c r="D25" s="12" t="s">
        <v>56</v>
      </c>
      <c r="E25" s="12" t="s">
        <v>19</v>
      </c>
      <c r="F25" s="12" t="s">
        <v>22</v>
      </c>
      <c r="G25" s="12" t="s">
        <v>21</v>
      </c>
      <c r="H25" s="13" t="s">
        <v>62</v>
      </c>
      <c r="I25" s="16">
        <v>1278000000</v>
      </c>
      <c r="J25" s="16">
        <v>0</v>
      </c>
      <c r="K25" s="16">
        <v>0</v>
      </c>
      <c r="L25" s="16">
        <v>1278000000</v>
      </c>
      <c r="M25" s="16">
        <v>0</v>
      </c>
      <c r="N25" s="17">
        <f>+L25-M25</f>
        <v>1278000000</v>
      </c>
      <c r="O25" s="16">
        <v>1185903935.7</v>
      </c>
      <c r="P25" s="16">
        <v>92096064.299999997</v>
      </c>
      <c r="Q25" s="16">
        <v>284214438.64999998</v>
      </c>
      <c r="R25" s="16">
        <v>15192260.65</v>
      </c>
      <c r="S25" s="16">
        <v>15192260.65</v>
      </c>
      <c r="T25" s="18">
        <f t="shared" si="0"/>
        <v>993785561.35000002</v>
      </c>
      <c r="U25" s="19">
        <f t="shared" si="1"/>
        <v>0.22239001459311422</v>
      </c>
      <c r="V25" s="19">
        <f t="shared" si="2"/>
        <v>1.1887527895148671E-2</v>
      </c>
      <c r="W25" s="19">
        <f t="shared" si="3"/>
        <v>1.1887527895148671E-2</v>
      </c>
      <c r="X25" s="9"/>
      <c r="Y25" s="8"/>
      <c r="Z25" s="8"/>
      <c r="AA25" s="11"/>
      <c r="AB25" s="11"/>
    </row>
    <row r="26" spans="1:28" ht="45" customHeight="1" thickTop="1" thickBot="1" x14ac:dyDescent="0.3">
      <c r="A26" s="14" t="s">
        <v>24</v>
      </c>
      <c r="B26" s="14"/>
      <c r="C26" s="14"/>
      <c r="D26" s="14"/>
      <c r="E26" s="14"/>
      <c r="F26" s="14"/>
      <c r="G26" s="14"/>
      <c r="H26" s="15" t="s">
        <v>74</v>
      </c>
      <c r="I26" s="25">
        <f>+I24+I25</f>
        <v>3524121120</v>
      </c>
      <c r="J26" s="25">
        <f t="shared" ref="J26:S26" si="7">+J24+J25</f>
        <v>0</v>
      </c>
      <c r="K26" s="25">
        <f t="shared" si="7"/>
        <v>0</v>
      </c>
      <c r="L26" s="25">
        <f t="shared" si="7"/>
        <v>3524121120</v>
      </c>
      <c r="M26" s="25">
        <f t="shared" si="7"/>
        <v>0</v>
      </c>
      <c r="N26" s="25">
        <f t="shared" si="7"/>
        <v>3524121120</v>
      </c>
      <c r="O26" s="25">
        <f t="shared" si="7"/>
        <v>3410711121.6999998</v>
      </c>
      <c r="P26" s="25">
        <f t="shared" si="7"/>
        <v>113409998.3</v>
      </c>
      <c r="Q26" s="25">
        <f t="shared" si="7"/>
        <v>1098912860.6500001</v>
      </c>
      <c r="R26" s="25">
        <f t="shared" si="7"/>
        <v>15192260.65</v>
      </c>
      <c r="S26" s="25">
        <f t="shared" si="7"/>
        <v>15192260.65</v>
      </c>
      <c r="T26" s="26">
        <f t="shared" si="0"/>
        <v>2425208259.3499999</v>
      </c>
      <c r="U26" s="27">
        <f t="shared" si="1"/>
        <v>0.31182607612816671</v>
      </c>
      <c r="V26" s="27">
        <f t="shared" si="2"/>
        <v>4.3109360128916344E-3</v>
      </c>
      <c r="W26" s="27">
        <f t="shared" si="3"/>
        <v>4.3109360128916344E-3</v>
      </c>
      <c r="X26" s="9"/>
      <c r="Y26" s="8"/>
      <c r="Z26" s="8"/>
      <c r="AA26" s="11"/>
      <c r="AB26" s="11"/>
    </row>
    <row r="27" spans="1:28" ht="54.95" customHeight="1" thickTop="1" thickBot="1" x14ac:dyDescent="0.3">
      <c r="A27" s="12" t="s">
        <v>24</v>
      </c>
      <c r="B27" s="12" t="s">
        <v>30</v>
      </c>
      <c r="C27" s="12" t="s">
        <v>26</v>
      </c>
      <c r="D27" s="12" t="s">
        <v>33</v>
      </c>
      <c r="E27" s="12" t="s">
        <v>19</v>
      </c>
      <c r="F27" s="12" t="s">
        <v>22</v>
      </c>
      <c r="G27" s="12" t="s">
        <v>21</v>
      </c>
      <c r="H27" s="13" t="s">
        <v>34</v>
      </c>
      <c r="I27" s="16">
        <v>4500000000</v>
      </c>
      <c r="J27" s="16">
        <v>0</v>
      </c>
      <c r="K27" s="16">
        <v>0</v>
      </c>
      <c r="L27" s="16">
        <v>4500000000</v>
      </c>
      <c r="M27" s="16">
        <v>0</v>
      </c>
      <c r="N27" s="17">
        <f>+L27-M27</f>
        <v>4500000000</v>
      </c>
      <c r="O27" s="16">
        <v>3430104966</v>
      </c>
      <c r="P27" s="16">
        <v>1069895034</v>
      </c>
      <c r="Q27" s="16">
        <v>1619256939</v>
      </c>
      <c r="R27" s="16">
        <v>82499991</v>
      </c>
      <c r="S27" s="16">
        <v>82499991</v>
      </c>
      <c r="T27" s="18">
        <f t="shared" si="0"/>
        <v>2880743061</v>
      </c>
      <c r="U27" s="19">
        <f t="shared" si="1"/>
        <v>0.35983487533333336</v>
      </c>
      <c r="V27" s="19">
        <f t="shared" si="2"/>
        <v>1.8333331333333334E-2</v>
      </c>
      <c r="W27" s="19">
        <f t="shared" si="3"/>
        <v>1.8333331333333334E-2</v>
      </c>
      <c r="X27" s="9"/>
      <c r="Y27" s="8"/>
      <c r="Z27" s="8"/>
      <c r="AA27" s="11"/>
      <c r="AB27" s="11"/>
    </row>
    <row r="28" spans="1:28" ht="54.95" customHeight="1" thickTop="1" thickBot="1" x14ac:dyDescent="0.3">
      <c r="A28" s="12" t="s">
        <v>24</v>
      </c>
      <c r="B28" s="12" t="s">
        <v>30</v>
      </c>
      <c r="C28" s="12" t="s">
        <v>26</v>
      </c>
      <c r="D28" s="12" t="s">
        <v>45</v>
      </c>
      <c r="E28" s="12" t="s">
        <v>19</v>
      </c>
      <c r="F28" s="12" t="s">
        <v>20</v>
      </c>
      <c r="G28" s="12" t="s">
        <v>21</v>
      </c>
      <c r="H28" s="13" t="s">
        <v>46</v>
      </c>
      <c r="I28" s="16">
        <v>126948897025</v>
      </c>
      <c r="J28" s="16">
        <v>0</v>
      </c>
      <c r="K28" s="16">
        <v>0</v>
      </c>
      <c r="L28" s="16">
        <v>126948897025</v>
      </c>
      <c r="M28" s="16">
        <v>68191739968</v>
      </c>
      <c r="N28" s="17">
        <f>+L28-M28</f>
        <v>58757157057</v>
      </c>
      <c r="O28" s="16">
        <v>58757157057</v>
      </c>
      <c r="P28" s="16">
        <v>0</v>
      </c>
      <c r="Q28" s="16">
        <v>58757157057</v>
      </c>
      <c r="R28" s="16">
        <v>0</v>
      </c>
      <c r="S28" s="16">
        <v>0</v>
      </c>
      <c r="T28" s="18">
        <f t="shared" si="0"/>
        <v>0</v>
      </c>
      <c r="U28" s="19">
        <f t="shared" si="1"/>
        <v>1</v>
      </c>
      <c r="V28" s="19">
        <f t="shared" si="2"/>
        <v>0</v>
      </c>
      <c r="W28" s="19">
        <f t="shared" si="3"/>
        <v>0</v>
      </c>
      <c r="X28" s="9"/>
      <c r="Y28" s="8"/>
      <c r="Z28" s="8"/>
      <c r="AA28" s="11"/>
      <c r="AB28" s="11"/>
    </row>
    <row r="29" spans="1:28" ht="31.5" customHeight="1" thickTop="1" thickBot="1" x14ac:dyDescent="0.3">
      <c r="A29" s="14" t="s">
        <v>24</v>
      </c>
      <c r="B29" s="14"/>
      <c r="C29" s="14"/>
      <c r="D29" s="14"/>
      <c r="E29" s="14"/>
      <c r="F29" s="14"/>
      <c r="G29" s="14"/>
      <c r="H29" s="15" t="s">
        <v>75</v>
      </c>
      <c r="I29" s="25">
        <f>+I27+I28</f>
        <v>131448897025</v>
      </c>
      <c r="J29" s="25">
        <f t="shared" ref="J29:S29" si="8">+J27+J28</f>
        <v>0</v>
      </c>
      <c r="K29" s="25">
        <f t="shared" si="8"/>
        <v>0</v>
      </c>
      <c r="L29" s="25">
        <f t="shared" si="8"/>
        <v>131448897025</v>
      </c>
      <c r="M29" s="25">
        <f t="shared" si="8"/>
        <v>68191739968</v>
      </c>
      <c r="N29" s="25">
        <f t="shared" si="8"/>
        <v>63257157057</v>
      </c>
      <c r="O29" s="25">
        <f t="shared" si="8"/>
        <v>62187262023</v>
      </c>
      <c r="P29" s="25">
        <f t="shared" si="8"/>
        <v>1069895034</v>
      </c>
      <c r="Q29" s="25">
        <f t="shared" si="8"/>
        <v>60376413996</v>
      </c>
      <c r="R29" s="25">
        <f t="shared" si="8"/>
        <v>82499991</v>
      </c>
      <c r="S29" s="25">
        <f t="shared" si="8"/>
        <v>82499991</v>
      </c>
      <c r="T29" s="26">
        <f t="shared" si="0"/>
        <v>2880743061</v>
      </c>
      <c r="U29" s="27">
        <f t="shared" si="1"/>
        <v>0.95445980826479115</v>
      </c>
      <c r="V29" s="27">
        <f t="shared" si="2"/>
        <v>1.3042001069643486E-3</v>
      </c>
      <c r="W29" s="27">
        <f t="shared" si="3"/>
        <v>1.3042001069643486E-3</v>
      </c>
      <c r="X29" s="9"/>
      <c r="Y29" s="8"/>
      <c r="Z29" s="8"/>
      <c r="AA29" s="11"/>
      <c r="AB29" s="11"/>
    </row>
    <row r="30" spans="1:28" ht="33" customHeight="1" thickTop="1" thickBot="1" x14ac:dyDescent="0.3">
      <c r="A30" s="34" t="s">
        <v>24</v>
      </c>
      <c r="B30" s="29"/>
      <c r="C30" s="29"/>
      <c r="D30" s="29"/>
      <c r="E30" s="29"/>
      <c r="F30" s="29"/>
      <c r="G30" s="29"/>
      <c r="H30" s="30" t="s">
        <v>76</v>
      </c>
      <c r="I30" s="31">
        <f>+I10+I23+I26+I29</f>
        <v>228667186093</v>
      </c>
      <c r="J30" s="31">
        <f t="shared" ref="J30:S30" si="9">+J10+J23+J26+J29</f>
        <v>0</v>
      </c>
      <c r="K30" s="31">
        <f t="shared" si="9"/>
        <v>0</v>
      </c>
      <c r="L30" s="31">
        <f t="shared" si="9"/>
        <v>228667186093</v>
      </c>
      <c r="M30" s="31">
        <f t="shared" si="9"/>
        <v>68191739968</v>
      </c>
      <c r="N30" s="31">
        <f t="shared" si="9"/>
        <v>160475446125</v>
      </c>
      <c r="O30" s="31">
        <f t="shared" si="9"/>
        <v>113764157521.48</v>
      </c>
      <c r="P30" s="31">
        <f t="shared" si="9"/>
        <v>46711288603.520004</v>
      </c>
      <c r="Q30" s="31">
        <f t="shared" si="9"/>
        <v>75042309628.830002</v>
      </c>
      <c r="R30" s="31">
        <f t="shared" si="9"/>
        <v>1993542586.6500001</v>
      </c>
      <c r="S30" s="31">
        <f t="shared" si="9"/>
        <v>1993542586.6500001</v>
      </c>
      <c r="T30" s="26">
        <f t="shared" si="0"/>
        <v>85433136496.169998</v>
      </c>
      <c r="U30" s="27">
        <f t="shared" si="1"/>
        <v>0.46762486997778396</v>
      </c>
      <c r="V30" s="27">
        <f t="shared" si="2"/>
        <v>1.2422726559034827E-2</v>
      </c>
      <c r="W30" s="27">
        <f t="shared" si="3"/>
        <v>1.2422726559034827E-2</v>
      </c>
      <c r="X30" s="28"/>
      <c r="Y30" s="4"/>
      <c r="Z30" s="4"/>
      <c r="AA30" s="4"/>
    </row>
    <row r="31" spans="1:28" ht="21" customHeight="1" thickTop="1" x14ac:dyDescent="0.25">
      <c r="A31" s="35" t="s">
        <v>78</v>
      </c>
      <c r="B31" s="35"/>
      <c r="C31" s="35"/>
      <c r="D31" s="35"/>
      <c r="E31" s="35"/>
      <c r="F31" s="35"/>
      <c r="G31" s="35"/>
      <c r="H31" s="35"/>
      <c r="I31" s="36"/>
      <c r="J31" s="36"/>
      <c r="K31" s="36"/>
      <c r="L31" s="37"/>
      <c r="M31" s="37"/>
      <c r="N31" s="37"/>
      <c r="O31" s="37"/>
      <c r="P31" s="37"/>
      <c r="Q31" s="37"/>
      <c r="R31" s="37"/>
      <c r="S31" s="37"/>
      <c r="T31" s="21"/>
      <c r="U31" s="22"/>
      <c r="V31" s="22"/>
      <c r="W31" s="22"/>
      <c r="X31" s="10"/>
    </row>
    <row r="32" spans="1:28" ht="20.25" customHeight="1" x14ac:dyDescent="0.25">
      <c r="A32" s="36" t="s">
        <v>79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7"/>
      <c r="M32" s="37"/>
      <c r="N32" s="37"/>
      <c r="O32" s="37"/>
      <c r="P32" s="37"/>
      <c r="Q32" s="37"/>
      <c r="R32" s="37"/>
      <c r="S32" s="37"/>
      <c r="T32" s="21"/>
      <c r="U32" s="22"/>
      <c r="V32" s="22"/>
      <c r="W32" s="22"/>
      <c r="X32" s="10"/>
    </row>
    <row r="33" spans="1:24" ht="17.25" customHeight="1" x14ac:dyDescent="0.25">
      <c r="A33" s="36" t="s">
        <v>80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7"/>
      <c r="M33" s="37"/>
      <c r="N33" s="37"/>
      <c r="O33" s="37"/>
      <c r="P33" s="37"/>
      <c r="Q33" s="37"/>
      <c r="R33" s="37"/>
      <c r="S33" s="37"/>
      <c r="T33" s="21"/>
      <c r="U33" s="22"/>
      <c r="V33" s="22"/>
      <c r="W33" s="22"/>
      <c r="X33" s="10"/>
    </row>
    <row r="34" spans="1:24" ht="54.95" customHeight="1" x14ac:dyDescent="0.25">
      <c r="A34" s="2"/>
      <c r="B34" s="2"/>
      <c r="C34" s="2"/>
      <c r="D34" s="2"/>
      <c r="E34" s="2"/>
      <c r="F34" s="2"/>
      <c r="G34" s="2"/>
      <c r="H34" s="2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21"/>
      <c r="U34" s="22"/>
      <c r="V34" s="22"/>
      <c r="W34" s="22"/>
      <c r="X34" s="10"/>
    </row>
    <row r="35" spans="1:24" ht="54.95" customHeight="1" x14ac:dyDescent="0.25">
      <c r="A35" s="3"/>
      <c r="B35" s="3"/>
      <c r="C35" s="3"/>
      <c r="D35" s="3"/>
      <c r="E35" s="3"/>
      <c r="F35" s="3"/>
      <c r="G35" s="3"/>
      <c r="H35" s="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1"/>
      <c r="U35" s="22"/>
      <c r="V35" s="22"/>
      <c r="W35" s="22"/>
      <c r="X35" s="10"/>
    </row>
    <row r="36" spans="1:24" ht="54.95" customHeight="1" x14ac:dyDescent="0.25">
      <c r="A36" s="3"/>
      <c r="B36" s="3"/>
      <c r="C36" s="3"/>
      <c r="D36" s="3"/>
      <c r="E36" s="3"/>
      <c r="F36" s="3"/>
      <c r="G36" s="3"/>
      <c r="H36" s="3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1"/>
      <c r="U36" s="22"/>
      <c r="V36" s="22"/>
      <c r="W36" s="22"/>
      <c r="X36" s="10"/>
    </row>
    <row r="37" spans="1:24" ht="54.95" customHeight="1" x14ac:dyDescent="0.25">
      <c r="A37" s="3"/>
      <c r="B37" s="3"/>
      <c r="C37" s="3"/>
      <c r="D37" s="3"/>
      <c r="E37" s="3"/>
      <c r="F37" s="3"/>
      <c r="G37" s="3"/>
      <c r="H37" s="3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1"/>
      <c r="U37" s="22"/>
      <c r="V37" s="22"/>
      <c r="W37" s="22"/>
      <c r="X37" s="10"/>
    </row>
    <row r="38" spans="1:24" ht="54.95" customHeight="1" x14ac:dyDescent="0.25">
      <c r="A38" s="3"/>
      <c r="B38" s="3"/>
      <c r="C38" s="3"/>
      <c r="D38" s="3"/>
      <c r="E38" s="3"/>
      <c r="F38" s="3"/>
      <c r="G38" s="3"/>
      <c r="H38" s="3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1"/>
      <c r="U38" s="22"/>
      <c r="V38" s="22"/>
      <c r="W38" s="22"/>
      <c r="X38" s="10"/>
    </row>
    <row r="39" spans="1:24" ht="54.95" customHeight="1" x14ac:dyDescent="0.25">
      <c r="A39" s="3"/>
      <c r="B39" s="3"/>
      <c r="C39" s="3"/>
      <c r="D39" s="3"/>
      <c r="E39" s="3"/>
      <c r="F39" s="3"/>
      <c r="G39" s="3"/>
      <c r="H39" s="3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1"/>
      <c r="U39" s="22"/>
      <c r="V39" s="22"/>
      <c r="W39" s="22"/>
      <c r="X39" s="10"/>
    </row>
    <row r="40" spans="1:24" ht="54.95" customHeight="1" x14ac:dyDescent="0.25">
      <c r="A40" s="3"/>
      <c r="B40" s="3"/>
      <c r="C40" s="3"/>
      <c r="D40" s="3"/>
      <c r="E40" s="3"/>
      <c r="F40" s="3"/>
      <c r="G40" s="3"/>
      <c r="H40" s="3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1"/>
      <c r="U40" s="22"/>
      <c r="V40" s="22"/>
      <c r="W40" s="22"/>
      <c r="X40" s="10"/>
    </row>
    <row r="41" spans="1:24" ht="54.95" customHeight="1" x14ac:dyDescent="0.25">
      <c r="A41" s="3"/>
      <c r="B41" s="3"/>
      <c r="C41" s="3"/>
      <c r="D41" s="3"/>
      <c r="E41" s="3"/>
      <c r="F41" s="3"/>
      <c r="G41" s="3"/>
      <c r="H41" s="3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1"/>
      <c r="U41" s="22"/>
      <c r="V41" s="22"/>
      <c r="W41" s="22"/>
      <c r="X41" s="10"/>
    </row>
    <row r="42" spans="1:24" ht="54.95" customHeight="1" x14ac:dyDescent="0.25">
      <c r="A42" s="3"/>
      <c r="B42" s="3"/>
      <c r="C42" s="3"/>
      <c r="D42" s="3"/>
      <c r="E42" s="3"/>
      <c r="F42" s="3"/>
      <c r="G42" s="3"/>
      <c r="H42" s="3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U42" s="22"/>
      <c r="V42" s="22"/>
      <c r="W42" s="22"/>
      <c r="X42" s="10"/>
    </row>
    <row r="43" spans="1:24" ht="54.95" customHeight="1" x14ac:dyDescent="0.25">
      <c r="A43" s="3"/>
      <c r="B43" s="3"/>
      <c r="C43" s="3"/>
      <c r="D43" s="3"/>
      <c r="E43" s="3"/>
      <c r="F43" s="3"/>
      <c r="G43" s="3"/>
      <c r="H43" s="3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1"/>
      <c r="U43" s="22"/>
      <c r="V43" s="22"/>
      <c r="W43" s="22"/>
      <c r="X43" s="10"/>
    </row>
    <row r="44" spans="1:24" ht="54.95" customHeight="1" x14ac:dyDescent="0.25">
      <c r="A44" s="3"/>
      <c r="B44" s="3"/>
      <c r="C44" s="3"/>
      <c r="D44" s="3"/>
      <c r="E44" s="3"/>
      <c r="F44" s="3"/>
      <c r="G44" s="3"/>
      <c r="H44" s="3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1"/>
      <c r="U44" s="22"/>
      <c r="V44" s="22"/>
      <c r="W44" s="22"/>
      <c r="X44" s="10"/>
    </row>
    <row r="45" spans="1:24" ht="54.9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23"/>
      <c r="U45" s="9"/>
      <c r="V45" s="9"/>
      <c r="W45" s="9"/>
      <c r="X45" s="10"/>
    </row>
    <row r="46" spans="1:24" ht="54.9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24"/>
      <c r="U46" s="9"/>
      <c r="V46" s="9"/>
      <c r="W46" s="9"/>
      <c r="X46" s="10"/>
    </row>
    <row r="47" spans="1:24" ht="54.9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24"/>
      <c r="U47" s="9"/>
      <c r="V47" s="9"/>
      <c r="W47" s="9"/>
      <c r="X47" s="10"/>
    </row>
    <row r="48" spans="1:24" ht="54.9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24"/>
      <c r="U48" s="9"/>
      <c r="V48" s="9"/>
      <c r="W48" s="9"/>
      <c r="X48" s="10"/>
    </row>
    <row r="49" spans="1:24" ht="54.9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24"/>
      <c r="U49" s="9"/>
      <c r="V49" s="9"/>
      <c r="W49" s="9"/>
      <c r="X49" s="10"/>
    </row>
    <row r="50" spans="1:24" ht="54.9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24"/>
      <c r="U50" s="9"/>
      <c r="V50" s="9"/>
      <c r="W50" s="9"/>
      <c r="X50" s="10"/>
    </row>
    <row r="51" spans="1:24" ht="54.9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24"/>
      <c r="U51" s="9"/>
      <c r="V51" s="9"/>
      <c r="W51" s="9"/>
      <c r="X51" s="10"/>
    </row>
    <row r="52" spans="1:24" ht="4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24"/>
      <c r="U52" s="9"/>
      <c r="V52" s="9"/>
      <c r="W52" s="9"/>
      <c r="X52" s="10"/>
    </row>
    <row r="53" spans="1:24" ht="4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24"/>
      <c r="U53" s="9"/>
      <c r="V53" s="9"/>
      <c r="W53" s="9"/>
      <c r="X53" s="10"/>
    </row>
    <row r="54" spans="1:24" ht="4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24"/>
      <c r="U54" s="9"/>
      <c r="V54" s="9"/>
      <c r="W54" s="9"/>
      <c r="X54" s="10"/>
    </row>
    <row r="55" spans="1:24" ht="4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24"/>
      <c r="U55" s="8"/>
      <c r="V55" s="8"/>
      <c r="W55" s="8"/>
    </row>
    <row r="56" spans="1:24" ht="4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24"/>
      <c r="U56" s="8"/>
      <c r="V56" s="8"/>
      <c r="W56" s="8"/>
    </row>
    <row r="57" spans="1:24" ht="4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24"/>
      <c r="U57" s="8"/>
      <c r="V57" s="8"/>
      <c r="W57" s="8"/>
    </row>
    <row r="58" spans="1:24" ht="4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24"/>
      <c r="U58" s="8"/>
      <c r="V58" s="8"/>
      <c r="W58" s="8"/>
    </row>
    <row r="59" spans="1:24" ht="4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24"/>
      <c r="U59" s="8"/>
      <c r="V59" s="8"/>
      <c r="W59" s="8"/>
    </row>
    <row r="60" spans="1:24" ht="4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24"/>
      <c r="U60" s="8"/>
      <c r="V60" s="8"/>
      <c r="W60" s="8"/>
    </row>
    <row r="61" spans="1:24" ht="4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24"/>
      <c r="U61" s="8"/>
      <c r="V61" s="8"/>
      <c r="W61" s="8"/>
    </row>
    <row r="62" spans="1:24" ht="4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24"/>
      <c r="U62" s="8"/>
      <c r="V62" s="8"/>
      <c r="W62" s="8"/>
    </row>
    <row r="63" spans="1:24" ht="4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24"/>
      <c r="U63" s="8"/>
      <c r="V63" s="8"/>
      <c r="W63" s="8"/>
    </row>
    <row r="64" spans="1:24" ht="4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24"/>
      <c r="U64" s="8"/>
      <c r="V64" s="8"/>
      <c r="W64" s="8"/>
    </row>
    <row r="65" spans="1:23" ht="4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24"/>
      <c r="U65" s="8"/>
      <c r="V65" s="8"/>
      <c r="W65" s="8"/>
    </row>
    <row r="66" spans="1:23" ht="4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24"/>
      <c r="U66" s="8"/>
      <c r="V66" s="8"/>
      <c r="W66" s="8"/>
    </row>
    <row r="67" spans="1:23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5"/>
    </row>
    <row r="68" spans="1:23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5"/>
    </row>
    <row r="69" spans="1:23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5"/>
    </row>
    <row r="70" spans="1:23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5"/>
    </row>
    <row r="71" spans="1:23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5"/>
    </row>
    <row r="72" spans="1:23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5"/>
    </row>
    <row r="73" spans="1:23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5"/>
    </row>
    <row r="74" spans="1:23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5"/>
    </row>
    <row r="75" spans="1:23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5"/>
    </row>
    <row r="76" spans="1:23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5"/>
    </row>
    <row r="77" spans="1:23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5"/>
    </row>
    <row r="78" spans="1:23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23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23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</sheetData>
  <mergeCells count="4">
    <mergeCell ref="S5:W5"/>
    <mergeCell ref="A2:W2"/>
    <mergeCell ref="A3:W3"/>
    <mergeCell ref="A4:W4"/>
  </mergeCells>
  <printOptions horizontalCentered="1"/>
  <pageMargins left="0.19685039370078741" right="0" top="0.59055118110236227" bottom="0.39370078740157483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INVERSION </vt:lpstr>
      <vt:lpstr>'GASTOS DE INVERSION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2020-03-03T13:18:59Z</cp:lastPrinted>
  <dcterms:created xsi:type="dcterms:W3CDTF">2020-03-02T13:06:14Z</dcterms:created>
  <dcterms:modified xsi:type="dcterms:W3CDTF">2020-03-03T13:31:19Z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