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FEBRERO 2019\PDF\"/>
    </mc:Choice>
  </mc:AlternateContent>
  <bookViews>
    <workbookView xWindow="240" yWindow="120" windowWidth="18060" windowHeight="7050"/>
  </bookViews>
  <sheets>
    <sheet name="EJECUCIÓN 3501-01" sheetId="1" r:id="rId1"/>
  </sheets>
  <definedNames>
    <definedName name="_xlnm.Print_Titles" localSheetId="0">'EJECUCIÓN 3501-01'!$6:$6</definedName>
  </definedNames>
  <calcPr calcId="152511"/>
</workbook>
</file>

<file path=xl/calcChain.xml><?xml version="1.0" encoding="utf-8"?>
<calcChain xmlns="http://schemas.openxmlformats.org/spreadsheetml/2006/main">
  <c r="U49" i="1" l="1"/>
  <c r="O58" i="1"/>
  <c r="O57" i="1"/>
  <c r="U57" i="1" s="1"/>
  <c r="O56" i="1"/>
  <c r="O55" i="1"/>
  <c r="O54" i="1"/>
  <c r="O53" i="1"/>
  <c r="U53" i="1" s="1"/>
  <c r="O52" i="1"/>
  <c r="O51" i="1"/>
  <c r="O50" i="1"/>
  <c r="O49" i="1"/>
  <c r="O48" i="1"/>
  <c r="O47" i="1"/>
  <c r="O46" i="1"/>
  <c r="O45" i="1"/>
  <c r="U45" i="1" s="1"/>
  <c r="O44" i="1"/>
  <c r="O43" i="1"/>
  <c r="O42" i="1"/>
  <c r="O41" i="1"/>
  <c r="U41" i="1" s="1"/>
  <c r="O40" i="1"/>
  <c r="O39" i="1"/>
  <c r="O38" i="1"/>
  <c r="O37" i="1"/>
  <c r="U37" i="1" s="1"/>
  <c r="O35" i="1"/>
  <c r="O34" i="1"/>
  <c r="O32" i="1"/>
  <c r="O31" i="1"/>
  <c r="O30" i="1"/>
  <c r="O29" i="1"/>
  <c r="U29" i="1" s="1"/>
  <c r="O28" i="1"/>
  <c r="O27" i="1"/>
  <c r="O26" i="1"/>
  <c r="O25" i="1"/>
  <c r="U25" i="1" s="1"/>
  <c r="O24" i="1"/>
  <c r="O23" i="1"/>
  <c r="O22" i="1"/>
  <c r="O21" i="1"/>
  <c r="U21" i="1" s="1"/>
  <c r="O20" i="1"/>
  <c r="O19" i="1"/>
  <c r="O18" i="1"/>
  <c r="O17" i="1"/>
  <c r="U17" i="1" s="1"/>
  <c r="O16" i="1"/>
  <c r="O14" i="1"/>
  <c r="O13" i="1"/>
  <c r="U13" i="1" s="1"/>
  <c r="O11" i="1"/>
  <c r="O10" i="1"/>
  <c r="O9" i="1"/>
  <c r="U9" i="1" s="1"/>
  <c r="X10" i="1" l="1"/>
  <c r="V10" i="1"/>
  <c r="W10" i="1"/>
  <c r="X14" i="1"/>
  <c r="W14" i="1"/>
  <c r="V14" i="1"/>
  <c r="X18" i="1"/>
  <c r="V18" i="1"/>
  <c r="W18" i="1"/>
  <c r="X22" i="1"/>
  <c r="W22" i="1"/>
  <c r="V22" i="1"/>
  <c r="X26" i="1"/>
  <c r="V26" i="1"/>
  <c r="W26" i="1"/>
  <c r="X30" i="1"/>
  <c r="W30" i="1"/>
  <c r="V30" i="1"/>
  <c r="X34" i="1"/>
  <c r="V34" i="1"/>
  <c r="W34" i="1"/>
  <c r="X38" i="1"/>
  <c r="W38" i="1"/>
  <c r="V38" i="1"/>
  <c r="X42" i="1"/>
  <c r="V42" i="1"/>
  <c r="W42" i="1"/>
  <c r="X46" i="1"/>
  <c r="W46" i="1"/>
  <c r="V46" i="1"/>
  <c r="X50" i="1"/>
  <c r="V50" i="1"/>
  <c r="W50" i="1"/>
  <c r="X54" i="1"/>
  <c r="W54" i="1"/>
  <c r="V54" i="1"/>
  <c r="X58" i="1"/>
  <c r="W58" i="1"/>
  <c r="V58" i="1"/>
  <c r="X11" i="1"/>
  <c r="W11" i="1"/>
  <c r="V11" i="1"/>
  <c r="X19" i="1"/>
  <c r="W19" i="1"/>
  <c r="V19" i="1"/>
  <c r="W23" i="1"/>
  <c r="X23" i="1"/>
  <c r="V23" i="1"/>
  <c r="X27" i="1"/>
  <c r="W27" i="1"/>
  <c r="V27" i="1"/>
  <c r="W31" i="1"/>
  <c r="X31" i="1"/>
  <c r="V31" i="1"/>
  <c r="X35" i="1"/>
  <c r="W35" i="1"/>
  <c r="V35" i="1"/>
  <c r="W39" i="1"/>
  <c r="V39" i="1"/>
  <c r="X39" i="1"/>
  <c r="X43" i="1"/>
  <c r="W43" i="1"/>
  <c r="V43" i="1"/>
  <c r="W47" i="1"/>
  <c r="V47" i="1"/>
  <c r="X47" i="1"/>
  <c r="X51" i="1"/>
  <c r="W51" i="1"/>
  <c r="V51" i="1"/>
  <c r="W55" i="1"/>
  <c r="V55" i="1"/>
  <c r="X55" i="1"/>
  <c r="U10" i="1"/>
  <c r="U14" i="1"/>
  <c r="U18" i="1"/>
  <c r="U22" i="1"/>
  <c r="U26" i="1"/>
  <c r="U30" i="1"/>
  <c r="U34" i="1"/>
  <c r="U38" i="1"/>
  <c r="U42" i="1"/>
  <c r="U46" i="1"/>
  <c r="U50" i="1"/>
  <c r="U54" i="1"/>
  <c r="U58" i="1"/>
  <c r="V16" i="1"/>
  <c r="X16" i="1"/>
  <c r="W16" i="1"/>
  <c r="V20" i="1"/>
  <c r="X20" i="1"/>
  <c r="W20" i="1"/>
  <c r="V24" i="1"/>
  <c r="X24" i="1"/>
  <c r="W24" i="1"/>
  <c r="V28" i="1"/>
  <c r="X28" i="1"/>
  <c r="W28" i="1"/>
  <c r="V32" i="1"/>
  <c r="X32" i="1"/>
  <c r="W32" i="1"/>
  <c r="V40" i="1"/>
  <c r="X40" i="1"/>
  <c r="W40" i="1"/>
  <c r="V44" i="1"/>
  <c r="X44" i="1"/>
  <c r="W44" i="1"/>
  <c r="V48" i="1"/>
  <c r="X48" i="1"/>
  <c r="W48" i="1"/>
  <c r="V52" i="1"/>
  <c r="X52" i="1"/>
  <c r="W52" i="1"/>
  <c r="V56" i="1"/>
  <c r="X56" i="1"/>
  <c r="W56" i="1"/>
  <c r="U11" i="1"/>
  <c r="U19" i="1"/>
  <c r="U23" i="1"/>
  <c r="U27" i="1"/>
  <c r="U31" i="1"/>
  <c r="U35" i="1"/>
  <c r="U39" i="1"/>
  <c r="U43" i="1"/>
  <c r="U47" i="1"/>
  <c r="U51" i="1"/>
  <c r="U55" i="1"/>
  <c r="W9" i="1"/>
  <c r="V9" i="1"/>
  <c r="X9" i="1"/>
  <c r="W13" i="1"/>
  <c r="V13" i="1"/>
  <c r="X13" i="1"/>
  <c r="W17" i="1"/>
  <c r="V17" i="1"/>
  <c r="X17" i="1"/>
  <c r="W21" i="1"/>
  <c r="V21" i="1"/>
  <c r="X21" i="1"/>
  <c r="W25" i="1"/>
  <c r="V25" i="1"/>
  <c r="X25" i="1"/>
  <c r="W29" i="1"/>
  <c r="V29" i="1"/>
  <c r="X29" i="1"/>
  <c r="W37" i="1"/>
  <c r="V37" i="1"/>
  <c r="X37" i="1"/>
  <c r="W41" i="1"/>
  <c r="X41" i="1"/>
  <c r="V41" i="1"/>
  <c r="W45" i="1"/>
  <c r="V45" i="1"/>
  <c r="X45" i="1"/>
  <c r="W49" i="1"/>
  <c r="X49" i="1"/>
  <c r="V49" i="1"/>
  <c r="W53" i="1"/>
  <c r="V53" i="1"/>
  <c r="X53" i="1"/>
  <c r="W57" i="1"/>
  <c r="X57" i="1"/>
  <c r="V57" i="1"/>
  <c r="U16" i="1"/>
  <c r="U20" i="1"/>
  <c r="U24" i="1"/>
  <c r="U28" i="1"/>
  <c r="U32" i="1"/>
  <c r="U40" i="1"/>
  <c r="U44" i="1"/>
  <c r="U48" i="1"/>
  <c r="U52" i="1"/>
  <c r="U56" i="1"/>
  <c r="T33" i="1"/>
  <c r="S33" i="1"/>
  <c r="R33" i="1"/>
  <c r="Q33" i="1"/>
  <c r="P33" i="1"/>
  <c r="N33" i="1"/>
  <c r="M33" i="1"/>
  <c r="L33" i="1"/>
  <c r="K33" i="1"/>
  <c r="J33" i="1"/>
  <c r="T36" i="1"/>
  <c r="S36" i="1"/>
  <c r="R36" i="1"/>
  <c r="Q36" i="1"/>
  <c r="P36" i="1"/>
  <c r="N36" i="1"/>
  <c r="M36" i="1"/>
  <c r="L36" i="1"/>
  <c r="K36" i="1"/>
  <c r="J36" i="1"/>
  <c r="T15" i="1"/>
  <c r="S15" i="1"/>
  <c r="R15" i="1"/>
  <c r="Q15" i="1"/>
  <c r="P15" i="1"/>
  <c r="N15" i="1"/>
  <c r="M15" i="1"/>
  <c r="L15" i="1"/>
  <c r="K15" i="1"/>
  <c r="J15" i="1"/>
  <c r="T12" i="1"/>
  <c r="S12" i="1"/>
  <c r="R12" i="1"/>
  <c r="V12" i="1" s="1"/>
  <c r="Q12" i="1"/>
  <c r="P12" i="1"/>
  <c r="N12" i="1"/>
  <c r="M12" i="1"/>
  <c r="O12" i="1" s="1"/>
  <c r="U12" i="1" s="1"/>
  <c r="L12" i="1"/>
  <c r="K12" i="1"/>
  <c r="J12" i="1"/>
  <c r="T8" i="1"/>
  <c r="T7" i="1" s="1"/>
  <c r="S8" i="1"/>
  <c r="R8" i="1"/>
  <c r="Q8" i="1"/>
  <c r="P8" i="1"/>
  <c r="N8" i="1"/>
  <c r="M8" i="1"/>
  <c r="L8" i="1"/>
  <c r="K8" i="1"/>
  <c r="K7" i="1" s="1"/>
  <c r="K59" i="1" s="1"/>
  <c r="J8" i="1"/>
  <c r="X12" i="1" l="1"/>
  <c r="J7" i="1"/>
  <c r="J59" i="1" s="1"/>
  <c r="W12" i="1"/>
  <c r="X36" i="1"/>
  <c r="V36" i="1"/>
  <c r="O36" i="1"/>
  <c r="T59" i="1"/>
  <c r="P7" i="1"/>
  <c r="P59" i="1" s="1"/>
  <c r="L7" i="1"/>
  <c r="L59" i="1" s="1"/>
  <c r="O8" i="1"/>
  <c r="U8" i="1" s="1"/>
  <c r="O15" i="1"/>
  <c r="U15" i="1" s="1"/>
  <c r="O33" i="1"/>
  <c r="V33" i="1" s="1"/>
  <c r="M7" i="1"/>
  <c r="R7" i="1"/>
  <c r="N7" i="1"/>
  <c r="N59" i="1" s="1"/>
  <c r="S7" i="1"/>
  <c r="Q7" i="1"/>
  <c r="Q59" i="1" s="1"/>
  <c r="V15" i="1" l="1"/>
  <c r="X15" i="1"/>
  <c r="S59" i="1"/>
  <c r="W8" i="1"/>
  <c r="R59" i="1"/>
  <c r="W33" i="1"/>
  <c r="O7" i="1"/>
  <c r="W7" i="1" s="1"/>
  <c r="M59" i="1"/>
  <c r="W15" i="1"/>
  <c r="X8" i="1"/>
  <c r="W36" i="1"/>
  <c r="U36" i="1"/>
  <c r="V8" i="1"/>
  <c r="U33" i="1"/>
  <c r="X33" i="1"/>
  <c r="O59" i="1" l="1"/>
  <c r="V59" i="1" s="1"/>
  <c r="U7" i="1"/>
  <c r="X7" i="1"/>
  <c r="V7" i="1"/>
  <c r="W59" i="1"/>
  <c r="U59" i="1" l="1"/>
  <c r="X59" i="1"/>
</calcChain>
</file>

<file path=xl/sharedStrings.xml><?xml version="1.0" encoding="utf-8"?>
<sst xmlns="http://schemas.openxmlformats.org/spreadsheetml/2006/main" count="432" uniqueCount="124">
  <si>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</si>
  <si>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</si>
  <si>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</si>
  <si>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</si>
  <si>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</si>
  <si>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</si>
  <si>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</si>
  <si>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</si>
  <si>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</si>
  <si>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</si>
  <si>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</si>
  <si>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</si>
  <si>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</si>
  <si>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</si>
  <si>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</si>
  <si>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</si>
  <si>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</si>
  <si>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</si>
  <si>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</si>
  <si>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</si>
  <si>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</si>
  <si>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</si>
  <si>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</si>
  <si>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</si>
  <si>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</si>
  <si>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</si>
  <si>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</si>
  <si>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</si>
  <si>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</si>
  <si>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</si>
  <si>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</si>
  <si>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</si>
  <si>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</si>
  <si>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</si>
  <si>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</si>
  <si>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</si>
  <si>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</si>
  <si>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</si>
  <si>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</si>
  <si>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</si>
  <si>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</si>
  <si>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</si>
  <si>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</si>
  <si>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028</t>
  </si>
  <si>
    <t>RECURSOS A BANCOLDEX</t>
  </si>
  <si>
    <t>11</t>
  </si>
  <si>
    <t>SSF</t>
  </si>
  <si>
    <t>029</t>
  </si>
  <si>
    <t>RECURSOS AL FONDO FILMICO COLOMBIA (FFC) - LEY 1556 DE 2012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</si>
  <si>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</si>
  <si>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</si>
  <si>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</si>
  <si>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</si>
  <si>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</si>
  <si>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</si>
  <si>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</si>
  <si>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</si>
  <si>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</si>
  <si>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</t>
  </si>
  <si>
    <t>081</t>
  </si>
  <si>
    <t>MESADAS PENSIONALES ÁLCALIS DE COLOMBIA LTDA. EN LIQUIDACIÓN (DE PENSIONES)</t>
  </si>
  <si>
    <t>SENTENCIAS</t>
  </si>
  <si>
    <t>CONCILIACIONES</t>
  </si>
  <si>
    <t>08</t>
  </si>
  <si>
    <t>IMPUESTOS</t>
  </si>
  <si>
    <t>CUOTA DE FISCALIZACIÓN Y AUDITAJE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</si>
  <si>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</si>
  <si>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</si>
  <si>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</si>
  <si>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</si>
  <si>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</si>
  <si>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</si>
  <si>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</si>
  <si>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</si>
  <si>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</si>
  <si>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</si>
  <si>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</si>
  <si>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</si>
  <si>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</si>
  <si>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</si>
  <si>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</si>
  <si>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</si>
  <si>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</si>
  <si>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</si>
  <si>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</si>
  <si>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</si>
  <si>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</si>
  <si>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</si>
  <si>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</si>
  <si>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</si>
  <si>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</si>
  <si>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</si>
  <si>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</si>
  <si>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</si>
  <si>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</si>
  <si>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</si>
  <si>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</si>
  <si>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</si>
  <si>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DESARROLLO DE ACCIONES PARA FORTALECER LA GESTIÓN MISIONAL DEL MINISTERIO DE COMERCIO, INDUSTRIA Y TURISMO A NIVEL  NACIONAL</t>
  </si>
  <si>
    <t>3</t>
  </si>
  <si>
    <t>ASISTENCIA PARA PROCESOS DE ANÁLISIS SECTORIAL  DE TURISMO POR PARTE DE MINCIT A NIVEL   NACIONAL</t>
  </si>
  <si>
    <t>AMPLIACIÓN DE LA CAPACIDAD DE LOS SERVICIOS DE LAS TECNOLOGÍAS DE INFORMACIÓN EN EL MINCIT  NACIONAL</t>
  </si>
  <si>
    <t>GASTOS DE PERSONAL</t>
  </si>
  <si>
    <t>GASTOS DE FUNCIONAMIENTO</t>
  </si>
  <si>
    <t xml:space="preserve">ADQUISICION DE BIENES Y SERVICIOS </t>
  </si>
  <si>
    <t>TRANSFERENCIAS CORRIENTES</t>
  </si>
  <si>
    <t>GASTOS POR TRIBUTOS, MULTAS, SANCIONES E INTERESES DE MORA</t>
  </si>
  <si>
    <t xml:space="preserve">GASTOS DE INVERSIÓN </t>
  </si>
  <si>
    <t>TOTAL PRESUPUESTO A+C</t>
  </si>
  <si>
    <t>APLAZAMIENTOS</t>
  </si>
  <si>
    <t>APR. VIGENTE DESPUES DE APLAZAMIENTOS</t>
  </si>
  <si>
    <t>APR. SIN COMPROMETER</t>
  </si>
  <si>
    <t>COMP/ APR</t>
  </si>
  <si>
    <t>MINISTERIO DE COMERCIO INDUSTRIA Y TURISMO</t>
  </si>
  <si>
    <t>INFORME DE EJECUCIÓN PRESUPUESTAL ACUMULADO CON CORTE AL 28 DE FEBRERO DE 2019</t>
  </si>
  <si>
    <t xml:space="preserve">UNIDAD EJECUTORA 3501-01 GESTIÓN GENERAL </t>
  </si>
  <si>
    <t>OBLIG/ APR</t>
  </si>
  <si>
    <t>PAGO/ APR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</si>
  <si>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</si>
  <si>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</si>
  <si>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</si>
  <si>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</si>
  <si>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</si>
  <si>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>GENERADO : MARZO 4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</si>
</sst>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3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  <xf numFmtId="10" fontId="1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165" fontId="4" fillId="3" borderId="1" xfId="0" applyNumberFormat="1" applyFont="1" applyFill="1" applyBorder="1" applyAlignment="1">
      <alignment horizontal="right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8" fillId="2" borderId="2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Continuous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10" fontId="5" fillId="3" borderId="1" xfId="0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10" fontId="10" fillId="3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0" fontId="3" fillId="0" borderId="0" xfId="0" applyFont="1"/>
    <xf numFmtId="0" fontId="3" fillId="0" borderId="0" xfId="0" applyFont="1" applyAlignment="1">
      <alignment horizontal="left" readingOrder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/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  <color rgb="FF009900"/>
      <color rgb="FF66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200025</xdr:colOff>
      <xdr:row>2</xdr:row>
      <xdr:rowOff>180975</xdr:rowOff>
    </xdr:to>
    <xdr:pic>
      <xdr:nvPicPr>
        <xdr:cNvPr id="2" name="Imagen 1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9560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0"/>
  <sheetViews>
    <sheetView showGridLines="0" tabSelected="1" topLeftCell="A37" workbookViewId="0"/>
  </sheetViews>
  <sheetFormatPr baseColWidth="10" defaultRowHeight="15" x14ac:dyDescent="0.25"/>
  <cols>
    <col min="1" max="5" width="5.42578125" customWidth="1"/>
    <col min="6" max="6" width="8.28515625" customWidth="1"/>
    <col min="7" max="7" width="5" customWidth="1"/>
    <col min="8" max="8" width="4.42578125" customWidth="1"/>
    <col min="9" max="9" width="26.7109375" customWidth="1"/>
    <col min="10" max="10" width="17.42578125" customWidth="1"/>
    <col min="11" max="11" width="15" customWidth="1"/>
    <col min="12" max="12" width="14" customWidth="1"/>
    <col min="13" max="13" width="17" customWidth="1"/>
    <col min="14" max="14" width="14.85546875" customWidth="1"/>
    <col min="15" max="15" width="16.140625" customWidth="1"/>
    <col min="16" max="16" width="17.28515625" customWidth="1"/>
    <col min="17" max="17" width="16.140625" customWidth="1"/>
    <col min="18" max="18" width="15.7109375" customWidth="1"/>
    <col min="19" max="19" width="16.85546875" customWidth="1"/>
    <col min="20" max="20" width="15.140625" customWidth="1"/>
    <col min="21" max="21" width="15.85546875" customWidth="1"/>
    <col min="22" max="22" width="7" customWidth="1"/>
    <col min="23" max="23" width="7.5703125" customWidth="1"/>
    <col min="24" max="24" width="7" customWidth="1"/>
  </cols>
  <sheetData>
    <row r="2" spans="1:25" ht="15.75" x14ac:dyDescent="0.25">
      <c r="A2" s="32" t="s">
        <v>113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5" ht="15.75" x14ac:dyDescent="0.25">
      <c r="A3" s="32" t="s">
        <v>114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5" ht="15.75" x14ac:dyDescent="0.25">
      <c r="A4" s="32" t="s">
        <v>115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5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31" t="s">
        <v>123</v>
      </c>
    </row>
    <row r="6" spans="1:25" ht="48" customHeight="1" thickTop="1" thickBot="1" x14ac:dyDescent="0.3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8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109</v>
      </c>
      <c r="O6" s="10" t="s">
        <v>110</v>
      </c>
      <c r="P6" s="10" t="s">
        <v>13</v>
      </c>
      <c r="Q6" s="10" t="s">
        <v>14</v>
      </c>
      <c r="R6" s="10" t="s">
        <v>15</v>
      </c>
      <c r="S6" s="10" t="s">
        <v>16</v>
      </c>
      <c r="T6" s="10" t="s">
        <v>17</v>
      </c>
      <c r="U6" s="19" t="s">
        <v>111</v>
      </c>
      <c r="V6" s="19" t="s">
        <v>112</v>
      </c>
      <c r="W6" s="19" t="s">
        <v>116</v>
      </c>
      <c r="X6" s="19" t="s">
        <v>117</v>
      </c>
    </row>
    <row r="7" spans="1:25" ht="35.1" customHeight="1" thickTop="1" thickBot="1" x14ac:dyDescent="0.3">
      <c r="A7" s="7" t="s">
        <v>18</v>
      </c>
      <c r="B7" s="7"/>
      <c r="C7" s="7"/>
      <c r="D7" s="7"/>
      <c r="E7" s="7"/>
      <c r="F7" s="7"/>
      <c r="G7" s="7"/>
      <c r="H7" s="7"/>
      <c r="I7" s="8" t="s">
        <v>103</v>
      </c>
      <c r="J7" s="26">
        <f>+J8+J12+J15+J33</f>
        <v>347372084081</v>
      </c>
      <c r="K7" s="26">
        <f t="shared" ref="K7:T7" si="0">+K8+K12+K15+K33</f>
        <v>0</v>
      </c>
      <c r="L7" s="26">
        <f t="shared" si="0"/>
        <v>0</v>
      </c>
      <c r="M7" s="26">
        <f t="shared" si="0"/>
        <v>347372084081</v>
      </c>
      <c r="N7" s="26">
        <f t="shared" si="0"/>
        <v>0</v>
      </c>
      <c r="O7" s="26">
        <f>+M7-N7</f>
        <v>347372084081</v>
      </c>
      <c r="P7" s="26">
        <f t="shared" si="0"/>
        <v>249397863193.70001</v>
      </c>
      <c r="Q7" s="26">
        <f t="shared" si="0"/>
        <v>97974220887.300003</v>
      </c>
      <c r="R7" s="26">
        <f t="shared" si="0"/>
        <v>36464365268.940002</v>
      </c>
      <c r="S7" s="26">
        <f t="shared" si="0"/>
        <v>26833850307.110001</v>
      </c>
      <c r="T7" s="26">
        <f t="shared" si="0"/>
        <v>25107978939.830002</v>
      </c>
      <c r="U7" s="20">
        <f>+O7-R7</f>
        <v>310907718812.06</v>
      </c>
      <c r="V7" s="21">
        <f>+R7/O7</f>
        <v>0.10497206580491156</v>
      </c>
      <c r="W7" s="21">
        <f>+S7/O7</f>
        <v>7.7248148417283016E-2</v>
      </c>
      <c r="X7" s="21">
        <f>+T7/O7</f>
        <v>7.2279783236626871E-2</v>
      </c>
      <c r="Y7" s="6"/>
    </row>
    <row r="8" spans="1:25" ht="35.1" customHeight="1" thickTop="1" thickBot="1" x14ac:dyDescent="0.3">
      <c r="A8" s="12" t="s">
        <v>18</v>
      </c>
      <c r="B8" s="11" t="s">
        <v>19</v>
      </c>
      <c r="C8" s="12"/>
      <c r="D8" s="12"/>
      <c r="E8" s="12"/>
      <c r="F8" s="12"/>
      <c r="G8" s="12"/>
      <c r="H8" s="12"/>
      <c r="I8" s="13" t="s">
        <v>102</v>
      </c>
      <c r="J8" s="14">
        <f>SUM(J9:J11)</f>
        <v>36872287000</v>
      </c>
      <c r="K8" s="14">
        <f t="shared" ref="K8:T8" si="1">SUM(K9:K11)</f>
        <v>0</v>
      </c>
      <c r="L8" s="14">
        <f t="shared" si="1"/>
        <v>0</v>
      </c>
      <c r="M8" s="14">
        <f t="shared" si="1"/>
        <v>36872287000</v>
      </c>
      <c r="N8" s="14">
        <f t="shared" si="1"/>
        <v>0</v>
      </c>
      <c r="O8" s="15">
        <f t="shared" ref="O8:O58" si="2">+M8-N8</f>
        <v>36872287000</v>
      </c>
      <c r="P8" s="14">
        <f t="shared" si="1"/>
        <v>36722287000</v>
      </c>
      <c r="Q8" s="14">
        <f t="shared" si="1"/>
        <v>150000000</v>
      </c>
      <c r="R8" s="14">
        <f t="shared" si="1"/>
        <v>5301365361.6299992</v>
      </c>
      <c r="S8" s="14">
        <f t="shared" si="1"/>
        <v>5011630530.6400003</v>
      </c>
      <c r="T8" s="14">
        <f t="shared" si="1"/>
        <v>5009000526.6400003</v>
      </c>
      <c r="U8" s="24">
        <f t="shared" ref="U8:U59" si="3">+O8-R8</f>
        <v>31570921638.370003</v>
      </c>
      <c r="V8" s="25">
        <f>+R8/O8</f>
        <v>0.14377641836075963</v>
      </c>
      <c r="W8" s="25">
        <f>+S8/O8</f>
        <v>0.1359186244845621</v>
      </c>
      <c r="X8" s="25">
        <f>+T8/O8</f>
        <v>0.13584729709442758</v>
      </c>
      <c r="Y8" s="6"/>
    </row>
    <row r="9" spans="1:25" ht="35.1" customHeight="1" thickTop="1" thickBot="1" x14ac:dyDescent="0.3">
      <c r="A9" s="7" t="s">
        <v>18</v>
      </c>
      <c r="B9" s="7" t="s">
        <v>19</v>
      </c>
      <c r="C9" s="7" t="s">
        <v>19</v>
      </c>
      <c r="D9" s="7" t="s">
        <v>19</v>
      </c>
      <c r="E9" s="7"/>
      <c r="F9" s="7" t="s">
        <v>20</v>
      </c>
      <c r="G9" s="7" t="s">
        <v>21</v>
      </c>
      <c r="H9" s="7" t="s">
        <v>22</v>
      </c>
      <c r="I9" s="8" t="s">
        <v>23</v>
      </c>
      <c r="J9" s="9">
        <v>20290659000</v>
      </c>
      <c r="K9" s="9">
        <v>0</v>
      </c>
      <c r="L9" s="9">
        <v>0</v>
      </c>
      <c r="M9" s="9">
        <v>20290659000</v>
      </c>
      <c r="N9" s="9">
        <v>0</v>
      </c>
      <c r="O9" s="26">
        <f t="shared" si="2"/>
        <v>20290659000</v>
      </c>
      <c r="P9" s="9">
        <v>20190659000</v>
      </c>
      <c r="Q9" s="9">
        <v>100000000</v>
      </c>
      <c r="R9" s="9">
        <v>2905830779.9000001</v>
      </c>
      <c r="S9" s="9">
        <v>2905456474.0700002</v>
      </c>
      <c r="T9" s="9">
        <v>2902826470.0700002</v>
      </c>
      <c r="U9" s="20">
        <f t="shared" si="3"/>
        <v>17384828220.099998</v>
      </c>
      <c r="V9" s="21">
        <f t="shared" ref="V9:V59" si="4">+R9/O9</f>
        <v>0.14321027128295832</v>
      </c>
      <c r="W9" s="21">
        <f t="shared" ref="W9:W59" si="5">+S9/O9</f>
        <v>0.14319182408368306</v>
      </c>
      <c r="X9" s="21">
        <f t="shared" ref="X9:X59" si="6">+T9/O9</f>
        <v>0.14306220759365185</v>
      </c>
      <c r="Y9" s="6"/>
    </row>
    <row r="10" spans="1:25" ht="35.1" customHeight="1" thickTop="1" thickBot="1" x14ac:dyDescent="0.3">
      <c r="A10" s="7" t="s">
        <v>18</v>
      </c>
      <c r="B10" s="7" t="s">
        <v>19</v>
      </c>
      <c r="C10" s="7" t="s">
        <v>19</v>
      </c>
      <c r="D10" s="7" t="s">
        <v>24</v>
      </c>
      <c r="E10" s="7"/>
      <c r="F10" s="7" t="s">
        <v>20</v>
      </c>
      <c r="G10" s="7" t="s">
        <v>21</v>
      </c>
      <c r="H10" s="7" t="s">
        <v>22</v>
      </c>
      <c r="I10" s="8" t="s">
        <v>25</v>
      </c>
      <c r="J10" s="9">
        <v>7522407000</v>
      </c>
      <c r="K10" s="9">
        <v>0</v>
      </c>
      <c r="L10" s="9">
        <v>0</v>
      </c>
      <c r="M10" s="9">
        <v>7522407000</v>
      </c>
      <c r="N10" s="9">
        <v>0</v>
      </c>
      <c r="O10" s="26">
        <f t="shared" si="2"/>
        <v>7522407000</v>
      </c>
      <c r="P10" s="9">
        <v>7472407000</v>
      </c>
      <c r="Q10" s="9">
        <v>50000000</v>
      </c>
      <c r="R10" s="9">
        <v>1481910318</v>
      </c>
      <c r="S10" s="9">
        <v>1193141605</v>
      </c>
      <c r="T10" s="9">
        <v>1193141605</v>
      </c>
      <c r="U10" s="20">
        <f t="shared" si="3"/>
        <v>6040496682</v>
      </c>
      <c r="V10" s="21">
        <f t="shared" si="4"/>
        <v>0.1969994867334352</v>
      </c>
      <c r="W10" s="21">
        <f t="shared" si="5"/>
        <v>0.1586116790809112</v>
      </c>
      <c r="X10" s="21">
        <f t="shared" si="6"/>
        <v>0.1586116790809112</v>
      </c>
      <c r="Y10" s="6"/>
    </row>
    <row r="11" spans="1:25" ht="35.1" customHeight="1" thickTop="1" thickBot="1" x14ac:dyDescent="0.3">
      <c r="A11" s="7" t="s">
        <v>18</v>
      </c>
      <c r="B11" s="7" t="s">
        <v>19</v>
      </c>
      <c r="C11" s="7" t="s">
        <v>19</v>
      </c>
      <c r="D11" s="7" t="s">
        <v>26</v>
      </c>
      <c r="E11" s="7"/>
      <c r="F11" s="7" t="s">
        <v>20</v>
      </c>
      <c r="G11" s="7" t="s">
        <v>21</v>
      </c>
      <c r="H11" s="7" t="s">
        <v>22</v>
      </c>
      <c r="I11" s="8" t="s">
        <v>27</v>
      </c>
      <c r="J11" s="9">
        <v>9059221000</v>
      </c>
      <c r="K11" s="9">
        <v>0</v>
      </c>
      <c r="L11" s="9">
        <v>0</v>
      </c>
      <c r="M11" s="9">
        <v>9059221000</v>
      </c>
      <c r="N11" s="9">
        <v>0</v>
      </c>
      <c r="O11" s="26">
        <f t="shared" si="2"/>
        <v>9059221000</v>
      </c>
      <c r="P11" s="9">
        <v>9059221000</v>
      </c>
      <c r="Q11" s="9">
        <v>0</v>
      </c>
      <c r="R11" s="9">
        <v>913624263.73000002</v>
      </c>
      <c r="S11" s="9">
        <v>913032451.57000005</v>
      </c>
      <c r="T11" s="9">
        <v>913032451.57000005</v>
      </c>
      <c r="U11" s="20">
        <f t="shared" si="3"/>
        <v>8145596736.2700005</v>
      </c>
      <c r="V11" s="21">
        <f t="shared" si="4"/>
        <v>0.10085020154933852</v>
      </c>
      <c r="W11" s="21">
        <f t="shared" si="5"/>
        <v>0.10078487450190254</v>
      </c>
      <c r="X11" s="21">
        <f t="shared" si="6"/>
        <v>0.10078487450190254</v>
      </c>
      <c r="Y11" s="6"/>
    </row>
    <row r="12" spans="1:25" ht="35.1" customHeight="1" thickTop="1" thickBot="1" x14ac:dyDescent="0.3">
      <c r="A12" s="12" t="s">
        <v>18</v>
      </c>
      <c r="B12" s="11" t="s">
        <v>24</v>
      </c>
      <c r="C12" s="12"/>
      <c r="D12" s="12"/>
      <c r="E12" s="12"/>
      <c r="F12" s="12"/>
      <c r="G12" s="12"/>
      <c r="H12" s="12"/>
      <c r="I12" s="13" t="s">
        <v>104</v>
      </c>
      <c r="J12" s="14">
        <f>+J13+J14</f>
        <v>19506183033</v>
      </c>
      <c r="K12" s="14">
        <f t="shared" ref="K12:T12" si="7">+K13+K14</f>
        <v>0</v>
      </c>
      <c r="L12" s="14">
        <f t="shared" si="7"/>
        <v>0</v>
      </c>
      <c r="M12" s="14">
        <f t="shared" si="7"/>
        <v>19506183033</v>
      </c>
      <c r="N12" s="14">
        <f t="shared" si="7"/>
        <v>0</v>
      </c>
      <c r="O12" s="15">
        <f t="shared" si="2"/>
        <v>19506183033</v>
      </c>
      <c r="P12" s="14">
        <f t="shared" si="7"/>
        <v>17628095307.560001</v>
      </c>
      <c r="Q12" s="14">
        <f t="shared" si="7"/>
        <v>1878087725.4400001</v>
      </c>
      <c r="R12" s="14">
        <f t="shared" si="7"/>
        <v>12259393529.73</v>
      </c>
      <c r="S12" s="14">
        <f t="shared" si="7"/>
        <v>2918613398.8899999</v>
      </c>
      <c r="T12" s="14">
        <f t="shared" si="7"/>
        <v>1198039908.6099999</v>
      </c>
      <c r="U12" s="24">
        <f t="shared" si="3"/>
        <v>7246789503.2700005</v>
      </c>
      <c r="V12" s="25">
        <f t="shared" si="4"/>
        <v>0.62848756771070535</v>
      </c>
      <c r="W12" s="25">
        <f t="shared" si="5"/>
        <v>0.14962503909413613</v>
      </c>
      <c r="X12" s="25">
        <f t="shared" si="6"/>
        <v>6.1418469547998726E-2</v>
      </c>
      <c r="Y12" s="6"/>
    </row>
    <row r="13" spans="1:25" ht="35.1" customHeight="1" thickTop="1" thickBot="1" x14ac:dyDescent="0.3">
      <c r="A13" s="7" t="s">
        <v>18</v>
      </c>
      <c r="B13" s="7" t="s">
        <v>24</v>
      </c>
      <c r="C13" s="7" t="s">
        <v>19</v>
      </c>
      <c r="D13" s="7"/>
      <c r="E13" s="7"/>
      <c r="F13" s="7" t="s">
        <v>20</v>
      </c>
      <c r="G13" s="7" t="s">
        <v>21</v>
      </c>
      <c r="H13" s="7" t="s">
        <v>22</v>
      </c>
      <c r="I13" s="8" t="s">
        <v>28</v>
      </c>
      <c r="J13" s="9">
        <v>50000000</v>
      </c>
      <c r="K13" s="9">
        <v>0</v>
      </c>
      <c r="L13" s="9">
        <v>0</v>
      </c>
      <c r="M13" s="9">
        <v>50000000</v>
      </c>
      <c r="N13" s="9">
        <v>0</v>
      </c>
      <c r="O13" s="26">
        <f t="shared" si="2"/>
        <v>50000000</v>
      </c>
      <c r="P13" s="9">
        <v>5000000</v>
      </c>
      <c r="Q13" s="9">
        <v>45000000</v>
      </c>
      <c r="R13" s="9">
        <v>5000000</v>
      </c>
      <c r="S13" s="9">
        <v>5000000</v>
      </c>
      <c r="T13" s="9">
        <v>5000000</v>
      </c>
      <c r="U13" s="20">
        <f t="shared" si="3"/>
        <v>45000000</v>
      </c>
      <c r="V13" s="21">
        <f t="shared" si="4"/>
        <v>0.1</v>
      </c>
      <c r="W13" s="21">
        <f t="shared" si="5"/>
        <v>0.1</v>
      </c>
      <c r="X13" s="21">
        <f t="shared" si="6"/>
        <v>0.1</v>
      </c>
      <c r="Y13" s="6"/>
    </row>
    <row r="14" spans="1:25" ht="35.1" customHeight="1" thickTop="1" thickBot="1" x14ac:dyDescent="0.3">
      <c r="A14" s="7" t="s">
        <v>18</v>
      </c>
      <c r="B14" s="7" t="s">
        <v>24</v>
      </c>
      <c r="C14" s="7" t="s">
        <v>24</v>
      </c>
      <c r="D14" s="7"/>
      <c r="E14" s="7"/>
      <c r="F14" s="7" t="s">
        <v>20</v>
      </c>
      <c r="G14" s="7" t="s">
        <v>21</v>
      </c>
      <c r="H14" s="7" t="s">
        <v>22</v>
      </c>
      <c r="I14" s="8" t="s">
        <v>29</v>
      </c>
      <c r="J14" s="9">
        <v>19456183033</v>
      </c>
      <c r="K14" s="9">
        <v>0</v>
      </c>
      <c r="L14" s="9">
        <v>0</v>
      </c>
      <c r="M14" s="9">
        <v>19456183033</v>
      </c>
      <c r="N14" s="9">
        <v>0</v>
      </c>
      <c r="O14" s="26">
        <f t="shared" si="2"/>
        <v>19456183033</v>
      </c>
      <c r="P14" s="9">
        <v>17623095307.560001</v>
      </c>
      <c r="Q14" s="9">
        <v>1833087725.4400001</v>
      </c>
      <c r="R14" s="9">
        <v>12254393529.73</v>
      </c>
      <c r="S14" s="9">
        <v>2913613398.8899999</v>
      </c>
      <c r="T14" s="9">
        <v>1193039908.6099999</v>
      </c>
      <c r="U14" s="20">
        <f t="shared" si="3"/>
        <v>7201789503.2700005</v>
      </c>
      <c r="V14" s="21">
        <f t="shared" si="4"/>
        <v>0.62984571582951754</v>
      </c>
      <c r="W14" s="21">
        <f t="shared" si="5"/>
        <v>0.14975256934765493</v>
      </c>
      <c r="X14" s="21">
        <f t="shared" si="6"/>
        <v>6.13193197548801E-2</v>
      </c>
      <c r="Y14" s="6"/>
    </row>
    <row r="15" spans="1:25" ht="35.1" customHeight="1" thickTop="1" thickBot="1" x14ac:dyDescent="0.3">
      <c r="A15" s="12" t="s">
        <v>18</v>
      </c>
      <c r="B15" s="11" t="s">
        <v>26</v>
      </c>
      <c r="C15" s="12"/>
      <c r="D15" s="12"/>
      <c r="E15" s="12"/>
      <c r="F15" s="12"/>
      <c r="G15" s="12"/>
      <c r="H15" s="12"/>
      <c r="I15" s="13" t="s">
        <v>105</v>
      </c>
      <c r="J15" s="14">
        <f>SUM(J16:J32)</f>
        <v>278902892048</v>
      </c>
      <c r="K15" s="14">
        <f t="shared" ref="K15:T15" si="8">SUM(K16:K32)</f>
        <v>0</v>
      </c>
      <c r="L15" s="14">
        <f t="shared" si="8"/>
        <v>0</v>
      </c>
      <c r="M15" s="14">
        <f t="shared" si="8"/>
        <v>278902892048</v>
      </c>
      <c r="N15" s="14">
        <f t="shared" si="8"/>
        <v>0</v>
      </c>
      <c r="O15" s="15">
        <f t="shared" si="2"/>
        <v>278902892048</v>
      </c>
      <c r="P15" s="14">
        <f t="shared" si="8"/>
        <v>185379234031.14001</v>
      </c>
      <c r="Q15" s="14">
        <f t="shared" si="8"/>
        <v>93523658016.860001</v>
      </c>
      <c r="R15" s="14">
        <f t="shared" si="8"/>
        <v>9238859522.5799999</v>
      </c>
      <c r="S15" s="14">
        <f t="shared" si="8"/>
        <v>9238859522.5799999</v>
      </c>
      <c r="T15" s="14">
        <f t="shared" si="8"/>
        <v>9238747349.5799999</v>
      </c>
      <c r="U15" s="24">
        <f t="shared" si="3"/>
        <v>269664032525.42001</v>
      </c>
      <c r="V15" s="25">
        <f t="shared" si="4"/>
        <v>3.3125721482264031E-2</v>
      </c>
      <c r="W15" s="25">
        <f t="shared" si="5"/>
        <v>3.3125721482264031E-2</v>
      </c>
      <c r="X15" s="25">
        <f t="shared" si="6"/>
        <v>3.3125319288514171E-2</v>
      </c>
      <c r="Y15" s="6"/>
    </row>
    <row r="16" spans="1:25" ht="66.75" customHeight="1" thickTop="1" thickBot="1" x14ac:dyDescent="0.3">
      <c r="A16" s="7" t="s">
        <v>18</v>
      </c>
      <c r="B16" s="7" t="s">
        <v>26</v>
      </c>
      <c r="C16" s="7" t="s">
        <v>19</v>
      </c>
      <c r="D16" s="7" t="s">
        <v>19</v>
      </c>
      <c r="E16" s="7" t="s">
        <v>30</v>
      </c>
      <c r="F16" s="7" t="s">
        <v>20</v>
      </c>
      <c r="G16" s="7" t="s">
        <v>21</v>
      </c>
      <c r="H16" s="7" t="s">
        <v>22</v>
      </c>
      <c r="I16" s="8" t="s">
        <v>31</v>
      </c>
      <c r="J16" s="9">
        <v>136342798560</v>
      </c>
      <c r="K16" s="9">
        <v>0</v>
      </c>
      <c r="L16" s="9">
        <v>0</v>
      </c>
      <c r="M16" s="9">
        <v>136342798560</v>
      </c>
      <c r="N16" s="9">
        <v>0</v>
      </c>
      <c r="O16" s="26">
        <f t="shared" si="2"/>
        <v>136342798560</v>
      </c>
      <c r="P16" s="9">
        <v>136342798560</v>
      </c>
      <c r="Q16" s="9">
        <v>0</v>
      </c>
      <c r="R16" s="9">
        <v>0</v>
      </c>
      <c r="S16" s="9">
        <v>0</v>
      </c>
      <c r="T16" s="9">
        <v>0</v>
      </c>
      <c r="U16" s="20">
        <f t="shared" si="3"/>
        <v>136342798560</v>
      </c>
      <c r="V16" s="21">
        <f t="shared" si="4"/>
        <v>0</v>
      </c>
      <c r="W16" s="21">
        <f t="shared" si="5"/>
        <v>0</v>
      </c>
      <c r="X16" s="21">
        <f t="shared" si="6"/>
        <v>0</v>
      </c>
      <c r="Y16" s="6"/>
    </row>
    <row r="17" spans="1:25" ht="55.5" customHeight="1" thickTop="1" thickBot="1" x14ac:dyDescent="0.3">
      <c r="A17" s="7" t="s">
        <v>18</v>
      </c>
      <c r="B17" s="7" t="s">
        <v>26</v>
      </c>
      <c r="C17" s="7" t="s">
        <v>24</v>
      </c>
      <c r="D17" s="7" t="s">
        <v>24</v>
      </c>
      <c r="E17" s="7" t="s">
        <v>32</v>
      </c>
      <c r="F17" s="7" t="s">
        <v>20</v>
      </c>
      <c r="G17" s="7" t="s">
        <v>21</v>
      </c>
      <c r="H17" s="7" t="s">
        <v>22</v>
      </c>
      <c r="I17" s="8" t="s">
        <v>33</v>
      </c>
      <c r="J17" s="9">
        <v>45026000</v>
      </c>
      <c r="K17" s="9">
        <v>0</v>
      </c>
      <c r="L17" s="9">
        <v>0</v>
      </c>
      <c r="M17" s="9">
        <v>45026000</v>
      </c>
      <c r="N17" s="9">
        <v>0</v>
      </c>
      <c r="O17" s="26">
        <f t="shared" si="2"/>
        <v>45026000</v>
      </c>
      <c r="P17" s="9">
        <v>0</v>
      </c>
      <c r="Q17" s="9">
        <v>45026000</v>
      </c>
      <c r="R17" s="9">
        <v>0</v>
      </c>
      <c r="S17" s="9">
        <v>0</v>
      </c>
      <c r="T17" s="9">
        <v>0</v>
      </c>
      <c r="U17" s="20">
        <f t="shared" si="3"/>
        <v>45026000</v>
      </c>
      <c r="V17" s="21">
        <f t="shared" si="4"/>
        <v>0</v>
      </c>
      <c r="W17" s="21">
        <f t="shared" si="5"/>
        <v>0</v>
      </c>
      <c r="X17" s="21">
        <f t="shared" si="6"/>
        <v>0</v>
      </c>
      <c r="Y17" s="6"/>
    </row>
    <row r="18" spans="1:25" ht="35.1" customHeight="1" thickTop="1" thickBot="1" x14ac:dyDescent="0.3">
      <c r="A18" s="7" t="s">
        <v>18</v>
      </c>
      <c r="B18" s="7" t="s">
        <v>26</v>
      </c>
      <c r="C18" s="7" t="s">
        <v>24</v>
      </c>
      <c r="D18" s="7" t="s">
        <v>24</v>
      </c>
      <c r="E18" s="7" t="s">
        <v>34</v>
      </c>
      <c r="F18" s="7" t="s">
        <v>20</v>
      </c>
      <c r="G18" s="7" t="s">
        <v>21</v>
      </c>
      <c r="H18" s="7" t="s">
        <v>22</v>
      </c>
      <c r="I18" s="8" t="s">
        <v>35</v>
      </c>
      <c r="J18" s="9">
        <v>281057000</v>
      </c>
      <c r="K18" s="9">
        <v>0</v>
      </c>
      <c r="L18" s="9">
        <v>0</v>
      </c>
      <c r="M18" s="9">
        <v>281057000</v>
      </c>
      <c r="N18" s="9">
        <v>0</v>
      </c>
      <c r="O18" s="26">
        <f t="shared" si="2"/>
        <v>281057000</v>
      </c>
      <c r="P18" s="9">
        <v>0</v>
      </c>
      <c r="Q18" s="9">
        <v>281057000</v>
      </c>
      <c r="R18" s="9">
        <v>0</v>
      </c>
      <c r="S18" s="9">
        <v>0</v>
      </c>
      <c r="T18" s="9">
        <v>0</v>
      </c>
      <c r="U18" s="20">
        <f t="shared" si="3"/>
        <v>281057000</v>
      </c>
      <c r="V18" s="21">
        <f t="shared" si="4"/>
        <v>0</v>
      </c>
      <c r="W18" s="21">
        <f t="shared" si="5"/>
        <v>0</v>
      </c>
      <c r="X18" s="21">
        <f t="shared" si="6"/>
        <v>0</v>
      </c>
      <c r="Y18" s="6"/>
    </row>
    <row r="19" spans="1:25" ht="35.1" customHeight="1" thickTop="1" thickBot="1" x14ac:dyDescent="0.3">
      <c r="A19" s="7" t="s">
        <v>18</v>
      </c>
      <c r="B19" s="7" t="s">
        <v>26</v>
      </c>
      <c r="C19" s="7" t="s">
        <v>24</v>
      </c>
      <c r="D19" s="7" t="s">
        <v>24</v>
      </c>
      <c r="E19" s="7" t="s">
        <v>36</v>
      </c>
      <c r="F19" s="7" t="s">
        <v>20</v>
      </c>
      <c r="G19" s="7" t="s">
        <v>21</v>
      </c>
      <c r="H19" s="7" t="s">
        <v>22</v>
      </c>
      <c r="I19" s="8" t="s">
        <v>37</v>
      </c>
      <c r="J19" s="9">
        <v>1317735051</v>
      </c>
      <c r="K19" s="9">
        <v>0</v>
      </c>
      <c r="L19" s="9">
        <v>0</v>
      </c>
      <c r="M19" s="9">
        <v>1317735051</v>
      </c>
      <c r="N19" s="9">
        <v>0</v>
      </c>
      <c r="O19" s="26">
        <f t="shared" si="2"/>
        <v>1317735051</v>
      </c>
      <c r="P19" s="9">
        <v>0</v>
      </c>
      <c r="Q19" s="9">
        <v>1317735051</v>
      </c>
      <c r="R19" s="9">
        <v>0</v>
      </c>
      <c r="S19" s="9">
        <v>0</v>
      </c>
      <c r="T19" s="9">
        <v>0</v>
      </c>
      <c r="U19" s="20">
        <f t="shared" si="3"/>
        <v>1317735051</v>
      </c>
      <c r="V19" s="21">
        <f t="shared" si="4"/>
        <v>0</v>
      </c>
      <c r="W19" s="21">
        <f t="shared" si="5"/>
        <v>0</v>
      </c>
      <c r="X19" s="21">
        <f t="shared" si="6"/>
        <v>0</v>
      </c>
      <c r="Y19" s="6"/>
    </row>
    <row r="20" spans="1:25" ht="35.1" customHeight="1" thickTop="1" thickBot="1" x14ac:dyDescent="0.3">
      <c r="A20" s="7" t="s">
        <v>18</v>
      </c>
      <c r="B20" s="7" t="s">
        <v>26</v>
      </c>
      <c r="C20" s="7" t="s">
        <v>24</v>
      </c>
      <c r="D20" s="7" t="s">
        <v>24</v>
      </c>
      <c r="E20" s="7" t="s">
        <v>38</v>
      </c>
      <c r="F20" s="7" t="s">
        <v>20</v>
      </c>
      <c r="G20" s="7" t="s">
        <v>21</v>
      </c>
      <c r="H20" s="7" t="s">
        <v>22</v>
      </c>
      <c r="I20" s="8" t="s">
        <v>39</v>
      </c>
      <c r="J20" s="9">
        <v>4032646032</v>
      </c>
      <c r="K20" s="9">
        <v>0</v>
      </c>
      <c r="L20" s="9">
        <v>0</v>
      </c>
      <c r="M20" s="9">
        <v>4032646032</v>
      </c>
      <c r="N20" s="9">
        <v>0</v>
      </c>
      <c r="O20" s="26">
        <f t="shared" si="2"/>
        <v>4032646032</v>
      </c>
      <c r="P20" s="9">
        <v>0</v>
      </c>
      <c r="Q20" s="9">
        <v>4032646032</v>
      </c>
      <c r="R20" s="9">
        <v>0</v>
      </c>
      <c r="S20" s="9">
        <v>0</v>
      </c>
      <c r="T20" s="9">
        <v>0</v>
      </c>
      <c r="U20" s="20">
        <f t="shared" si="3"/>
        <v>4032646032</v>
      </c>
      <c r="V20" s="21">
        <f t="shared" si="4"/>
        <v>0</v>
      </c>
      <c r="W20" s="21">
        <f t="shared" si="5"/>
        <v>0</v>
      </c>
      <c r="X20" s="21">
        <f t="shared" si="6"/>
        <v>0</v>
      </c>
      <c r="Y20" s="6"/>
    </row>
    <row r="21" spans="1:25" ht="35.1" customHeight="1" thickTop="1" thickBot="1" x14ac:dyDescent="0.3">
      <c r="A21" s="7" t="s">
        <v>18</v>
      </c>
      <c r="B21" s="7" t="s">
        <v>26</v>
      </c>
      <c r="C21" s="7" t="s">
        <v>24</v>
      </c>
      <c r="D21" s="7" t="s">
        <v>24</v>
      </c>
      <c r="E21" s="7" t="s">
        <v>40</v>
      </c>
      <c r="F21" s="7" t="s">
        <v>20</v>
      </c>
      <c r="G21" s="7" t="s">
        <v>21</v>
      </c>
      <c r="H21" s="7" t="s">
        <v>22</v>
      </c>
      <c r="I21" s="8" t="s">
        <v>41</v>
      </c>
      <c r="J21" s="9">
        <v>971814405</v>
      </c>
      <c r="K21" s="9">
        <v>0</v>
      </c>
      <c r="L21" s="9">
        <v>0</v>
      </c>
      <c r="M21" s="9">
        <v>971814405</v>
      </c>
      <c r="N21" s="9">
        <v>0</v>
      </c>
      <c r="O21" s="26">
        <f t="shared" si="2"/>
        <v>971814405</v>
      </c>
      <c r="P21" s="9">
        <v>0</v>
      </c>
      <c r="Q21" s="9">
        <v>971814405</v>
      </c>
      <c r="R21" s="9">
        <v>0</v>
      </c>
      <c r="S21" s="9">
        <v>0</v>
      </c>
      <c r="T21" s="9">
        <v>0</v>
      </c>
      <c r="U21" s="20">
        <f t="shared" si="3"/>
        <v>971814405</v>
      </c>
      <c r="V21" s="21">
        <f t="shared" si="4"/>
        <v>0</v>
      </c>
      <c r="W21" s="21">
        <f t="shared" si="5"/>
        <v>0</v>
      </c>
      <c r="X21" s="21">
        <f t="shared" si="6"/>
        <v>0</v>
      </c>
      <c r="Y21" s="6"/>
    </row>
    <row r="22" spans="1:25" ht="35.1" customHeight="1" thickTop="1" thickBot="1" x14ac:dyDescent="0.3">
      <c r="A22" s="7" t="s">
        <v>18</v>
      </c>
      <c r="B22" s="7" t="s">
        <v>26</v>
      </c>
      <c r="C22" s="7" t="s">
        <v>26</v>
      </c>
      <c r="D22" s="7" t="s">
        <v>42</v>
      </c>
      <c r="E22" s="7" t="s">
        <v>43</v>
      </c>
      <c r="F22" s="7" t="s">
        <v>20</v>
      </c>
      <c r="G22" s="7" t="s">
        <v>21</v>
      </c>
      <c r="H22" s="7" t="s">
        <v>22</v>
      </c>
      <c r="I22" s="8" t="s">
        <v>44</v>
      </c>
      <c r="J22" s="9">
        <v>29219509000</v>
      </c>
      <c r="K22" s="9">
        <v>0</v>
      </c>
      <c r="L22" s="9">
        <v>0</v>
      </c>
      <c r="M22" s="9">
        <v>29219509000</v>
      </c>
      <c r="N22" s="9">
        <v>0</v>
      </c>
      <c r="O22" s="26">
        <f t="shared" si="2"/>
        <v>29219509000</v>
      </c>
      <c r="P22" s="9">
        <v>29219509000</v>
      </c>
      <c r="Q22" s="9">
        <v>0</v>
      </c>
      <c r="R22" s="9">
        <v>0</v>
      </c>
      <c r="S22" s="9">
        <v>0</v>
      </c>
      <c r="T22" s="9">
        <v>0</v>
      </c>
      <c r="U22" s="20">
        <f t="shared" si="3"/>
        <v>29219509000</v>
      </c>
      <c r="V22" s="21">
        <f t="shared" si="4"/>
        <v>0</v>
      </c>
      <c r="W22" s="21">
        <f t="shared" si="5"/>
        <v>0</v>
      </c>
      <c r="X22" s="21">
        <f t="shared" si="6"/>
        <v>0</v>
      </c>
      <c r="Y22" s="6"/>
    </row>
    <row r="23" spans="1:25" ht="35.1" customHeight="1" thickTop="1" thickBot="1" x14ac:dyDescent="0.3">
      <c r="A23" s="7" t="s">
        <v>18</v>
      </c>
      <c r="B23" s="7" t="s">
        <v>26</v>
      </c>
      <c r="C23" s="7" t="s">
        <v>26</v>
      </c>
      <c r="D23" s="7" t="s">
        <v>42</v>
      </c>
      <c r="E23" s="7" t="s">
        <v>43</v>
      </c>
      <c r="F23" s="7" t="s">
        <v>20</v>
      </c>
      <c r="G23" s="7" t="s">
        <v>45</v>
      </c>
      <c r="H23" s="7" t="s">
        <v>46</v>
      </c>
      <c r="I23" s="8" t="s">
        <v>44</v>
      </c>
      <c r="J23" s="9">
        <v>20586800000</v>
      </c>
      <c r="K23" s="9">
        <v>0</v>
      </c>
      <c r="L23" s="9">
        <v>0</v>
      </c>
      <c r="M23" s="9">
        <v>20586800000</v>
      </c>
      <c r="N23" s="9">
        <v>0</v>
      </c>
      <c r="O23" s="26">
        <f t="shared" si="2"/>
        <v>20586800000</v>
      </c>
      <c r="P23" s="9">
        <v>0</v>
      </c>
      <c r="Q23" s="9">
        <v>20586800000</v>
      </c>
      <c r="R23" s="9">
        <v>0</v>
      </c>
      <c r="S23" s="9">
        <v>0</v>
      </c>
      <c r="T23" s="9">
        <v>0</v>
      </c>
      <c r="U23" s="20">
        <f t="shared" si="3"/>
        <v>20586800000</v>
      </c>
      <c r="V23" s="21">
        <f t="shared" si="4"/>
        <v>0</v>
      </c>
      <c r="W23" s="21">
        <f t="shared" si="5"/>
        <v>0</v>
      </c>
      <c r="X23" s="21">
        <f t="shared" si="6"/>
        <v>0</v>
      </c>
      <c r="Y23" s="6"/>
    </row>
    <row r="24" spans="1:25" ht="35.1" customHeight="1" thickTop="1" thickBot="1" x14ac:dyDescent="0.3">
      <c r="A24" s="7" t="s">
        <v>18</v>
      </c>
      <c r="B24" s="7" t="s">
        <v>26</v>
      </c>
      <c r="C24" s="7" t="s">
        <v>26</v>
      </c>
      <c r="D24" s="7" t="s">
        <v>42</v>
      </c>
      <c r="E24" s="7" t="s">
        <v>47</v>
      </c>
      <c r="F24" s="7" t="s">
        <v>20</v>
      </c>
      <c r="G24" s="7" t="s">
        <v>21</v>
      </c>
      <c r="H24" s="7" t="s">
        <v>22</v>
      </c>
      <c r="I24" s="8" t="s">
        <v>48</v>
      </c>
      <c r="J24" s="9">
        <v>8090000000</v>
      </c>
      <c r="K24" s="9">
        <v>0</v>
      </c>
      <c r="L24" s="9">
        <v>0</v>
      </c>
      <c r="M24" s="9">
        <v>8090000000</v>
      </c>
      <c r="N24" s="9">
        <v>0</v>
      </c>
      <c r="O24" s="26">
        <f t="shared" si="2"/>
        <v>8090000000</v>
      </c>
      <c r="P24" s="9">
        <v>8090000000</v>
      </c>
      <c r="Q24" s="9">
        <v>0</v>
      </c>
      <c r="R24" s="9">
        <v>0</v>
      </c>
      <c r="S24" s="9">
        <v>0</v>
      </c>
      <c r="T24" s="9">
        <v>0</v>
      </c>
      <c r="U24" s="20">
        <f t="shared" si="3"/>
        <v>8090000000</v>
      </c>
      <c r="V24" s="21">
        <f t="shared" si="4"/>
        <v>0</v>
      </c>
      <c r="W24" s="21">
        <f t="shared" si="5"/>
        <v>0</v>
      </c>
      <c r="X24" s="21">
        <f t="shared" si="6"/>
        <v>0</v>
      </c>
      <c r="Y24" s="6"/>
    </row>
    <row r="25" spans="1:25" ht="35.1" customHeight="1" thickTop="1" thickBot="1" x14ac:dyDescent="0.3">
      <c r="A25" s="7" t="s">
        <v>18</v>
      </c>
      <c r="B25" s="7" t="s">
        <v>26</v>
      </c>
      <c r="C25" s="7" t="s">
        <v>42</v>
      </c>
      <c r="D25" s="7" t="s">
        <v>24</v>
      </c>
      <c r="E25" s="7" t="s">
        <v>49</v>
      </c>
      <c r="F25" s="7" t="s">
        <v>20</v>
      </c>
      <c r="G25" s="7" t="s">
        <v>21</v>
      </c>
      <c r="H25" s="7" t="s">
        <v>22</v>
      </c>
      <c r="I25" s="8" t="s">
        <v>50</v>
      </c>
      <c r="J25" s="9">
        <v>601777000</v>
      </c>
      <c r="K25" s="9">
        <v>0</v>
      </c>
      <c r="L25" s="9">
        <v>0</v>
      </c>
      <c r="M25" s="9">
        <v>601777000</v>
      </c>
      <c r="N25" s="9">
        <v>0</v>
      </c>
      <c r="O25" s="26">
        <f t="shared" si="2"/>
        <v>601777000</v>
      </c>
      <c r="P25" s="9">
        <v>5579311</v>
      </c>
      <c r="Q25" s="9">
        <v>596197689</v>
      </c>
      <c r="R25" s="9">
        <v>5579311</v>
      </c>
      <c r="S25" s="9">
        <v>5579311</v>
      </c>
      <c r="T25" s="9">
        <v>5467138</v>
      </c>
      <c r="U25" s="20">
        <f t="shared" si="3"/>
        <v>596197689</v>
      </c>
      <c r="V25" s="21">
        <f t="shared" si="4"/>
        <v>9.2713928913866761E-3</v>
      </c>
      <c r="W25" s="21">
        <f t="shared" si="5"/>
        <v>9.2713928913866761E-3</v>
      </c>
      <c r="X25" s="21">
        <f t="shared" si="6"/>
        <v>9.0849899547506795E-3</v>
      </c>
      <c r="Y25" s="6"/>
    </row>
    <row r="26" spans="1:25" ht="35.1" customHeight="1" thickTop="1" thickBot="1" x14ac:dyDescent="0.3">
      <c r="A26" s="7" t="s">
        <v>18</v>
      </c>
      <c r="B26" s="7" t="s">
        <v>26</v>
      </c>
      <c r="C26" s="7" t="s">
        <v>42</v>
      </c>
      <c r="D26" s="7" t="s">
        <v>24</v>
      </c>
      <c r="E26" s="7" t="s">
        <v>51</v>
      </c>
      <c r="F26" s="7" t="s">
        <v>20</v>
      </c>
      <c r="G26" s="7" t="s">
        <v>21</v>
      </c>
      <c r="H26" s="7" t="s">
        <v>22</v>
      </c>
      <c r="I26" s="8" t="s">
        <v>52</v>
      </c>
      <c r="J26" s="9">
        <v>1002209000</v>
      </c>
      <c r="K26" s="9">
        <v>0</v>
      </c>
      <c r="L26" s="9">
        <v>0</v>
      </c>
      <c r="M26" s="9">
        <v>1002209000</v>
      </c>
      <c r="N26" s="9">
        <v>0</v>
      </c>
      <c r="O26" s="26">
        <f t="shared" si="2"/>
        <v>1002209000</v>
      </c>
      <c r="P26" s="9">
        <v>990227000</v>
      </c>
      <c r="Q26" s="9">
        <v>11982000</v>
      </c>
      <c r="R26" s="9">
        <v>0</v>
      </c>
      <c r="S26" s="9">
        <v>0</v>
      </c>
      <c r="T26" s="9">
        <v>0</v>
      </c>
      <c r="U26" s="20">
        <f t="shared" si="3"/>
        <v>1002209000</v>
      </c>
      <c r="V26" s="21">
        <f t="shared" si="4"/>
        <v>0</v>
      </c>
      <c r="W26" s="21">
        <f t="shared" si="5"/>
        <v>0</v>
      </c>
      <c r="X26" s="21">
        <f t="shared" si="6"/>
        <v>0</v>
      </c>
      <c r="Y26" s="6"/>
    </row>
    <row r="27" spans="1:25" ht="35.1" customHeight="1" thickTop="1" thickBot="1" x14ac:dyDescent="0.3">
      <c r="A27" s="7" t="s">
        <v>18</v>
      </c>
      <c r="B27" s="7" t="s">
        <v>26</v>
      </c>
      <c r="C27" s="7" t="s">
        <v>42</v>
      </c>
      <c r="D27" s="7" t="s">
        <v>24</v>
      </c>
      <c r="E27" s="7" t="s">
        <v>53</v>
      </c>
      <c r="F27" s="7" t="s">
        <v>20</v>
      </c>
      <c r="G27" s="7" t="s">
        <v>21</v>
      </c>
      <c r="H27" s="7" t="s">
        <v>22</v>
      </c>
      <c r="I27" s="8" t="s">
        <v>54</v>
      </c>
      <c r="J27" s="9">
        <v>139217000</v>
      </c>
      <c r="K27" s="9">
        <v>0</v>
      </c>
      <c r="L27" s="9">
        <v>0</v>
      </c>
      <c r="M27" s="9">
        <v>139217000</v>
      </c>
      <c r="N27" s="9">
        <v>0</v>
      </c>
      <c r="O27" s="26">
        <f t="shared" si="2"/>
        <v>139217000</v>
      </c>
      <c r="P27" s="9">
        <v>139217000</v>
      </c>
      <c r="Q27" s="9">
        <v>0</v>
      </c>
      <c r="R27" s="9">
        <v>72502774.319999993</v>
      </c>
      <c r="S27" s="9">
        <v>72502774.319999993</v>
      </c>
      <c r="T27" s="9">
        <v>72502774.319999993</v>
      </c>
      <c r="U27" s="20">
        <f t="shared" si="3"/>
        <v>66714225.680000007</v>
      </c>
      <c r="V27" s="21">
        <f t="shared" si="4"/>
        <v>0.52078966160741857</v>
      </c>
      <c r="W27" s="21">
        <f t="shared" si="5"/>
        <v>0.52078966160741857</v>
      </c>
      <c r="X27" s="21">
        <f t="shared" si="6"/>
        <v>0.52078966160741857</v>
      </c>
      <c r="Y27" s="6"/>
    </row>
    <row r="28" spans="1:25" ht="35.1" customHeight="1" thickTop="1" thickBot="1" x14ac:dyDescent="0.3">
      <c r="A28" s="7" t="s">
        <v>18</v>
      </c>
      <c r="B28" s="7" t="s">
        <v>26</v>
      </c>
      <c r="C28" s="7" t="s">
        <v>42</v>
      </c>
      <c r="D28" s="7" t="s">
        <v>24</v>
      </c>
      <c r="E28" s="7" t="s">
        <v>55</v>
      </c>
      <c r="F28" s="7" t="s">
        <v>20</v>
      </c>
      <c r="G28" s="7" t="s">
        <v>21</v>
      </c>
      <c r="H28" s="7" t="s">
        <v>22</v>
      </c>
      <c r="I28" s="8" t="s">
        <v>56</v>
      </c>
      <c r="J28" s="9">
        <v>4100000</v>
      </c>
      <c r="K28" s="9">
        <v>0</v>
      </c>
      <c r="L28" s="9">
        <v>0</v>
      </c>
      <c r="M28" s="9">
        <v>4100000</v>
      </c>
      <c r="N28" s="9">
        <v>0</v>
      </c>
      <c r="O28" s="26">
        <f t="shared" si="2"/>
        <v>4100000</v>
      </c>
      <c r="P28" s="9">
        <v>265000</v>
      </c>
      <c r="Q28" s="9">
        <v>3835000</v>
      </c>
      <c r="R28" s="9">
        <v>265000</v>
      </c>
      <c r="S28" s="9">
        <v>265000</v>
      </c>
      <c r="T28" s="9">
        <v>265000</v>
      </c>
      <c r="U28" s="20">
        <f t="shared" si="3"/>
        <v>3835000</v>
      </c>
      <c r="V28" s="21">
        <f t="shared" si="4"/>
        <v>6.4634146341463417E-2</v>
      </c>
      <c r="W28" s="21">
        <f t="shared" si="5"/>
        <v>6.4634146341463417E-2</v>
      </c>
      <c r="X28" s="21">
        <f t="shared" si="6"/>
        <v>6.4634146341463417E-2</v>
      </c>
      <c r="Y28" s="6"/>
    </row>
    <row r="29" spans="1:25" ht="35.1" customHeight="1" thickTop="1" thickBot="1" x14ac:dyDescent="0.3">
      <c r="A29" s="7" t="s">
        <v>18</v>
      </c>
      <c r="B29" s="7" t="s">
        <v>26</v>
      </c>
      <c r="C29" s="7" t="s">
        <v>42</v>
      </c>
      <c r="D29" s="7" t="s">
        <v>24</v>
      </c>
      <c r="E29" s="7" t="s">
        <v>57</v>
      </c>
      <c r="F29" s="7" t="s">
        <v>20</v>
      </c>
      <c r="G29" s="7" t="s">
        <v>21</v>
      </c>
      <c r="H29" s="7" t="s">
        <v>22</v>
      </c>
      <c r="I29" s="8" t="s">
        <v>58</v>
      </c>
      <c r="J29" s="9">
        <v>30659957000</v>
      </c>
      <c r="K29" s="9">
        <v>0</v>
      </c>
      <c r="L29" s="9">
        <v>0</v>
      </c>
      <c r="M29" s="9">
        <v>30659957000</v>
      </c>
      <c r="N29" s="9">
        <v>0</v>
      </c>
      <c r="O29" s="26">
        <f t="shared" si="2"/>
        <v>30659957000</v>
      </c>
      <c r="P29" s="9">
        <v>3657322995.1399999</v>
      </c>
      <c r="Q29" s="9">
        <v>27002634004.860001</v>
      </c>
      <c r="R29" s="9">
        <v>3163288163.2600002</v>
      </c>
      <c r="S29" s="9">
        <v>3163288163.2600002</v>
      </c>
      <c r="T29" s="9">
        <v>3163288163.2600002</v>
      </c>
      <c r="U29" s="20">
        <f t="shared" si="3"/>
        <v>27496668836.739998</v>
      </c>
      <c r="V29" s="21">
        <f t="shared" si="4"/>
        <v>0.10317327461548625</v>
      </c>
      <c r="W29" s="21">
        <f t="shared" si="5"/>
        <v>0.10317327461548625</v>
      </c>
      <c r="X29" s="21">
        <f t="shared" si="6"/>
        <v>0.10317327461548625</v>
      </c>
      <c r="Y29" s="6"/>
    </row>
    <row r="30" spans="1:25" ht="35.1" customHeight="1" thickTop="1" thickBot="1" x14ac:dyDescent="0.3">
      <c r="A30" s="7" t="s">
        <v>18</v>
      </c>
      <c r="B30" s="7" t="s">
        <v>26</v>
      </c>
      <c r="C30" s="7" t="s">
        <v>42</v>
      </c>
      <c r="D30" s="7" t="s">
        <v>24</v>
      </c>
      <c r="E30" s="7" t="s">
        <v>59</v>
      </c>
      <c r="F30" s="7" t="s">
        <v>20</v>
      </c>
      <c r="G30" s="7" t="s">
        <v>21</v>
      </c>
      <c r="H30" s="7" t="s">
        <v>22</v>
      </c>
      <c r="I30" s="8" t="s">
        <v>60</v>
      </c>
      <c r="J30" s="9">
        <v>45237023000</v>
      </c>
      <c r="K30" s="9">
        <v>0</v>
      </c>
      <c r="L30" s="9">
        <v>0</v>
      </c>
      <c r="M30" s="9">
        <v>45237023000</v>
      </c>
      <c r="N30" s="9">
        <v>0</v>
      </c>
      <c r="O30" s="26">
        <f t="shared" si="2"/>
        <v>45237023000</v>
      </c>
      <c r="P30" s="9">
        <v>6934315165</v>
      </c>
      <c r="Q30" s="9">
        <v>38302707835</v>
      </c>
      <c r="R30" s="9">
        <v>5997224274</v>
      </c>
      <c r="S30" s="9">
        <v>5997224274</v>
      </c>
      <c r="T30" s="9">
        <v>5997224274</v>
      </c>
      <c r="U30" s="20">
        <f t="shared" si="3"/>
        <v>39239798726</v>
      </c>
      <c r="V30" s="21">
        <f t="shared" si="4"/>
        <v>0.13257336306149059</v>
      </c>
      <c r="W30" s="21">
        <f t="shared" si="5"/>
        <v>0.13257336306149059</v>
      </c>
      <c r="X30" s="21">
        <f t="shared" si="6"/>
        <v>0.13257336306149059</v>
      </c>
      <c r="Y30" s="6"/>
    </row>
    <row r="31" spans="1:25" ht="35.1" customHeight="1" thickTop="1" thickBot="1" x14ac:dyDescent="0.3">
      <c r="A31" s="7" t="s">
        <v>18</v>
      </c>
      <c r="B31" s="7" t="s">
        <v>26</v>
      </c>
      <c r="C31" s="7" t="s">
        <v>21</v>
      </c>
      <c r="D31" s="7" t="s">
        <v>19</v>
      </c>
      <c r="E31" s="7" t="s">
        <v>30</v>
      </c>
      <c r="F31" s="7" t="s">
        <v>20</v>
      </c>
      <c r="G31" s="7" t="s">
        <v>45</v>
      </c>
      <c r="H31" s="7" t="s">
        <v>22</v>
      </c>
      <c r="I31" s="8" t="s">
        <v>61</v>
      </c>
      <c r="J31" s="9">
        <v>250000000</v>
      </c>
      <c r="K31" s="9">
        <v>0</v>
      </c>
      <c r="L31" s="9">
        <v>0</v>
      </c>
      <c r="M31" s="9">
        <v>250000000</v>
      </c>
      <c r="N31" s="9">
        <v>0</v>
      </c>
      <c r="O31" s="26">
        <f t="shared" si="2"/>
        <v>250000000</v>
      </c>
      <c r="P31" s="9">
        <v>0</v>
      </c>
      <c r="Q31" s="9">
        <v>250000000</v>
      </c>
      <c r="R31" s="9">
        <v>0</v>
      </c>
      <c r="S31" s="9">
        <v>0</v>
      </c>
      <c r="T31" s="9">
        <v>0</v>
      </c>
      <c r="U31" s="20">
        <f t="shared" si="3"/>
        <v>250000000</v>
      </c>
      <c r="V31" s="21">
        <f t="shared" si="4"/>
        <v>0</v>
      </c>
      <c r="W31" s="21">
        <f t="shared" si="5"/>
        <v>0</v>
      </c>
      <c r="X31" s="21">
        <f t="shared" si="6"/>
        <v>0</v>
      </c>
      <c r="Y31" s="6"/>
    </row>
    <row r="32" spans="1:25" ht="35.1" customHeight="1" thickTop="1" thickBot="1" x14ac:dyDescent="0.3">
      <c r="A32" s="7" t="s">
        <v>18</v>
      </c>
      <c r="B32" s="7" t="s">
        <v>26</v>
      </c>
      <c r="C32" s="7" t="s">
        <v>21</v>
      </c>
      <c r="D32" s="7" t="s">
        <v>19</v>
      </c>
      <c r="E32" s="7" t="s">
        <v>49</v>
      </c>
      <c r="F32" s="7" t="s">
        <v>20</v>
      </c>
      <c r="G32" s="7" t="s">
        <v>45</v>
      </c>
      <c r="H32" s="7" t="s">
        <v>22</v>
      </c>
      <c r="I32" s="8" t="s">
        <v>62</v>
      </c>
      <c r="J32" s="9">
        <v>121223000</v>
      </c>
      <c r="K32" s="9">
        <v>0</v>
      </c>
      <c r="L32" s="9">
        <v>0</v>
      </c>
      <c r="M32" s="9">
        <v>121223000</v>
      </c>
      <c r="N32" s="9">
        <v>0</v>
      </c>
      <c r="O32" s="26">
        <f t="shared" si="2"/>
        <v>121223000</v>
      </c>
      <c r="P32" s="9">
        <v>0</v>
      </c>
      <c r="Q32" s="9">
        <v>121223000</v>
      </c>
      <c r="R32" s="9">
        <v>0</v>
      </c>
      <c r="S32" s="9">
        <v>0</v>
      </c>
      <c r="T32" s="9">
        <v>0</v>
      </c>
      <c r="U32" s="20">
        <f t="shared" si="3"/>
        <v>121223000</v>
      </c>
      <c r="V32" s="21">
        <f t="shared" si="4"/>
        <v>0</v>
      </c>
      <c r="W32" s="21">
        <f t="shared" si="5"/>
        <v>0</v>
      </c>
      <c r="X32" s="21">
        <f t="shared" si="6"/>
        <v>0</v>
      </c>
      <c r="Y32" s="6"/>
    </row>
    <row r="33" spans="1:25" ht="35.1" customHeight="1" thickTop="1" thickBot="1" x14ac:dyDescent="0.3">
      <c r="A33" s="12" t="s">
        <v>18</v>
      </c>
      <c r="B33" s="11" t="s">
        <v>63</v>
      </c>
      <c r="C33" s="12"/>
      <c r="D33" s="12"/>
      <c r="E33" s="12"/>
      <c r="F33" s="12"/>
      <c r="G33" s="12"/>
      <c r="H33" s="12"/>
      <c r="I33" s="13" t="s">
        <v>106</v>
      </c>
      <c r="J33" s="14">
        <f>SUM(J34:J35)</f>
        <v>12090722000</v>
      </c>
      <c r="K33" s="14">
        <f t="shared" ref="K33:T33" si="9">SUM(K34:K35)</f>
        <v>0</v>
      </c>
      <c r="L33" s="14">
        <f t="shared" si="9"/>
        <v>0</v>
      </c>
      <c r="M33" s="14">
        <f t="shared" si="9"/>
        <v>12090722000</v>
      </c>
      <c r="N33" s="14">
        <f t="shared" si="9"/>
        <v>0</v>
      </c>
      <c r="O33" s="15">
        <f t="shared" si="2"/>
        <v>12090722000</v>
      </c>
      <c r="P33" s="14">
        <f t="shared" si="9"/>
        <v>9668246855</v>
      </c>
      <c r="Q33" s="14">
        <f t="shared" si="9"/>
        <v>2422475145</v>
      </c>
      <c r="R33" s="14">
        <f t="shared" si="9"/>
        <v>9664746855</v>
      </c>
      <c r="S33" s="14">
        <f t="shared" si="9"/>
        <v>9664746855</v>
      </c>
      <c r="T33" s="14">
        <f t="shared" si="9"/>
        <v>9662191155</v>
      </c>
      <c r="U33" s="24">
        <f t="shared" si="3"/>
        <v>2425975145</v>
      </c>
      <c r="V33" s="25">
        <f t="shared" si="4"/>
        <v>0.79935233437672293</v>
      </c>
      <c r="W33" s="25">
        <f t="shared" si="5"/>
        <v>0.79935233437672293</v>
      </c>
      <c r="X33" s="25">
        <f t="shared" si="6"/>
        <v>0.79914095742173219</v>
      </c>
      <c r="Y33" s="6"/>
    </row>
    <row r="34" spans="1:25" ht="35.1" customHeight="1" thickTop="1" thickBot="1" x14ac:dyDescent="0.3">
      <c r="A34" s="7" t="s">
        <v>18</v>
      </c>
      <c r="B34" s="7" t="s">
        <v>63</v>
      </c>
      <c r="C34" s="7" t="s">
        <v>19</v>
      </c>
      <c r="D34" s="7"/>
      <c r="E34" s="7"/>
      <c r="F34" s="7" t="s">
        <v>20</v>
      </c>
      <c r="G34" s="7" t="s">
        <v>21</v>
      </c>
      <c r="H34" s="7" t="s">
        <v>22</v>
      </c>
      <c r="I34" s="8" t="s">
        <v>64</v>
      </c>
      <c r="J34" s="9">
        <v>11239394000</v>
      </c>
      <c r="K34" s="9">
        <v>0</v>
      </c>
      <c r="L34" s="9">
        <v>0</v>
      </c>
      <c r="M34" s="9">
        <v>11239394000</v>
      </c>
      <c r="N34" s="9">
        <v>0</v>
      </c>
      <c r="O34" s="26">
        <f t="shared" si="2"/>
        <v>11239394000</v>
      </c>
      <c r="P34" s="9">
        <v>9668246855</v>
      </c>
      <c r="Q34" s="9">
        <v>1571147145</v>
      </c>
      <c r="R34" s="9">
        <v>9664746855</v>
      </c>
      <c r="S34" s="9">
        <v>9664746855</v>
      </c>
      <c r="T34" s="9">
        <v>9662191155</v>
      </c>
      <c r="U34" s="20">
        <f t="shared" si="3"/>
        <v>1574647145</v>
      </c>
      <c r="V34" s="21">
        <f t="shared" si="4"/>
        <v>0.85989928416069406</v>
      </c>
      <c r="W34" s="21">
        <f t="shared" si="5"/>
        <v>0.85989928416069406</v>
      </c>
      <c r="X34" s="21">
        <f t="shared" si="6"/>
        <v>0.85967189645633924</v>
      </c>
      <c r="Y34" s="6"/>
    </row>
    <row r="35" spans="1:25" ht="35.1" customHeight="1" thickTop="1" thickBot="1" x14ac:dyDescent="0.3">
      <c r="A35" s="7" t="s">
        <v>18</v>
      </c>
      <c r="B35" s="7" t="s">
        <v>63</v>
      </c>
      <c r="C35" s="7" t="s">
        <v>42</v>
      </c>
      <c r="D35" s="7" t="s">
        <v>19</v>
      </c>
      <c r="E35" s="7"/>
      <c r="F35" s="7" t="s">
        <v>20</v>
      </c>
      <c r="G35" s="7" t="s">
        <v>45</v>
      </c>
      <c r="H35" s="7" t="s">
        <v>46</v>
      </c>
      <c r="I35" s="8" t="s">
        <v>65</v>
      </c>
      <c r="J35" s="9">
        <v>851328000</v>
      </c>
      <c r="K35" s="9">
        <v>0</v>
      </c>
      <c r="L35" s="9">
        <v>0</v>
      </c>
      <c r="M35" s="9">
        <v>851328000</v>
      </c>
      <c r="N35" s="9">
        <v>0</v>
      </c>
      <c r="O35" s="26">
        <f t="shared" si="2"/>
        <v>851328000</v>
      </c>
      <c r="P35" s="9">
        <v>0</v>
      </c>
      <c r="Q35" s="9">
        <v>851328000</v>
      </c>
      <c r="R35" s="9">
        <v>0</v>
      </c>
      <c r="S35" s="9">
        <v>0</v>
      </c>
      <c r="T35" s="9">
        <v>0</v>
      </c>
      <c r="U35" s="20">
        <f t="shared" si="3"/>
        <v>851328000</v>
      </c>
      <c r="V35" s="21">
        <f t="shared" si="4"/>
        <v>0</v>
      </c>
      <c r="W35" s="21">
        <f t="shared" si="5"/>
        <v>0</v>
      </c>
      <c r="X35" s="21">
        <f t="shared" si="6"/>
        <v>0</v>
      </c>
      <c r="Y35" s="6"/>
    </row>
    <row r="36" spans="1:25" ht="35.1" customHeight="1" thickTop="1" thickBot="1" x14ac:dyDescent="0.3">
      <c r="A36" s="12" t="s">
        <v>66</v>
      </c>
      <c r="B36" s="12"/>
      <c r="C36" s="12"/>
      <c r="D36" s="12"/>
      <c r="E36" s="12"/>
      <c r="F36" s="12"/>
      <c r="G36" s="12"/>
      <c r="H36" s="12"/>
      <c r="I36" s="13" t="s">
        <v>107</v>
      </c>
      <c r="J36" s="14">
        <f>SUM(J37:J58)</f>
        <v>172240896180</v>
      </c>
      <c r="K36" s="14">
        <f t="shared" ref="K36:T36" si="10">SUM(K37:K58)</f>
        <v>1400000000</v>
      </c>
      <c r="L36" s="14">
        <f t="shared" si="10"/>
        <v>1400000000</v>
      </c>
      <c r="M36" s="14">
        <f t="shared" si="10"/>
        <v>172240896180</v>
      </c>
      <c r="N36" s="14">
        <f t="shared" si="10"/>
        <v>31148000000</v>
      </c>
      <c r="O36" s="15">
        <f t="shared" si="2"/>
        <v>141092896180</v>
      </c>
      <c r="P36" s="14">
        <f t="shared" si="10"/>
        <v>87833350340.299988</v>
      </c>
      <c r="Q36" s="14">
        <f t="shared" si="10"/>
        <v>53259545839.699997</v>
      </c>
      <c r="R36" s="14">
        <f t="shared" si="10"/>
        <v>30463271854.400002</v>
      </c>
      <c r="S36" s="14">
        <f t="shared" si="10"/>
        <v>542940312</v>
      </c>
      <c r="T36" s="14">
        <f t="shared" si="10"/>
        <v>539568884</v>
      </c>
      <c r="U36" s="24">
        <f t="shared" si="3"/>
        <v>110629624325.60001</v>
      </c>
      <c r="V36" s="25">
        <f t="shared" si="4"/>
        <v>0.21590932413447891</v>
      </c>
      <c r="W36" s="25">
        <f t="shared" si="5"/>
        <v>3.8481052320829892E-3</v>
      </c>
      <c r="X36" s="25">
        <f t="shared" si="6"/>
        <v>3.8242101382031466E-3</v>
      </c>
      <c r="Y36" s="6"/>
    </row>
    <row r="37" spans="1:25" ht="87.75" customHeight="1" thickTop="1" thickBot="1" x14ac:dyDescent="0.3">
      <c r="A37" s="7" t="s">
        <v>66</v>
      </c>
      <c r="B37" s="7" t="s">
        <v>67</v>
      </c>
      <c r="C37" s="7" t="s">
        <v>68</v>
      </c>
      <c r="D37" s="7" t="s">
        <v>69</v>
      </c>
      <c r="E37" s="7"/>
      <c r="F37" s="7" t="s">
        <v>20</v>
      </c>
      <c r="G37" s="7" t="s">
        <v>45</v>
      </c>
      <c r="H37" s="7" t="s">
        <v>22</v>
      </c>
      <c r="I37" s="8" t="s">
        <v>70</v>
      </c>
      <c r="J37" s="9">
        <v>4216383673</v>
      </c>
      <c r="K37" s="9">
        <v>0</v>
      </c>
      <c r="L37" s="9">
        <v>0</v>
      </c>
      <c r="M37" s="9">
        <v>4216383673</v>
      </c>
      <c r="N37" s="9">
        <v>0</v>
      </c>
      <c r="O37" s="26">
        <f t="shared" si="2"/>
        <v>4216383673</v>
      </c>
      <c r="P37" s="9">
        <v>2681756425</v>
      </c>
      <c r="Q37" s="9">
        <v>1534627248</v>
      </c>
      <c r="R37" s="9">
        <v>1429055313</v>
      </c>
      <c r="S37" s="9">
        <v>156445768</v>
      </c>
      <c r="T37" s="9">
        <v>156445768</v>
      </c>
      <c r="U37" s="20">
        <f t="shared" si="3"/>
        <v>2787328360</v>
      </c>
      <c r="V37" s="21">
        <f t="shared" si="4"/>
        <v>0.33892914493315374</v>
      </c>
      <c r="W37" s="21">
        <f t="shared" si="5"/>
        <v>3.7104253344356408E-2</v>
      </c>
      <c r="X37" s="21">
        <f t="shared" si="6"/>
        <v>3.7104253344356408E-2</v>
      </c>
      <c r="Y37" s="6"/>
    </row>
    <row r="38" spans="1:25" ht="75" customHeight="1" thickTop="1" thickBot="1" x14ac:dyDescent="0.3">
      <c r="A38" s="7" t="s">
        <v>66</v>
      </c>
      <c r="B38" s="7" t="s">
        <v>71</v>
      </c>
      <c r="C38" s="7" t="s">
        <v>68</v>
      </c>
      <c r="D38" s="7" t="s">
        <v>72</v>
      </c>
      <c r="E38" s="7"/>
      <c r="F38" s="7" t="s">
        <v>20</v>
      </c>
      <c r="G38" s="7" t="s">
        <v>45</v>
      </c>
      <c r="H38" s="7" t="s">
        <v>22</v>
      </c>
      <c r="I38" s="8" t="s">
        <v>73</v>
      </c>
      <c r="J38" s="9">
        <v>9116701608</v>
      </c>
      <c r="K38" s="9">
        <v>0</v>
      </c>
      <c r="L38" s="9">
        <v>0</v>
      </c>
      <c r="M38" s="9">
        <v>9116701608</v>
      </c>
      <c r="N38" s="9">
        <v>0</v>
      </c>
      <c r="O38" s="26">
        <f t="shared" si="2"/>
        <v>9116701608</v>
      </c>
      <c r="P38" s="9">
        <v>4296372951.8999996</v>
      </c>
      <c r="Q38" s="9">
        <v>4820328656.1000004</v>
      </c>
      <c r="R38" s="9">
        <v>2738915548</v>
      </c>
      <c r="S38" s="9">
        <v>109377025</v>
      </c>
      <c r="T38" s="9">
        <v>108264425</v>
      </c>
      <c r="U38" s="20">
        <f t="shared" si="3"/>
        <v>6377786060</v>
      </c>
      <c r="V38" s="21">
        <f t="shared" si="4"/>
        <v>0.30042834193416762</v>
      </c>
      <c r="W38" s="21">
        <f t="shared" si="5"/>
        <v>1.1997433907897186E-2</v>
      </c>
      <c r="X38" s="21">
        <f t="shared" si="6"/>
        <v>1.1875394156258975E-2</v>
      </c>
      <c r="Y38" s="6"/>
    </row>
    <row r="39" spans="1:25" ht="63" customHeight="1" thickTop="1" thickBot="1" x14ac:dyDescent="0.3">
      <c r="A39" s="7" t="s">
        <v>66</v>
      </c>
      <c r="B39" s="7" t="s">
        <v>71</v>
      </c>
      <c r="C39" s="7" t="s">
        <v>68</v>
      </c>
      <c r="D39" s="7" t="s">
        <v>74</v>
      </c>
      <c r="E39" s="7"/>
      <c r="F39" s="7" t="s">
        <v>20</v>
      </c>
      <c r="G39" s="7" t="s">
        <v>21</v>
      </c>
      <c r="H39" s="7" t="s">
        <v>22</v>
      </c>
      <c r="I39" s="8" t="s">
        <v>75</v>
      </c>
      <c r="J39" s="9">
        <v>1239000000</v>
      </c>
      <c r="K39" s="9">
        <v>0</v>
      </c>
      <c r="L39" s="9">
        <v>0</v>
      </c>
      <c r="M39" s="9">
        <v>1239000000</v>
      </c>
      <c r="N39" s="9">
        <v>148000000</v>
      </c>
      <c r="O39" s="26">
        <f t="shared" si="2"/>
        <v>1091000000</v>
      </c>
      <c r="P39" s="9">
        <v>0</v>
      </c>
      <c r="Q39" s="9">
        <v>1091000000</v>
      </c>
      <c r="R39" s="9">
        <v>0</v>
      </c>
      <c r="S39" s="9">
        <v>0</v>
      </c>
      <c r="T39" s="9">
        <v>0</v>
      </c>
      <c r="U39" s="20">
        <f t="shared" si="3"/>
        <v>1091000000</v>
      </c>
      <c r="V39" s="21">
        <f t="shared" si="4"/>
        <v>0</v>
      </c>
      <c r="W39" s="21">
        <f t="shared" si="5"/>
        <v>0</v>
      </c>
      <c r="X39" s="21">
        <f t="shared" si="6"/>
        <v>0</v>
      </c>
      <c r="Y39" s="6"/>
    </row>
    <row r="40" spans="1:25" ht="75.75" customHeight="1" thickTop="1" thickBot="1" x14ac:dyDescent="0.3">
      <c r="A40" s="7" t="s">
        <v>66</v>
      </c>
      <c r="B40" s="7" t="s">
        <v>71</v>
      </c>
      <c r="C40" s="7" t="s">
        <v>68</v>
      </c>
      <c r="D40" s="7" t="s">
        <v>74</v>
      </c>
      <c r="E40" s="7"/>
      <c r="F40" s="7" t="s">
        <v>20</v>
      </c>
      <c r="G40" s="7" t="s">
        <v>45</v>
      </c>
      <c r="H40" s="7" t="s">
        <v>22</v>
      </c>
      <c r="I40" s="8" t="s">
        <v>75</v>
      </c>
      <c r="J40" s="9">
        <v>4800000000</v>
      </c>
      <c r="K40" s="9">
        <v>0</v>
      </c>
      <c r="L40" s="9">
        <v>0</v>
      </c>
      <c r="M40" s="9">
        <v>4800000000</v>
      </c>
      <c r="N40" s="9">
        <v>0</v>
      </c>
      <c r="O40" s="26">
        <f t="shared" si="2"/>
        <v>4800000000</v>
      </c>
      <c r="P40" s="9">
        <v>4264229636</v>
      </c>
      <c r="Q40" s="9">
        <v>535770364</v>
      </c>
      <c r="R40" s="9">
        <v>1250560847</v>
      </c>
      <c r="S40" s="9">
        <v>48665003</v>
      </c>
      <c r="T40" s="9">
        <v>48665003</v>
      </c>
      <c r="U40" s="20">
        <f t="shared" si="3"/>
        <v>3549439153</v>
      </c>
      <c r="V40" s="21">
        <f t="shared" si="4"/>
        <v>0.26053350979166667</v>
      </c>
      <c r="W40" s="21">
        <f t="shared" si="5"/>
        <v>1.0138542291666667E-2</v>
      </c>
      <c r="X40" s="21">
        <f t="shared" si="6"/>
        <v>1.0138542291666667E-2</v>
      </c>
      <c r="Y40" s="6"/>
    </row>
    <row r="41" spans="1:25" ht="87" customHeight="1" thickTop="1" thickBot="1" x14ac:dyDescent="0.3">
      <c r="A41" s="7" t="s">
        <v>66</v>
      </c>
      <c r="B41" s="7" t="s">
        <v>71</v>
      </c>
      <c r="C41" s="7" t="s">
        <v>68</v>
      </c>
      <c r="D41" s="7" t="s">
        <v>76</v>
      </c>
      <c r="E41" s="7"/>
      <c r="F41" s="7" t="s">
        <v>20</v>
      </c>
      <c r="G41" s="7" t="s">
        <v>21</v>
      </c>
      <c r="H41" s="7" t="s">
        <v>22</v>
      </c>
      <c r="I41" s="8" t="s">
        <v>77</v>
      </c>
      <c r="J41" s="9">
        <v>1000000000</v>
      </c>
      <c r="K41" s="9">
        <v>0</v>
      </c>
      <c r="L41" s="9">
        <v>0</v>
      </c>
      <c r="M41" s="9">
        <v>1000000000</v>
      </c>
      <c r="N41" s="9">
        <v>0</v>
      </c>
      <c r="O41" s="26">
        <f t="shared" si="2"/>
        <v>1000000000</v>
      </c>
      <c r="P41" s="9">
        <v>0</v>
      </c>
      <c r="Q41" s="9">
        <v>1000000000</v>
      </c>
      <c r="R41" s="9">
        <v>0</v>
      </c>
      <c r="S41" s="9">
        <v>0</v>
      </c>
      <c r="T41" s="9">
        <v>0</v>
      </c>
      <c r="U41" s="20">
        <f t="shared" si="3"/>
        <v>1000000000</v>
      </c>
      <c r="V41" s="21">
        <f t="shared" si="4"/>
        <v>0</v>
      </c>
      <c r="W41" s="21">
        <f t="shared" si="5"/>
        <v>0</v>
      </c>
      <c r="X41" s="21">
        <f t="shared" si="6"/>
        <v>0</v>
      </c>
      <c r="Y41" s="6"/>
    </row>
    <row r="42" spans="1:25" ht="89.25" customHeight="1" thickTop="1" thickBot="1" x14ac:dyDescent="0.3">
      <c r="A42" s="7" t="s">
        <v>66</v>
      </c>
      <c r="B42" s="7" t="s">
        <v>71</v>
      </c>
      <c r="C42" s="7" t="s">
        <v>68</v>
      </c>
      <c r="D42" s="7" t="s">
        <v>76</v>
      </c>
      <c r="E42" s="7"/>
      <c r="F42" s="7" t="s">
        <v>20</v>
      </c>
      <c r="G42" s="7" t="s">
        <v>45</v>
      </c>
      <c r="H42" s="7" t="s">
        <v>22</v>
      </c>
      <c r="I42" s="8" t="s">
        <v>77</v>
      </c>
      <c r="J42" s="9">
        <v>19000000000</v>
      </c>
      <c r="K42" s="9">
        <v>0</v>
      </c>
      <c r="L42" s="9">
        <v>0</v>
      </c>
      <c r="M42" s="9">
        <v>19000000000</v>
      </c>
      <c r="N42" s="9">
        <v>0</v>
      </c>
      <c r="O42" s="26">
        <f t="shared" si="2"/>
        <v>19000000000</v>
      </c>
      <c r="P42" s="9">
        <v>19000000000</v>
      </c>
      <c r="Q42" s="9">
        <v>0</v>
      </c>
      <c r="R42" s="9">
        <v>19000000000</v>
      </c>
      <c r="S42" s="9">
        <v>0</v>
      </c>
      <c r="T42" s="9">
        <v>0</v>
      </c>
      <c r="U42" s="20">
        <f t="shared" si="3"/>
        <v>0</v>
      </c>
      <c r="V42" s="21">
        <f t="shared" si="4"/>
        <v>1</v>
      </c>
      <c r="W42" s="21">
        <f t="shared" si="5"/>
        <v>0</v>
      </c>
      <c r="X42" s="21">
        <f t="shared" si="6"/>
        <v>0</v>
      </c>
      <c r="Y42" s="6"/>
    </row>
    <row r="43" spans="1:25" ht="67.5" customHeight="1" thickTop="1" thickBot="1" x14ac:dyDescent="0.3">
      <c r="A43" s="7" t="s">
        <v>66</v>
      </c>
      <c r="B43" s="7" t="s">
        <v>71</v>
      </c>
      <c r="C43" s="7" t="s">
        <v>68</v>
      </c>
      <c r="D43" s="7" t="s">
        <v>78</v>
      </c>
      <c r="E43" s="7"/>
      <c r="F43" s="7" t="s">
        <v>20</v>
      </c>
      <c r="G43" s="7" t="s">
        <v>21</v>
      </c>
      <c r="H43" s="7" t="s">
        <v>22</v>
      </c>
      <c r="I43" s="8" t="s">
        <v>79</v>
      </c>
      <c r="J43" s="9">
        <v>1000000000</v>
      </c>
      <c r="K43" s="9">
        <v>0</v>
      </c>
      <c r="L43" s="9">
        <v>0</v>
      </c>
      <c r="M43" s="9">
        <v>1000000000</v>
      </c>
      <c r="N43" s="9">
        <v>0</v>
      </c>
      <c r="O43" s="26">
        <f t="shared" si="2"/>
        <v>1000000000</v>
      </c>
      <c r="P43" s="9">
        <v>500000000</v>
      </c>
      <c r="Q43" s="9">
        <v>500000000</v>
      </c>
      <c r="R43" s="9">
        <v>500000000</v>
      </c>
      <c r="S43" s="9">
        <v>0</v>
      </c>
      <c r="T43" s="9">
        <v>0</v>
      </c>
      <c r="U43" s="20">
        <f t="shared" si="3"/>
        <v>500000000</v>
      </c>
      <c r="V43" s="21">
        <f t="shared" si="4"/>
        <v>0.5</v>
      </c>
      <c r="W43" s="21">
        <f t="shared" si="5"/>
        <v>0</v>
      </c>
      <c r="X43" s="21">
        <f t="shared" si="6"/>
        <v>0</v>
      </c>
      <c r="Y43" s="6"/>
    </row>
    <row r="44" spans="1:25" ht="59.25" customHeight="1" thickTop="1" thickBot="1" x14ac:dyDescent="0.3">
      <c r="A44" s="7" t="s">
        <v>66</v>
      </c>
      <c r="B44" s="7" t="s">
        <v>71</v>
      </c>
      <c r="C44" s="7" t="s">
        <v>68</v>
      </c>
      <c r="D44" s="7" t="s">
        <v>80</v>
      </c>
      <c r="E44" s="7"/>
      <c r="F44" s="7" t="s">
        <v>20</v>
      </c>
      <c r="G44" s="7" t="s">
        <v>21</v>
      </c>
      <c r="H44" s="7" t="s">
        <v>22</v>
      </c>
      <c r="I44" s="8" t="s">
        <v>81</v>
      </c>
      <c r="J44" s="9">
        <v>1000000000</v>
      </c>
      <c r="K44" s="9">
        <v>0</v>
      </c>
      <c r="L44" s="9">
        <v>0</v>
      </c>
      <c r="M44" s="9">
        <v>1000000000</v>
      </c>
      <c r="N44" s="9">
        <v>0</v>
      </c>
      <c r="O44" s="26">
        <f t="shared" si="2"/>
        <v>1000000000</v>
      </c>
      <c r="P44" s="9">
        <v>0</v>
      </c>
      <c r="Q44" s="9">
        <v>1000000000</v>
      </c>
      <c r="R44" s="9">
        <v>0</v>
      </c>
      <c r="S44" s="9">
        <v>0</v>
      </c>
      <c r="T44" s="9">
        <v>0</v>
      </c>
      <c r="U44" s="20">
        <f t="shared" si="3"/>
        <v>1000000000</v>
      </c>
      <c r="V44" s="21">
        <f t="shared" si="4"/>
        <v>0</v>
      </c>
      <c r="W44" s="21">
        <f t="shared" si="5"/>
        <v>0</v>
      </c>
      <c r="X44" s="21">
        <f t="shared" si="6"/>
        <v>0</v>
      </c>
      <c r="Y44" s="6"/>
    </row>
    <row r="45" spans="1:25" ht="60" customHeight="1" thickTop="1" thickBot="1" x14ac:dyDescent="0.3">
      <c r="A45" s="7" t="s">
        <v>66</v>
      </c>
      <c r="B45" s="7" t="s">
        <v>71</v>
      </c>
      <c r="C45" s="7" t="s">
        <v>68</v>
      </c>
      <c r="D45" s="7" t="s">
        <v>80</v>
      </c>
      <c r="E45" s="7"/>
      <c r="F45" s="7" t="s">
        <v>20</v>
      </c>
      <c r="G45" s="7" t="s">
        <v>45</v>
      </c>
      <c r="H45" s="7" t="s">
        <v>22</v>
      </c>
      <c r="I45" s="8" t="s">
        <v>81</v>
      </c>
      <c r="J45" s="9">
        <v>6200000000</v>
      </c>
      <c r="K45" s="9">
        <v>1400000000</v>
      </c>
      <c r="L45" s="9">
        <v>0</v>
      </c>
      <c r="M45" s="9">
        <v>7600000000</v>
      </c>
      <c r="N45" s="9">
        <v>0</v>
      </c>
      <c r="O45" s="26">
        <f t="shared" si="2"/>
        <v>7600000000</v>
      </c>
      <c r="P45" s="9">
        <v>4684428388</v>
      </c>
      <c r="Q45" s="9">
        <v>2915571612</v>
      </c>
      <c r="R45" s="9">
        <v>1946864683</v>
      </c>
      <c r="S45" s="9">
        <v>104989003</v>
      </c>
      <c r="T45" s="9">
        <v>102730175</v>
      </c>
      <c r="U45" s="20">
        <f t="shared" si="3"/>
        <v>5653135317</v>
      </c>
      <c r="V45" s="21">
        <f t="shared" si="4"/>
        <v>0.25616640565789472</v>
      </c>
      <c r="W45" s="21">
        <f t="shared" si="5"/>
        <v>1.38143425E-2</v>
      </c>
      <c r="X45" s="21">
        <f t="shared" si="6"/>
        <v>1.3517128289473684E-2</v>
      </c>
      <c r="Y45" s="6"/>
    </row>
    <row r="46" spans="1:25" ht="68.25" customHeight="1" thickTop="1" thickBot="1" x14ac:dyDescent="0.3">
      <c r="A46" s="7" t="s">
        <v>66</v>
      </c>
      <c r="B46" s="7" t="s">
        <v>71</v>
      </c>
      <c r="C46" s="7" t="s">
        <v>68</v>
      </c>
      <c r="D46" s="7" t="s">
        <v>82</v>
      </c>
      <c r="E46" s="7"/>
      <c r="F46" s="7" t="s">
        <v>20</v>
      </c>
      <c r="G46" s="7" t="s">
        <v>45</v>
      </c>
      <c r="H46" s="7" t="s">
        <v>22</v>
      </c>
      <c r="I46" s="8" t="s">
        <v>83</v>
      </c>
      <c r="J46" s="9">
        <v>14973355723</v>
      </c>
      <c r="K46" s="9">
        <v>0</v>
      </c>
      <c r="L46" s="9">
        <v>0</v>
      </c>
      <c r="M46" s="9">
        <v>14973355723</v>
      </c>
      <c r="N46" s="9">
        <v>0</v>
      </c>
      <c r="O46" s="26">
        <f t="shared" si="2"/>
        <v>14973355723</v>
      </c>
      <c r="P46" s="9">
        <v>755643692</v>
      </c>
      <c r="Q46" s="9">
        <v>14217712031</v>
      </c>
      <c r="R46" s="9">
        <v>530921620</v>
      </c>
      <c r="S46" s="9">
        <v>39759577</v>
      </c>
      <c r="T46" s="9">
        <v>39759577</v>
      </c>
      <c r="U46" s="20">
        <f t="shared" si="3"/>
        <v>14442434103</v>
      </c>
      <c r="V46" s="21">
        <f t="shared" si="4"/>
        <v>3.5457757754627547E-2</v>
      </c>
      <c r="W46" s="21">
        <f t="shared" si="5"/>
        <v>2.6553551345158276E-3</v>
      </c>
      <c r="X46" s="21">
        <f t="shared" si="6"/>
        <v>2.6553551345158276E-3</v>
      </c>
      <c r="Y46" s="6"/>
    </row>
    <row r="47" spans="1:25" ht="69.75" customHeight="1" thickTop="1" thickBot="1" x14ac:dyDescent="0.3">
      <c r="A47" s="7" t="s">
        <v>66</v>
      </c>
      <c r="B47" s="7" t="s">
        <v>71</v>
      </c>
      <c r="C47" s="7" t="s">
        <v>68</v>
      </c>
      <c r="D47" s="7" t="s">
        <v>84</v>
      </c>
      <c r="E47" s="7"/>
      <c r="F47" s="7" t="s">
        <v>20</v>
      </c>
      <c r="G47" s="7" t="s">
        <v>21</v>
      </c>
      <c r="H47" s="7" t="s">
        <v>22</v>
      </c>
      <c r="I47" s="8" t="s">
        <v>85</v>
      </c>
      <c r="J47" s="9">
        <v>96004000000</v>
      </c>
      <c r="K47" s="9">
        <v>0</v>
      </c>
      <c r="L47" s="9">
        <v>0</v>
      </c>
      <c r="M47" s="9">
        <v>96004000000</v>
      </c>
      <c r="N47" s="9">
        <v>31000000000</v>
      </c>
      <c r="O47" s="26">
        <f t="shared" si="2"/>
        <v>65004000000</v>
      </c>
      <c r="P47" s="9">
        <v>45004000000</v>
      </c>
      <c r="Q47" s="9">
        <v>20000000000</v>
      </c>
      <c r="R47" s="9">
        <v>0</v>
      </c>
      <c r="S47" s="9">
        <v>0</v>
      </c>
      <c r="T47" s="9">
        <v>0</v>
      </c>
      <c r="U47" s="20">
        <f t="shared" si="3"/>
        <v>65004000000</v>
      </c>
      <c r="V47" s="21">
        <f t="shared" si="4"/>
        <v>0</v>
      </c>
      <c r="W47" s="21">
        <f t="shared" si="5"/>
        <v>0</v>
      </c>
      <c r="X47" s="21">
        <f t="shared" si="6"/>
        <v>0</v>
      </c>
      <c r="Y47" s="6"/>
    </row>
    <row r="48" spans="1:25" ht="69" customHeight="1" thickTop="1" thickBot="1" x14ac:dyDescent="0.3">
      <c r="A48" s="7" t="s">
        <v>66</v>
      </c>
      <c r="B48" s="7" t="s">
        <v>71</v>
      </c>
      <c r="C48" s="7" t="s">
        <v>68</v>
      </c>
      <c r="D48" s="7" t="s">
        <v>86</v>
      </c>
      <c r="E48" s="7"/>
      <c r="F48" s="7" t="s">
        <v>20</v>
      </c>
      <c r="G48" s="7" t="s">
        <v>21</v>
      </c>
      <c r="H48" s="7" t="s">
        <v>22</v>
      </c>
      <c r="I48" s="8" t="s">
        <v>87</v>
      </c>
      <c r="J48" s="9">
        <v>1000000000</v>
      </c>
      <c r="K48" s="9">
        <v>0</v>
      </c>
      <c r="L48" s="9">
        <v>0</v>
      </c>
      <c r="M48" s="9">
        <v>1000000000</v>
      </c>
      <c r="N48" s="9">
        <v>0</v>
      </c>
      <c r="O48" s="26">
        <f t="shared" si="2"/>
        <v>1000000000</v>
      </c>
      <c r="P48" s="9">
        <v>0</v>
      </c>
      <c r="Q48" s="9">
        <v>1000000000</v>
      </c>
      <c r="R48" s="9">
        <v>0</v>
      </c>
      <c r="S48" s="9">
        <v>0</v>
      </c>
      <c r="T48" s="9">
        <v>0</v>
      </c>
      <c r="U48" s="20">
        <f t="shared" si="3"/>
        <v>1000000000</v>
      </c>
      <c r="V48" s="21">
        <f t="shared" si="4"/>
        <v>0</v>
      </c>
      <c r="W48" s="21">
        <f t="shared" si="5"/>
        <v>0</v>
      </c>
      <c r="X48" s="21">
        <f t="shared" si="6"/>
        <v>0</v>
      </c>
      <c r="Y48" s="6"/>
    </row>
    <row r="49" spans="1:25" ht="59.25" customHeight="1" thickTop="1" thickBot="1" x14ac:dyDescent="0.3">
      <c r="A49" s="7" t="s">
        <v>66</v>
      </c>
      <c r="B49" s="7" t="s">
        <v>71</v>
      </c>
      <c r="C49" s="7" t="s">
        <v>68</v>
      </c>
      <c r="D49" s="7" t="s">
        <v>86</v>
      </c>
      <c r="E49" s="7"/>
      <c r="F49" s="7" t="s">
        <v>20</v>
      </c>
      <c r="G49" s="7" t="s">
        <v>45</v>
      </c>
      <c r="H49" s="7" t="s">
        <v>22</v>
      </c>
      <c r="I49" s="8" t="s">
        <v>87</v>
      </c>
      <c r="J49" s="9">
        <v>2500000000</v>
      </c>
      <c r="K49" s="9">
        <v>0</v>
      </c>
      <c r="L49" s="9">
        <v>1400000000</v>
      </c>
      <c r="M49" s="9">
        <v>1100000000</v>
      </c>
      <c r="N49" s="9">
        <v>0</v>
      </c>
      <c r="O49" s="26">
        <f t="shared" si="2"/>
        <v>1100000000</v>
      </c>
      <c r="P49" s="9">
        <v>0</v>
      </c>
      <c r="Q49" s="9">
        <v>1100000000</v>
      </c>
      <c r="R49" s="9">
        <v>0</v>
      </c>
      <c r="S49" s="9">
        <v>0</v>
      </c>
      <c r="T49" s="9">
        <v>0</v>
      </c>
      <c r="U49" s="20">
        <f t="shared" si="3"/>
        <v>1100000000</v>
      </c>
      <c r="V49" s="21">
        <f t="shared" si="4"/>
        <v>0</v>
      </c>
      <c r="W49" s="21">
        <f t="shared" si="5"/>
        <v>0</v>
      </c>
      <c r="X49" s="21">
        <f t="shared" si="6"/>
        <v>0</v>
      </c>
      <c r="Y49" s="6"/>
    </row>
    <row r="50" spans="1:25" ht="102" customHeight="1" thickTop="1" thickBot="1" x14ac:dyDescent="0.3">
      <c r="A50" s="7" t="s">
        <v>66</v>
      </c>
      <c r="B50" s="7" t="s">
        <v>71</v>
      </c>
      <c r="C50" s="7" t="s">
        <v>68</v>
      </c>
      <c r="D50" s="7" t="s">
        <v>88</v>
      </c>
      <c r="E50" s="7"/>
      <c r="F50" s="7" t="s">
        <v>20</v>
      </c>
      <c r="G50" s="7" t="s">
        <v>21</v>
      </c>
      <c r="H50" s="7" t="s">
        <v>22</v>
      </c>
      <c r="I50" s="8" t="s">
        <v>89</v>
      </c>
      <c r="J50" s="9">
        <v>1029000000</v>
      </c>
      <c r="K50" s="9">
        <v>0</v>
      </c>
      <c r="L50" s="9">
        <v>0</v>
      </c>
      <c r="M50" s="9">
        <v>1029000000</v>
      </c>
      <c r="N50" s="9">
        <v>0</v>
      </c>
      <c r="O50" s="26">
        <f t="shared" si="2"/>
        <v>1029000000</v>
      </c>
      <c r="P50" s="9">
        <v>0</v>
      </c>
      <c r="Q50" s="9">
        <v>1029000000</v>
      </c>
      <c r="R50" s="9">
        <v>0</v>
      </c>
      <c r="S50" s="9">
        <v>0</v>
      </c>
      <c r="T50" s="9">
        <v>0</v>
      </c>
      <c r="U50" s="20">
        <f t="shared" si="3"/>
        <v>1029000000</v>
      </c>
      <c r="V50" s="21">
        <f t="shared" si="4"/>
        <v>0</v>
      </c>
      <c r="W50" s="21">
        <f t="shared" si="5"/>
        <v>0</v>
      </c>
      <c r="X50" s="21">
        <f t="shared" si="6"/>
        <v>0</v>
      </c>
      <c r="Y50" s="6"/>
    </row>
    <row r="51" spans="1:25" ht="120" customHeight="1" thickTop="1" thickBot="1" x14ac:dyDescent="0.3">
      <c r="A51" s="7" t="s">
        <v>66</v>
      </c>
      <c r="B51" s="7" t="s">
        <v>71</v>
      </c>
      <c r="C51" s="7" t="s">
        <v>68</v>
      </c>
      <c r="D51" s="7" t="s">
        <v>88</v>
      </c>
      <c r="E51" s="7"/>
      <c r="F51" s="7" t="s">
        <v>20</v>
      </c>
      <c r="G51" s="7" t="s">
        <v>45</v>
      </c>
      <c r="H51" s="7" t="s">
        <v>22</v>
      </c>
      <c r="I51" s="8" t="s">
        <v>89</v>
      </c>
      <c r="J51" s="9">
        <v>3971000000</v>
      </c>
      <c r="K51" s="9">
        <v>0</v>
      </c>
      <c r="L51" s="9">
        <v>0</v>
      </c>
      <c r="M51" s="9">
        <v>3971000000</v>
      </c>
      <c r="N51" s="9">
        <v>0</v>
      </c>
      <c r="O51" s="26">
        <f t="shared" si="2"/>
        <v>3971000000</v>
      </c>
      <c r="P51" s="9">
        <v>3187070015</v>
      </c>
      <c r="Q51" s="9">
        <v>783929985</v>
      </c>
      <c r="R51" s="9">
        <v>2545070007</v>
      </c>
      <c r="S51" s="9">
        <v>33977600</v>
      </c>
      <c r="T51" s="9">
        <v>33977600</v>
      </c>
      <c r="U51" s="20">
        <f t="shared" si="3"/>
        <v>1425929993</v>
      </c>
      <c r="V51" s="21">
        <f t="shared" si="4"/>
        <v>0.64091412918660284</v>
      </c>
      <c r="W51" s="21">
        <f t="shared" si="5"/>
        <v>8.5564341475698816E-3</v>
      </c>
      <c r="X51" s="21">
        <f t="shared" si="6"/>
        <v>8.5564341475698816E-3</v>
      </c>
      <c r="Y51" s="6"/>
    </row>
    <row r="52" spans="1:25" ht="73.5" customHeight="1" thickTop="1" thickBot="1" x14ac:dyDescent="0.3">
      <c r="A52" s="7" t="s">
        <v>66</v>
      </c>
      <c r="B52" s="7" t="s">
        <v>90</v>
      </c>
      <c r="C52" s="7" t="s">
        <v>68</v>
      </c>
      <c r="D52" s="7" t="s">
        <v>91</v>
      </c>
      <c r="E52" s="7"/>
      <c r="F52" s="7" t="s">
        <v>20</v>
      </c>
      <c r="G52" s="7" t="s">
        <v>45</v>
      </c>
      <c r="H52" s="7" t="s">
        <v>22</v>
      </c>
      <c r="I52" s="8" t="s">
        <v>92</v>
      </c>
      <c r="J52" s="9">
        <v>180000000</v>
      </c>
      <c r="K52" s="9">
        <v>0</v>
      </c>
      <c r="L52" s="9">
        <v>0</v>
      </c>
      <c r="M52" s="9">
        <v>180000000</v>
      </c>
      <c r="N52" s="9">
        <v>0</v>
      </c>
      <c r="O52" s="26">
        <f t="shared" si="2"/>
        <v>180000000</v>
      </c>
      <c r="P52" s="9">
        <v>145273482</v>
      </c>
      <c r="Q52" s="9">
        <v>34726518</v>
      </c>
      <c r="R52" s="9">
        <v>59273482</v>
      </c>
      <c r="S52" s="9">
        <v>5000000</v>
      </c>
      <c r="T52" s="9">
        <v>5000000</v>
      </c>
      <c r="U52" s="20">
        <f t="shared" si="3"/>
        <v>120726518</v>
      </c>
      <c r="V52" s="21">
        <f t="shared" si="4"/>
        <v>0.32929712222222224</v>
      </c>
      <c r="W52" s="21">
        <f t="shared" si="5"/>
        <v>2.7777777777777776E-2</v>
      </c>
      <c r="X52" s="21">
        <f t="shared" si="6"/>
        <v>2.7777777777777776E-2</v>
      </c>
      <c r="Y52" s="6"/>
    </row>
    <row r="53" spans="1:25" ht="86.25" customHeight="1" thickTop="1" thickBot="1" x14ac:dyDescent="0.3">
      <c r="A53" s="7" t="s">
        <v>66</v>
      </c>
      <c r="B53" s="7" t="s">
        <v>90</v>
      </c>
      <c r="C53" s="7" t="s">
        <v>68</v>
      </c>
      <c r="D53" s="7" t="s">
        <v>93</v>
      </c>
      <c r="E53" s="7"/>
      <c r="F53" s="7" t="s">
        <v>20</v>
      </c>
      <c r="G53" s="7" t="s">
        <v>45</v>
      </c>
      <c r="H53" s="7" t="s">
        <v>22</v>
      </c>
      <c r="I53" s="8" t="s">
        <v>94</v>
      </c>
      <c r="J53" s="9">
        <v>300000000</v>
      </c>
      <c r="K53" s="9">
        <v>0</v>
      </c>
      <c r="L53" s="9">
        <v>0</v>
      </c>
      <c r="M53" s="9">
        <v>300000000</v>
      </c>
      <c r="N53" s="9">
        <v>0</v>
      </c>
      <c r="O53" s="26">
        <f t="shared" si="2"/>
        <v>300000000</v>
      </c>
      <c r="P53" s="9">
        <v>180000000</v>
      </c>
      <c r="Q53" s="9">
        <v>120000000</v>
      </c>
      <c r="R53" s="9">
        <v>5000000</v>
      </c>
      <c r="S53" s="9">
        <v>5000000</v>
      </c>
      <c r="T53" s="9">
        <v>5000000</v>
      </c>
      <c r="U53" s="20">
        <f t="shared" si="3"/>
        <v>295000000</v>
      </c>
      <c r="V53" s="21">
        <f t="shared" si="4"/>
        <v>1.6666666666666666E-2</v>
      </c>
      <c r="W53" s="21">
        <f t="shared" si="5"/>
        <v>1.6666666666666666E-2</v>
      </c>
      <c r="X53" s="21">
        <f t="shared" si="6"/>
        <v>1.6666666666666666E-2</v>
      </c>
      <c r="Y53" s="6"/>
    </row>
    <row r="54" spans="1:25" ht="99" customHeight="1" thickTop="1" thickBot="1" x14ac:dyDescent="0.3">
      <c r="A54" s="7" t="s">
        <v>66</v>
      </c>
      <c r="B54" s="7" t="s">
        <v>90</v>
      </c>
      <c r="C54" s="7" t="s">
        <v>68</v>
      </c>
      <c r="D54" s="7" t="s">
        <v>95</v>
      </c>
      <c r="E54" s="7"/>
      <c r="F54" s="7" t="s">
        <v>20</v>
      </c>
      <c r="G54" s="7" t="s">
        <v>45</v>
      </c>
      <c r="H54" s="7" t="s">
        <v>22</v>
      </c>
      <c r="I54" s="8" t="s">
        <v>96</v>
      </c>
      <c r="J54" s="9">
        <v>140000557</v>
      </c>
      <c r="K54" s="9">
        <v>0</v>
      </c>
      <c r="L54" s="9">
        <v>0</v>
      </c>
      <c r="M54" s="9">
        <v>140000557</v>
      </c>
      <c r="N54" s="9">
        <v>0</v>
      </c>
      <c r="O54" s="26">
        <f t="shared" si="2"/>
        <v>140000557</v>
      </c>
      <c r="P54" s="9">
        <v>74000000</v>
      </c>
      <c r="Q54" s="9">
        <v>66000557</v>
      </c>
      <c r="R54" s="9">
        <v>25000000</v>
      </c>
      <c r="S54" s="9">
        <v>25000000</v>
      </c>
      <c r="T54" s="9">
        <v>25000000</v>
      </c>
      <c r="U54" s="20">
        <f t="shared" si="3"/>
        <v>115000557</v>
      </c>
      <c r="V54" s="21">
        <f t="shared" si="4"/>
        <v>0.1785707181150715</v>
      </c>
      <c r="W54" s="21">
        <f t="shared" si="5"/>
        <v>0.1785707181150715</v>
      </c>
      <c r="X54" s="21">
        <f t="shared" si="6"/>
        <v>0.1785707181150715</v>
      </c>
      <c r="Y54" s="6"/>
    </row>
    <row r="55" spans="1:25" ht="72" customHeight="1" thickTop="1" thickBot="1" x14ac:dyDescent="0.3">
      <c r="A55" s="7" t="s">
        <v>66</v>
      </c>
      <c r="B55" s="7" t="s">
        <v>97</v>
      </c>
      <c r="C55" s="7" t="s">
        <v>68</v>
      </c>
      <c r="D55" s="7" t="s">
        <v>69</v>
      </c>
      <c r="E55" s="7"/>
      <c r="F55" s="7" t="s">
        <v>20</v>
      </c>
      <c r="G55" s="7" t="s">
        <v>21</v>
      </c>
      <c r="H55" s="7" t="s">
        <v>22</v>
      </c>
      <c r="I55" s="8" t="s">
        <v>98</v>
      </c>
      <c r="J55" s="9">
        <v>380000000</v>
      </c>
      <c r="K55" s="9">
        <v>0</v>
      </c>
      <c r="L55" s="9">
        <v>0</v>
      </c>
      <c r="M55" s="9">
        <v>380000000</v>
      </c>
      <c r="N55" s="9">
        <v>0</v>
      </c>
      <c r="O55" s="26">
        <f t="shared" si="2"/>
        <v>380000000</v>
      </c>
      <c r="P55" s="9">
        <v>0</v>
      </c>
      <c r="Q55" s="9">
        <v>380000000</v>
      </c>
      <c r="R55" s="9">
        <v>0</v>
      </c>
      <c r="S55" s="9">
        <v>0</v>
      </c>
      <c r="T55" s="9">
        <v>0</v>
      </c>
      <c r="U55" s="20">
        <f t="shared" si="3"/>
        <v>380000000</v>
      </c>
      <c r="V55" s="21">
        <f t="shared" si="4"/>
        <v>0</v>
      </c>
      <c r="W55" s="21">
        <f t="shared" si="5"/>
        <v>0</v>
      </c>
      <c r="X55" s="21">
        <f t="shared" si="6"/>
        <v>0</v>
      </c>
      <c r="Y55" s="6"/>
    </row>
    <row r="56" spans="1:25" ht="60" customHeight="1" thickTop="1" thickBot="1" x14ac:dyDescent="0.3">
      <c r="A56" s="7" t="s">
        <v>66</v>
      </c>
      <c r="B56" s="7" t="s">
        <v>97</v>
      </c>
      <c r="C56" s="7" t="s">
        <v>68</v>
      </c>
      <c r="D56" s="7" t="s">
        <v>69</v>
      </c>
      <c r="E56" s="7"/>
      <c r="F56" s="7" t="s">
        <v>20</v>
      </c>
      <c r="G56" s="7" t="s">
        <v>45</v>
      </c>
      <c r="H56" s="7" t="s">
        <v>22</v>
      </c>
      <c r="I56" s="8" t="s">
        <v>98</v>
      </c>
      <c r="J56" s="9">
        <v>1010754503</v>
      </c>
      <c r="K56" s="9">
        <v>0</v>
      </c>
      <c r="L56" s="9">
        <v>0</v>
      </c>
      <c r="M56" s="9">
        <v>1010754503</v>
      </c>
      <c r="N56" s="9">
        <v>0</v>
      </c>
      <c r="O56" s="26">
        <f t="shared" si="2"/>
        <v>1010754503</v>
      </c>
      <c r="P56" s="9">
        <v>879875634.39999998</v>
      </c>
      <c r="Q56" s="9">
        <v>130878868.59999999</v>
      </c>
      <c r="R56" s="9">
        <v>354074834.39999998</v>
      </c>
      <c r="S56" s="9">
        <v>14726336</v>
      </c>
      <c r="T56" s="9">
        <v>14726336</v>
      </c>
      <c r="U56" s="20">
        <f t="shared" si="3"/>
        <v>656679668.60000002</v>
      </c>
      <c r="V56" s="21">
        <f t="shared" si="4"/>
        <v>0.35030745185807</v>
      </c>
      <c r="W56" s="21">
        <f t="shared" si="5"/>
        <v>1.4569646690953203E-2</v>
      </c>
      <c r="X56" s="21">
        <f t="shared" si="6"/>
        <v>1.4569646690953203E-2</v>
      </c>
      <c r="Y56" s="6"/>
    </row>
    <row r="57" spans="1:25" ht="63.75" customHeight="1" thickTop="1" thickBot="1" x14ac:dyDescent="0.3">
      <c r="A57" s="7" t="s">
        <v>66</v>
      </c>
      <c r="B57" s="7" t="s">
        <v>97</v>
      </c>
      <c r="C57" s="7" t="s">
        <v>68</v>
      </c>
      <c r="D57" s="7" t="s">
        <v>99</v>
      </c>
      <c r="E57" s="7"/>
      <c r="F57" s="7" t="s">
        <v>20</v>
      </c>
      <c r="G57" s="7" t="s">
        <v>45</v>
      </c>
      <c r="H57" s="7" t="s">
        <v>22</v>
      </c>
      <c r="I57" s="8" t="s">
        <v>100</v>
      </c>
      <c r="J57" s="9">
        <v>1000000000</v>
      </c>
      <c r="K57" s="9">
        <v>0</v>
      </c>
      <c r="L57" s="9">
        <v>0</v>
      </c>
      <c r="M57" s="9">
        <v>1000000000</v>
      </c>
      <c r="N57" s="9">
        <v>0</v>
      </c>
      <c r="O57" s="26">
        <f t="shared" si="2"/>
        <v>1000000000</v>
      </c>
      <c r="P57" s="9">
        <v>0</v>
      </c>
      <c r="Q57" s="9">
        <v>1000000000</v>
      </c>
      <c r="R57" s="9">
        <v>0</v>
      </c>
      <c r="S57" s="9">
        <v>0</v>
      </c>
      <c r="T57" s="9">
        <v>0</v>
      </c>
      <c r="U57" s="20">
        <f t="shared" si="3"/>
        <v>1000000000</v>
      </c>
      <c r="V57" s="21">
        <f t="shared" si="4"/>
        <v>0</v>
      </c>
      <c r="W57" s="21">
        <f t="shared" si="5"/>
        <v>0</v>
      </c>
      <c r="X57" s="21">
        <f t="shared" si="6"/>
        <v>0</v>
      </c>
      <c r="Y57" s="6"/>
    </row>
    <row r="58" spans="1:25" ht="82.5" customHeight="1" thickTop="1" thickBot="1" x14ac:dyDescent="0.3">
      <c r="A58" s="7" t="s">
        <v>66</v>
      </c>
      <c r="B58" s="7" t="s">
        <v>97</v>
      </c>
      <c r="C58" s="7" t="s">
        <v>68</v>
      </c>
      <c r="D58" s="7" t="s">
        <v>91</v>
      </c>
      <c r="E58" s="7"/>
      <c r="F58" s="7" t="s">
        <v>20</v>
      </c>
      <c r="G58" s="7" t="s">
        <v>45</v>
      </c>
      <c r="H58" s="7" t="s">
        <v>22</v>
      </c>
      <c r="I58" s="8" t="s">
        <v>101</v>
      </c>
      <c r="J58" s="9">
        <v>2180700116</v>
      </c>
      <c r="K58" s="9">
        <v>0</v>
      </c>
      <c r="L58" s="9">
        <v>0</v>
      </c>
      <c r="M58" s="9">
        <v>2180700116</v>
      </c>
      <c r="N58" s="9">
        <v>0</v>
      </c>
      <c r="O58" s="26">
        <f t="shared" si="2"/>
        <v>2180700116</v>
      </c>
      <c r="P58" s="9">
        <v>2180700116</v>
      </c>
      <c r="Q58" s="9">
        <v>0</v>
      </c>
      <c r="R58" s="9">
        <v>78535520</v>
      </c>
      <c r="S58" s="9">
        <v>0</v>
      </c>
      <c r="T58" s="9">
        <v>0</v>
      </c>
      <c r="U58" s="20">
        <f t="shared" si="3"/>
        <v>2102164596</v>
      </c>
      <c r="V58" s="21">
        <f t="shared" si="4"/>
        <v>3.6013901876639325E-2</v>
      </c>
      <c r="W58" s="21">
        <f t="shared" si="5"/>
        <v>0</v>
      </c>
      <c r="X58" s="21">
        <f t="shared" si="6"/>
        <v>0</v>
      </c>
      <c r="Y58" s="6"/>
    </row>
    <row r="59" spans="1:25" ht="35.1" customHeight="1" thickTop="1" thickBot="1" x14ac:dyDescent="0.3">
      <c r="A59" s="11"/>
      <c r="B59" s="11"/>
      <c r="C59" s="11"/>
      <c r="D59" s="11"/>
      <c r="E59" s="11"/>
      <c r="F59" s="11"/>
      <c r="G59" s="11"/>
      <c r="H59" s="11"/>
      <c r="I59" s="16" t="s">
        <v>108</v>
      </c>
      <c r="J59" s="17">
        <f>+J7+J36</f>
        <v>519612980261</v>
      </c>
      <c r="K59" s="17">
        <f t="shared" ref="K59:T59" si="11">+K7+K36</f>
        <v>1400000000</v>
      </c>
      <c r="L59" s="17">
        <f t="shared" si="11"/>
        <v>1400000000</v>
      </c>
      <c r="M59" s="17">
        <f t="shared" si="11"/>
        <v>519612980261</v>
      </c>
      <c r="N59" s="17">
        <f t="shared" si="11"/>
        <v>31148000000</v>
      </c>
      <c r="O59" s="17">
        <f t="shared" si="11"/>
        <v>488464980261</v>
      </c>
      <c r="P59" s="17">
        <f t="shared" si="11"/>
        <v>337231213534</v>
      </c>
      <c r="Q59" s="17">
        <f t="shared" si="11"/>
        <v>151233766727</v>
      </c>
      <c r="R59" s="17">
        <f t="shared" si="11"/>
        <v>66927637123.340004</v>
      </c>
      <c r="S59" s="17">
        <f t="shared" si="11"/>
        <v>27376790619.110001</v>
      </c>
      <c r="T59" s="17">
        <f t="shared" si="11"/>
        <v>25647547823.830002</v>
      </c>
      <c r="U59" s="22">
        <f t="shared" si="3"/>
        <v>421537343137.65997</v>
      </c>
      <c r="V59" s="23">
        <f t="shared" si="4"/>
        <v>0.13701624441444862</v>
      </c>
      <c r="W59" s="23">
        <f t="shared" si="5"/>
        <v>5.6046578005411657E-2</v>
      </c>
      <c r="X59" s="23">
        <f t="shared" si="6"/>
        <v>5.2506420849506602E-2</v>
      </c>
      <c r="Y59" s="6"/>
    </row>
    <row r="60" spans="1:25" ht="15.75" thickTop="1" x14ac:dyDescent="0.25">
      <c r="A60" s="27" t="s">
        <v>118</v>
      </c>
      <c r="B60" s="27"/>
      <c r="C60" s="27"/>
      <c r="D60" s="27"/>
      <c r="E60" s="27"/>
      <c r="F60" s="27"/>
      <c r="G60" s="27"/>
      <c r="H60" s="27"/>
      <c r="I60" s="28"/>
      <c r="J60" s="27"/>
      <c r="K60" s="27"/>
      <c r="L60" s="27"/>
      <c r="M60" s="27"/>
      <c r="N60" s="2"/>
      <c r="O60" s="2"/>
      <c r="P60" s="29"/>
      <c r="Q60" s="29"/>
      <c r="R60" s="29"/>
      <c r="S60" s="29"/>
      <c r="T60" s="29"/>
      <c r="U60" s="30"/>
      <c r="V60" s="30"/>
      <c r="W60" s="30"/>
      <c r="X60" s="6"/>
      <c r="Y60" s="6"/>
    </row>
    <row r="61" spans="1:25" x14ac:dyDescent="0.25">
      <c r="A61" s="27" t="s">
        <v>119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"/>
      <c r="O61" s="2"/>
      <c r="P61" s="29"/>
      <c r="Q61" s="29"/>
      <c r="R61" s="29"/>
      <c r="S61" s="29"/>
      <c r="T61" s="29"/>
      <c r="U61" s="30"/>
      <c r="V61" s="30"/>
      <c r="W61" s="30"/>
      <c r="X61" s="6"/>
      <c r="Y61" s="6"/>
    </row>
    <row r="62" spans="1:25" x14ac:dyDescent="0.25">
      <c r="A62" s="27" t="s">
        <v>120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"/>
      <c r="O62" s="2"/>
      <c r="P62" s="29"/>
      <c r="Q62" s="29"/>
      <c r="R62" s="29"/>
      <c r="S62" s="29"/>
      <c r="T62" s="29"/>
      <c r="U62" s="30"/>
      <c r="V62" s="30"/>
      <c r="W62" s="30"/>
      <c r="X62" s="6"/>
      <c r="Y62" s="6"/>
    </row>
    <row r="63" spans="1:25" x14ac:dyDescent="0.25">
      <c r="A63" s="2" t="s">
        <v>121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6"/>
      <c r="Y63" s="6"/>
    </row>
    <row r="64" spans="1:25" x14ac:dyDescent="0.25">
      <c r="A64" s="2" t="s">
        <v>122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 spans="1:23" x14ac:dyDescent="0.25">
      <c r="A65" s="2"/>
      <c r="B65" s="2"/>
      <c r="C65" s="2"/>
      <c r="D65" s="2"/>
      <c r="E65" s="2"/>
      <c r="F65" s="2"/>
      <c r="G65" s="2"/>
      <c r="H65" s="2"/>
      <c r="I65" s="2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5"/>
      <c r="V65" s="3"/>
      <c r="W65" s="3"/>
    </row>
    <row r="66" spans="1:23" x14ac:dyDescent="0.25">
      <c r="A66" s="2"/>
      <c r="B66" s="2"/>
      <c r="C66" s="2"/>
      <c r="D66" s="2"/>
      <c r="E66" s="2"/>
      <c r="F66" s="2"/>
      <c r="G66" s="2"/>
      <c r="H66" s="2"/>
      <c r="I66" s="2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5"/>
      <c r="V66" s="3"/>
      <c r="W66" s="3"/>
    </row>
    <row r="67" spans="1:23" x14ac:dyDescent="0.25">
      <c r="A67" s="2"/>
      <c r="B67" s="2"/>
      <c r="C67" s="2"/>
      <c r="D67" s="2"/>
      <c r="E67" s="2"/>
      <c r="F67" s="2"/>
      <c r="G67" s="2"/>
      <c r="H67" s="2"/>
      <c r="I67" s="2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5"/>
      <c r="V67" s="3"/>
      <c r="W67" s="3"/>
    </row>
    <row r="68" spans="1:23" x14ac:dyDescent="0.25">
      <c r="A68" s="2"/>
      <c r="B68" s="2"/>
      <c r="C68" s="2"/>
      <c r="D68" s="2"/>
      <c r="E68" s="2"/>
      <c r="F68" s="2"/>
      <c r="G68" s="2"/>
      <c r="H68" s="2"/>
      <c r="I68" s="2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5"/>
      <c r="V68" s="3"/>
      <c r="W68" s="3"/>
    </row>
    <row r="69" spans="1:23" x14ac:dyDescent="0.25">
      <c r="A69" s="2"/>
      <c r="B69" s="2"/>
      <c r="C69" s="2"/>
      <c r="D69" s="2"/>
      <c r="E69" s="2"/>
      <c r="F69" s="2"/>
      <c r="G69" s="2"/>
      <c r="H69" s="2"/>
      <c r="I69" s="2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5"/>
      <c r="V69" s="3"/>
      <c r="W69" s="3"/>
    </row>
    <row r="70" spans="1:23" x14ac:dyDescent="0.25">
      <c r="A70" s="2"/>
      <c r="B70" s="2"/>
      <c r="C70" s="2"/>
      <c r="D70" s="2"/>
      <c r="E70" s="2"/>
      <c r="F70" s="2"/>
      <c r="G70" s="2"/>
      <c r="H70" s="2"/>
      <c r="I70" s="2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5"/>
      <c r="V70" s="3"/>
      <c r="W70" s="3"/>
    </row>
    <row r="71" spans="1:23" x14ac:dyDescent="0.25">
      <c r="A71" s="2"/>
      <c r="B71" s="2"/>
      <c r="C71" s="2"/>
      <c r="D71" s="2"/>
      <c r="E71" s="2"/>
      <c r="F71" s="2"/>
      <c r="G71" s="2"/>
      <c r="H71" s="2"/>
      <c r="I71" s="2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5"/>
      <c r="V71" s="3"/>
      <c r="W71" s="3"/>
    </row>
    <row r="72" spans="1:23" x14ac:dyDescent="0.25">
      <c r="A72" s="2"/>
      <c r="B72" s="2"/>
      <c r="C72" s="2"/>
      <c r="D72" s="2"/>
      <c r="E72" s="2"/>
      <c r="F72" s="2"/>
      <c r="G72" s="2"/>
      <c r="H72" s="2"/>
      <c r="I72" s="2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5"/>
      <c r="V72" s="3"/>
      <c r="W72" s="3"/>
    </row>
    <row r="73" spans="1:23" x14ac:dyDescent="0.25">
      <c r="A73" s="2"/>
      <c r="B73" s="2"/>
      <c r="C73" s="2"/>
      <c r="D73" s="2"/>
      <c r="E73" s="2"/>
      <c r="F73" s="2"/>
      <c r="G73" s="2"/>
      <c r="H73" s="2"/>
      <c r="I73" s="2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5"/>
      <c r="V73" s="3"/>
      <c r="W73" s="3"/>
    </row>
    <row r="74" spans="1:23" x14ac:dyDescent="0.25">
      <c r="A74" s="2"/>
      <c r="B74" s="2"/>
      <c r="C74" s="2"/>
      <c r="D74" s="2"/>
      <c r="E74" s="2"/>
      <c r="F74" s="2"/>
      <c r="G74" s="2"/>
      <c r="H74" s="2"/>
      <c r="I74" s="2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5"/>
      <c r="V74" s="3"/>
      <c r="W74" s="3"/>
    </row>
    <row r="75" spans="1:23" x14ac:dyDescent="0.25">
      <c r="A75" s="2"/>
      <c r="B75" s="2"/>
      <c r="C75" s="2"/>
      <c r="D75" s="2"/>
      <c r="E75" s="2"/>
      <c r="F75" s="2"/>
      <c r="G75" s="2"/>
      <c r="H75" s="2"/>
      <c r="I75" s="2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5"/>
      <c r="V75" s="3"/>
      <c r="W75" s="3"/>
    </row>
    <row r="76" spans="1:23" x14ac:dyDescent="0.25">
      <c r="A76" s="2"/>
      <c r="B76" s="2"/>
      <c r="C76" s="2"/>
      <c r="D76" s="2"/>
      <c r="E76" s="2"/>
      <c r="F76" s="2"/>
      <c r="G76" s="2"/>
      <c r="H76" s="2"/>
      <c r="I76" s="2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5"/>
      <c r="V76" s="3"/>
      <c r="W76" s="3"/>
    </row>
    <row r="77" spans="1:23" x14ac:dyDescent="0.25">
      <c r="A77" s="2"/>
      <c r="B77" s="2"/>
      <c r="C77" s="2"/>
      <c r="D77" s="2"/>
      <c r="E77" s="2"/>
      <c r="F77" s="2"/>
      <c r="G77" s="2"/>
      <c r="H77" s="2"/>
      <c r="I77" s="2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5"/>
      <c r="V77" s="3"/>
      <c r="W77" s="3"/>
    </row>
    <row r="78" spans="1:23" x14ac:dyDescent="0.25">
      <c r="A78" s="2"/>
      <c r="B78" s="2"/>
      <c r="C78" s="2"/>
      <c r="D78" s="2"/>
      <c r="E78" s="2"/>
      <c r="F78" s="2"/>
      <c r="G78" s="2"/>
      <c r="H78" s="2"/>
      <c r="I78" s="2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5"/>
      <c r="V78" s="3"/>
      <c r="W78" s="3"/>
    </row>
    <row r="79" spans="1:23" x14ac:dyDescent="0.25">
      <c r="A79" s="2"/>
      <c r="B79" s="2"/>
      <c r="C79" s="2"/>
      <c r="D79" s="2"/>
      <c r="E79" s="2"/>
      <c r="F79" s="2"/>
      <c r="G79" s="2"/>
      <c r="H79" s="2"/>
      <c r="I79" s="2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5"/>
      <c r="V79" s="3"/>
      <c r="W79" s="3"/>
    </row>
    <row r="80" spans="1:23" x14ac:dyDescent="0.25">
      <c r="A80" s="2"/>
      <c r="B80" s="2"/>
      <c r="C80" s="2"/>
      <c r="D80" s="2"/>
      <c r="E80" s="2"/>
      <c r="F80" s="2"/>
      <c r="G80" s="2"/>
      <c r="H80" s="2"/>
      <c r="I80" s="2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5"/>
      <c r="V80" s="3"/>
      <c r="W80" s="3"/>
    </row>
    <row r="81" spans="1:23" x14ac:dyDescent="0.25">
      <c r="A81" s="2"/>
      <c r="B81" s="2"/>
      <c r="C81" s="2"/>
      <c r="D81" s="2"/>
      <c r="E81" s="2"/>
      <c r="F81" s="2"/>
      <c r="G81" s="2"/>
      <c r="H81" s="2"/>
      <c r="I81" s="2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5"/>
      <c r="V81" s="3"/>
      <c r="W81" s="3"/>
    </row>
    <row r="82" spans="1:23" x14ac:dyDescent="0.25">
      <c r="A82" s="2"/>
      <c r="B82" s="2"/>
      <c r="C82" s="2"/>
      <c r="D82" s="2"/>
      <c r="E82" s="2"/>
      <c r="F82" s="2"/>
      <c r="G82" s="2"/>
      <c r="H82" s="2"/>
      <c r="I82" s="2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5"/>
      <c r="V82" s="3"/>
      <c r="W82" s="3"/>
    </row>
    <row r="83" spans="1:23" x14ac:dyDescent="0.25">
      <c r="A83" s="2"/>
      <c r="B83" s="2"/>
      <c r="C83" s="2"/>
      <c r="D83" s="2"/>
      <c r="E83" s="2"/>
      <c r="F83" s="2"/>
      <c r="G83" s="2"/>
      <c r="H83" s="2"/>
      <c r="I83" s="2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5"/>
      <c r="V83" s="3"/>
      <c r="W83" s="3"/>
    </row>
    <row r="84" spans="1:23" x14ac:dyDescent="0.25">
      <c r="A84" s="2"/>
      <c r="B84" s="2"/>
      <c r="C84" s="2"/>
      <c r="D84" s="2"/>
      <c r="E84" s="2"/>
      <c r="F84" s="2"/>
      <c r="G84" s="2"/>
      <c r="H84" s="2"/>
      <c r="I84" s="2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5"/>
      <c r="V84" s="3"/>
      <c r="W84" s="3"/>
    </row>
    <row r="85" spans="1:23" x14ac:dyDescent="0.25">
      <c r="A85" s="2"/>
      <c r="B85" s="2"/>
      <c r="C85" s="2"/>
      <c r="D85" s="2"/>
      <c r="E85" s="2"/>
      <c r="F85" s="2"/>
      <c r="G85" s="2"/>
      <c r="H85" s="2"/>
      <c r="I85" s="2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5"/>
      <c r="V85" s="3"/>
      <c r="W85" s="3"/>
    </row>
    <row r="86" spans="1:23" x14ac:dyDescent="0.25">
      <c r="A86" s="2"/>
      <c r="B86" s="2"/>
      <c r="C86" s="2"/>
      <c r="D86" s="2"/>
      <c r="E86" s="2"/>
      <c r="F86" s="2"/>
      <c r="G86" s="2"/>
      <c r="H86" s="2"/>
      <c r="I86" s="2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5"/>
      <c r="V86" s="3"/>
      <c r="W86" s="3"/>
    </row>
    <row r="87" spans="1:23" x14ac:dyDescent="0.25">
      <c r="A87" s="2"/>
      <c r="B87" s="2"/>
      <c r="C87" s="2"/>
      <c r="D87" s="2"/>
      <c r="E87" s="2"/>
      <c r="F87" s="2"/>
      <c r="G87" s="2"/>
      <c r="H87" s="2"/>
      <c r="I87" s="2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5"/>
      <c r="V87" s="3"/>
      <c r="W87" s="3"/>
    </row>
    <row r="88" spans="1:23" x14ac:dyDescent="0.25"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5"/>
      <c r="V88" s="3"/>
      <c r="W88" s="3"/>
    </row>
    <row r="89" spans="1:23" x14ac:dyDescent="0.25"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5"/>
      <c r="V89" s="3"/>
      <c r="W89" s="3"/>
    </row>
    <row r="90" spans="1:23" x14ac:dyDescent="0.25"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5"/>
      <c r="V90" s="3"/>
      <c r="W90" s="3"/>
    </row>
    <row r="91" spans="1:23" x14ac:dyDescent="0.25"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5"/>
      <c r="V91" s="3"/>
      <c r="W91" s="3"/>
    </row>
    <row r="92" spans="1:23" x14ac:dyDescent="0.25"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5"/>
      <c r="V92" s="3"/>
      <c r="W92" s="3"/>
    </row>
    <row r="93" spans="1:23" x14ac:dyDescent="0.25"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5"/>
      <c r="V93" s="3"/>
      <c r="W93" s="3"/>
    </row>
    <row r="94" spans="1:23" x14ac:dyDescent="0.25"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5"/>
      <c r="V94" s="3"/>
      <c r="W94" s="3"/>
    </row>
    <row r="95" spans="1:23" x14ac:dyDescent="0.25"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5"/>
      <c r="V95" s="3"/>
      <c r="W95" s="3"/>
    </row>
    <row r="96" spans="1:23" x14ac:dyDescent="0.25"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5"/>
      <c r="V96" s="3"/>
      <c r="W96" s="3"/>
    </row>
    <row r="97" spans="10:23" x14ac:dyDescent="0.25"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5"/>
      <c r="V97" s="3"/>
      <c r="W97" s="3"/>
    </row>
    <row r="98" spans="10:23" x14ac:dyDescent="0.25"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5"/>
      <c r="V98" s="3"/>
      <c r="W98" s="3"/>
    </row>
    <row r="99" spans="10:23" x14ac:dyDescent="0.25"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5"/>
      <c r="V99" s="3"/>
      <c r="W99" s="3"/>
    </row>
    <row r="100" spans="10:23" x14ac:dyDescent="0.25"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</sheetData>
  <mergeCells count="3">
    <mergeCell ref="A2:X2"/>
    <mergeCell ref="A3:X3"/>
    <mergeCell ref="A4:X4"/>
  </mergeCells>
  <printOptions horizontalCentered="1"/>
  <pageMargins left="0.78740157480314965" right="0" top="0.78740157480314965" bottom="0.78740157480314965" header="0.78740157480314965" footer="0.78740157480314965"/>
  <pageSetup paperSize="14" scale="5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3501-01</vt:lpstr>
      <vt:lpstr>'EJECUCIÓN 3501-01'!Títulos_a_imprimir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2019-03-11T20:46:22Z</cp:lastPrinted>
  <dcterms:created xsi:type="dcterms:W3CDTF">2019-03-05T14:21:16Z</dcterms:created>
  <dcterms:modified xsi:type="dcterms:W3CDTF">2019-03-11T20:46:25Z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