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<sst xmlns="http://schemas.openxmlformats.org/spreadsheetml/2006/main" count="75" uniqueCount="34">
  <si>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</si>
  <si>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</si>
  <si>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</si>
  <si>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</si>
  <si>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</si>
  <si>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</si>
  <si>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</si>
  <si>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</si>
  <si>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</si>
  <si>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</si>
  <si>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</si>
  <si>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</si>
  <si>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</si>
  <si>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</si>
  <si>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</si>
  <si>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</si>
  <si>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</si>
  <si>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</si>
  <si>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</si>
  <si>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</si>
  <si>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</si>
  <si>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Adquisición de Bienes y Servicios </t>
  </si>
  <si>
    <t>BLOQUEOS ($)</t>
  </si>
  <si>
    <t>APR. VIGENTE DESPUES DE BLOQUEOS ($)</t>
  </si>
  <si>
    <t>APLAZAMIENTOS ($)</t>
  </si>
  <si>
    <t>APR. VIGENTE DESPUES DE APLAZAMIENTOS ($)</t>
  </si>
  <si>
    <t>APLAZAMIENTOS  Y BLOQUEOS($)</t>
  </si>
  <si>
    <t>APROPIACIÓN  VIGENTE DESPUES DE APLAZAMIENTOS Y BLOQUEOS ($)</t>
  </si>
  <si>
    <t>INFORME DE EJECUCIÓN PRESUPUESTAL ACUMULADA FEBRERO 28 DE 2019</t>
  </si>
  <si>
    <t>Gastos por Tributos, Multas, Sanciones e Intetereses de Mora</t>
  </si>
  <si>
    <t>Gastos por Tributos, Multas, Sanciones e Intereses de Mora</t>
  </si>
  <si>
    <t>GENERADO :  MARZO 04 DE 2019</t>
  </si>
  <si>
    <t xml:space="preserve">   PAGOS             ($)</t>
  </si>
  <si>
    <t>COMPROMISOS   ($)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</si>
</sst>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7"/>
      <name val="Arial"/>
      <family val="2"/>
    </font>
    <font>
      <sz val="7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 tint="0.04998999834060669"/>
      <name val="Arial Narrow"/>
      <family val="2"/>
    </font>
    <font>
      <sz val="10"/>
      <color theme="1" tint="0.04998999834060669"/>
      <name val="Arial Narrow"/>
      <family val="2"/>
    </font>
    <font>
      <sz val="9"/>
      <color rgb="FFF8F8F8"/>
      <name val="Arial Narrow"/>
      <family val="2"/>
    </font>
    <font>
      <b/>
      <sz val="9"/>
      <color rgb="FFF8F8F8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55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9" fillId="3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horizontal="right" vertical="center" wrapText="1"/>
    </xf>
    <xf numFmtId="4" fontId="13" fillId="33" borderId="14" xfId="0" applyNumberFormat="1" applyFont="1" applyFill="1" applyBorder="1" applyAlignment="1">
      <alignment horizontal="right" vertical="center" wrapText="1"/>
    </xf>
    <xf numFmtId="10" fontId="13" fillId="33" borderId="0" xfId="0" applyNumberFormat="1" applyFont="1" applyFill="1" applyBorder="1" applyAlignment="1">
      <alignment horizontal="right" vertical="center" wrapText="1"/>
    </xf>
    <xf numFmtId="10" fontId="13" fillId="33" borderId="16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4" fontId="14" fillId="0" borderId="14" xfId="0" applyNumberFormat="1" applyFont="1" applyFill="1" applyBorder="1" applyAlignment="1">
      <alignment horizontal="right" vertical="center" wrapText="1"/>
    </xf>
    <xf numFmtId="10" fontId="14" fillId="0" borderId="0" xfId="0" applyNumberFormat="1" applyFont="1" applyFill="1" applyBorder="1" applyAlignment="1">
      <alignment horizontal="right" vertical="center" wrapText="1"/>
    </xf>
    <xf numFmtId="10" fontId="14" fillId="0" borderId="16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58" fillId="33" borderId="17" xfId="0" applyNumberFormat="1" applyFont="1" applyFill="1" applyBorder="1" applyAlignment="1">
      <alignment horizontal="right" vertical="center" wrapText="1" readingOrder="1"/>
    </xf>
    <xf numFmtId="4" fontId="58" fillId="33" borderId="0" xfId="0" applyNumberFormat="1" applyFont="1" applyFill="1" applyBorder="1" applyAlignment="1">
      <alignment horizontal="right" vertical="center" wrapText="1" readingOrder="1"/>
    </xf>
    <xf numFmtId="4" fontId="15" fillId="0" borderId="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4" fontId="13" fillId="0" borderId="14" xfId="0" applyNumberFormat="1" applyFont="1" applyFill="1" applyBorder="1" applyAlignment="1">
      <alignment horizontal="right" vertical="center" wrapText="1"/>
    </xf>
    <xf numFmtId="10" fontId="13" fillId="0" borderId="0" xfId="0" applyNumberFormat="1" applyFont="1" applyFill="1" applyBorder="1" applyAlignment="1">
      <alignment horizontal="right" vertical="center" wrapText="1"/>
    </xf>
    <xf numFmtId="10" fontId="13" fillId="0" borderId="16" xfId="0" applyNumberFormat="1" applyFont="1" applyFill="1" applyBorder="1" applyAlignment="1">
      <alignment horizontal="right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4" fontId="58" fillId="33" borderId="10" xfId="0" applyNumberFormat="1" applyFont="1" applyFill="1" applyBorder="1" applyAlignment="1">
      <alignment horizontal="right" vertical="center" wrapText="1" readingOrder="1"/>
    </xf>
    <xf numFmtId="4" fontId="13" fillId="33" borderId="15" xfId="0" applyNumberFormat="1" applyFont="1" applyFill="1" applyBorder="1" applyAlignment="1">
      <alignment horizontal="right" vertical="center" wrapText="1"/>
    </xf>
    <xf numFmtId="10" fontId="13" fillId="33" borderId="10" xfId="0" applyNumberFormat="1" applyFont="1" applyFill="1" applyBorder="1" applyAlignment="1">
      <alignment horizontal="right" vertical="center" wrapText="1"/>
    </xf>
    <xf numFmtId="10" fontId="13" fillId="33" borderId="18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10" fontId="59" fillId="33" borderId="0" xfId="0" applyNumberFormat="1" applyFont="1" applyFill="1" applyBorder="1" applyAlignment="1">
      <alignment horizontal="right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10" fontId="59" fillId="33" borderId="10" xfId="0" applyNumberFormat="1" applyFont="1" applyFill="1" applyBorder="1" applyAlignment="1">
      <alignment horizontal="right" vertical="center" wrapText="1"/>
    </xf>
    <xf numFmtId="0" fontId="61" fillId="34" borderId="19" xfId="0" applyFont="1" applyFill="1" applyBorder="1" applyAlignment="1">
      <alignment/>
    </xf>
    <xf numFmtId="0" fontId="62" fillId="34" borderId="20" xfId="0" applyFont="1" applyFill="1" applyBorder="1" applyAlignment="1">
      <alignment horizontal="center" vertical="center"/>
    </xf>
    <xf numFmtId="4" fontId="62" fillId="34" borderId="20" xfId="0" applyNumberFormat="1" applyFont="1" applyFill="1" applyBorder="1" applyAlignment="1">
      <alignment horizontal="center" vertical="justify" wrapText="1"/>
    </xf>
    <xf numFmtId="0" fontId="63" fillId="34" borderId="19" xfId="0" applyFont="1" applyFill="1" applyBorder="1" applyAlignment="1">
      <alignment/>
    </xf>
    <xf numFmtId="0" fontId="64" fillId="34" borderId="20" xfId="0" applyFont="1" applyFill="1" applyBorder="1" applyAlignment="1">
      <alignment horizontal="center" vertical="center"/>
    </xf>
    <xf numFmtId="4" fontId="64" fillId="34" borderId="20" xfId="0" applyNumberFormat="1" applyFont="1" applyFill="1" applyBorder="1" applyAlignment="1">
      <alignment horizontal="center" vertical="justify" wrapText="1"/>
    </xf>
    <xf numFmtId="0" fontId="64" fillId="34" borderId="19" xfId="0" applyFont="1" applyFill="1" applyBorder="1" applyAlignment="1">
      <alignment horizontal="center" vertical="justify" wrapText="1"/>
    </xf>
    <xf numFmtId="0" fontId="64" fillId="34" borderId="20" xfId="0" applyFont="1" applyFill="1" applyBorder="1" applyAlignment="1">
      <alignment horizontal="center" vertical="justify" wrapText="1"/>
    </xf>
    <xf numFmtId="0" fontId="64" fillId="34" borderId="20" xfId="0" applyFont="1" applyFill="1" applyBorder="1" applyAlignment="1">
      <alignment horizontal="center" vertical="justify"/>
    </xf>
    <xf numFmtId="0" fontId="64" fillId="34" borderId="21" xfId="0" applyFont="1" applyFill="1" applyBorder="1" applyAlignment="1">
      <alignment horizontal="center" vertical="justify"/>
    </xf>
    <xf numFmtId="0" fontId="6" fillId="0" borderId="0" xfId="0" applyFont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10" fontId="59" fillId="0" borderId="0" xfId="0" applyNumberFormat="1" applyFont="1" applyFill="1" applyBorder="1" applyAlignment="1">
      <alignment horizontal="right" vertical="center" wrapText="1"/>
    </xf>
    <xf numFmtId="0" fontId="62" fillId="34" borderId="19" xfId="0" applyFont="1" applyFill="1" applyBorder="1" applyAlignment="1">
      <alignment horizontal="center" vertical="justify" wrapText="1"/>
    </xf>
    <xf numFmtId="0" fontId="62" fillId="34" borderId="20" xfId="0" applyFont="1" applyFill="1" applyBorder="1" applyAlignment="1">
      <alignment horizontal="center" vertical="justify" wrapText="1"/>
    </xf>
    <xf numFmtId="0" fontId="62" fillId="34" borderId="20" xfId="0" applyFont="1" applyFill="1" applyBorder="1" applyAlignment="1">
      <alignment horizontal="center" vertical="justify"/>
    </xf>
    <xf numFmtId="0" fontId="62" fillId="34" borderId="21" xfId="0" applyFont="1" applyFill="1" applyBorder="1" applyAlignment="1">
      <alignment horizontal="center" vertical="justify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2</xdr:row>
      <xdr:rowOff>114300</xdr:rowOff>
    </xdr:to>
    <xdr:pic>
      <xdr:nvPicPr>
        <xdr:cNvPr id="1" name="Imagen 2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J4" sqref="J4"/>
    </sheetView>
  </sheetViews>
  <sheetFormatPr defaultColWidth="11.421875" defaultRowHeight="12.75"/>
  <cols>
    <col min="1" max="1" width="2.57421875" style="0" customWidth="1"/>
    <col min="2" max="2" width="27.421875" style="0" customWidth="1"/>
    <col min="3" max="3" width="14.7109375" style="0" customWidth="1"/>
    <col min="4" max="4" width="16.00390625" style="0" customWidth="1"/>
    <col min="5" max="5" width="14.57421875" style="0" customWidth="1"/>
    <col min="6" max="6" width="19.8515625" style="0" customWidth="1"/>
    <col min="7" max="7" width="14.57421875" style="0" customWidth="1"/>
    <col min="8" max="8" width="14.8515625" style="0" customWidth="1"/>
    <col min="9" max="9" width="13.57421875" style="0" customWidth="1"/>
    <col min="10" max="10" width="17.281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1" spans="1:13" ht="18">
      <c r="A1" s="79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">
      <c r="A2" s="79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3:13" ht="24" customHeight="1" thickBot="1">
      <c r="C3" s="1"/>
      <c r="D3" s="2"/>
      <c r="E3" s="2"/>
      <c r="F3" s="2"/>
      <c r="G3" s="2"/>
      <c r="H3" s="2"/>
      <c r="I3" s="2"/>
      <c r="J3" s="72" t="s">
        <v>31</v>
      </c>
      <c r="K3" s="73"/>
      <c r="L3" s="73"/>
      <c r="M3" s="73"/>
    </row>
    <row r="4" spans="1:13" ht="60" customHeight="1" thickBot="1">
      <c r="A4" s="65"/>
      <c r="B4" s="66" t="s">
        <v>7</v>
      </c>
      <c r="C4" s="67" t="s">
        <v>16</v>
      </c>
      <c r="D4" s="69" t="s">
        <v>10</v>
      </c>
      <c r="E4" s="69" t="s">
        <v>26</v>
      </c>
      <c r="F4" s="69" t="s">
        <v>27</v>
      </c>
      <c r="G4" s="69" t="s">
        <v>33</v>
      </c>
      <c r="H4" s="69" t="s">
        <v>15</v>
      </c>
      <c r="I4" s="69" t="s">
        <v>32</v>
      </c>
      <c r="J4" s="68" t="s">
        <v>11</v>
      </c>
      <c r="K4" s="69" t="s">
        <v>14</v>
      </c>
      <c r="L4" s="70" t="s">
        <v>12</v>
      </c>
      <c r="M4" s="71" t="s">
        <v>13</v>
      </c>
    </row>
    <row r="5" spans="1:13" ht="10.5" customHeight="1">
      <c r="A5" s="17"/>
      <c r="B5" s="18"/>
      <c r="C5" s="18"/>
      <c r="D5" s="18"/>
      <c r="E5" s="18"/>
      <c r="F5" s="18"/>
      <c r="G5" s="18"/>
      <c r="H5" s="18"/>
      <c r="I5" s="18"/>
      <c r="J5" s="17"/>
      <c r="K5" s="18"/>
      <c r="L5" s="18"/>
      <c r="M5" s="19"/>
    </row>
    <row r="6" spans="1:13" ht="23.25" customHeight="1">
      <c r="A6" s="20" t="s">
        <v>3</v>
      </c>
      <c r="B6" s="11" t="s">
        <v>0</v>
      </c>
      <c r="C6" s="37">
        <f aca="true" t="shared" si="0" ref="C6:I6">SUM(C7:C10)</f>
        <v>361587983081</v>
      </c>
      <c r="D6" s="37">
        <f t="shared" si="0"/>
        <v>361587983081</v>
      </c>
      <c r="E6" s="37">
        <f t="shared" si="0"/>
        <v>391021000</v>
      </c>
      <c r="F6" s="37">
        <f t="shared" si="0"/>
        <v>361196962081</v>
      </c>
      <c r="G6" s="37">
        <f t="shared" si="0"/>
        <v>39548197138.97</v>
      </c>
      <c r="H6" s="37">
        <f t="shared" si="0"/>
        <v>28606129571.32</v>
      </c>
      <c r="I6" s="37">
        <f t="shared" si="0"/>
        <v>26848679669.46</v>
      </c>
      <c r="J6" s="38">
        <f aca="true" t="shared" si="1" ref="J6:J11">+F6-G6</f>
        <v>321648764942.03</v>
      </c>
      <c r="K6" s="59">
        <f>+G6/F6</f>
        <v>0.10949205361838327</v>
      </c>
      <c r="L6" s="59">
        <f>+H6/F6</f>
        <v>0.07919814553951024</v>
      </c>
      <c r="M6" s="40">
        <f>+I6/F6</f>
        <v>0.07433251795578243</v>
      </c>
    </row>
    <row r="7" spans="1:13" ht="21.75" customHeight="1">
      <c r="A7" s="21"/>
      <c r="B7" s="12" t="s">
        <v>1</v>
      </c>
      <c r="C7" s="45">
        <f aca="true" t="shared" si="2" ref="C7:E8">+C22+C36</f>
        <v>49104214000</v>
      </c>
      <c r="D7" s="45">
        <f t="shared" si="2"/>
        <v>49104214000</v>
      </c>
      <c r="E7" s="45">
        <f t="shared" si="2"/>
        <v>391021000</v>
      </c>
      <c r="F7" s="45">
        <f>+D7-E7</f>
        <v>48713193000</v>
      </c>
      <c r="G7" s="45">
        <f aca="true" t="shared" si="3" ref="G7:I8">+G22+G36</f>
        <v>6911632262.25</v>
      </c>
      <c r="H7" s="45">
        <f t="shared" si="3"/>
        <v>6621897431.26</v>
      </c>
      <c r="I7" s="45">
        <f t="shared" si="3"/>
        <v>6607087053.68</v>
      </c>
      <c r="J7" s="42">
        <f t="shared" si="1"/>
        <v>41801560737.75</v>
      </c>
      <c r="K7" s="60">
        <f aca="true" t="shared" si="4" ref="K7:K13">+G7/F7</f>
        <v>0.1418841967975698</v>
      </c>
      <c r="L7" s="60">
        <f aca="true" t="shared" si="5" ref="L7:L13">+H7/F7</f>
        <v>0.13593642755587793</v>
      </c>
      <c r="M7" s="44">
        <f aca="true" t="shared" si="6" ref="M7:M13">+I7/F7</f>
        <v>0.13563239538988955</v>
      </c>
    </row>
    <row r="8" spans="1:13" ht="24" customHeight="1">
      <c r="A8" s="21"/>
      <c r="B8" s="13" t="s">
        <v>21</v>
      </c>
      <c r="C8" s="45">
        <f t="shared" si="2"/>
        <v>21367197033</v>
      </c>
      <c r="D8" s="45">
        <f t="shared" si="2"/>
        <v>21367197033</v>
      </c>
      <c r="E8" s="45">
        <f t="shared" si="2"/>
        <v>0</v>
      </c>
      <c r="F8" s="45">
        <f>+D8-E8</f>
        <v>21367197033</v>
      </c>
      <c r="G8" s="45">
        <f t="shared" si="3"/>
        <v>13730029832.14</v>
      </c>
      <c r="H8" s="45">
        <f t="shared" si="3"/>
        <v>3077697095.48</v>
      </c>
      <c r="I8" s="45">
        <f t="shared" si="3"/>
        <v>1337725444.1999998</v>
      </c>
      <c r="J8" s="42">
        <f t="shared" si="1"/>
        <v>7637167200.860001</v>
      </c>
      <c r="K8" s="60">
        <f t="shared" si="4"/>
        <v>0.6425751496995614</v>
      </c>
      <c r="L8" s="60">
        <f t="shared" si="5"/>
        <v>0.1440384104066964</v>
      </c>
      <c r="M8" s="44">
        <f t="shared" si="6"/>
        <v>0.06260650108359957</v>
      </c>
    </row>
    <row r="9" spans="1:13" ht="25.5" customHeight="1">
      <c r="A9" s="21"/>
      <c r="B9" s="12" t="s">
        <v>8</v>
      </c>
      <c r="C9" s="45">
        <f>+C24+C38</f>
        <v>279022142048</v>
      </c>
      <c r="D9" s="45">
        <f aca="true" t="shared" si="7" ref="D9:I9">+D24+D38</f>
        <v>279022142048</v>
      </c>
      <c r="E9" s="45">
        <f t="shared" si="7"/>
        <v>0</v>
      </c>
      <c r="F9" s="45">
        <f t="shared" si="7"/>
        <v>279022142048</v>
      </c>
      <c r="G9" s="45">
        <f t="shared" si="7"/>
        <v>9241132189.58</v>
      </c>
      <c r="H9" s="45">
        <f t="shared" si="7"/>
        <v>9241132189.58</v>
      </c>
      <c r="I9" s="45">
        <f t="shared" si="7"/>
        <v>9241020016.58</v>
      </c>
      <c r="J9" s="42">
        <f t="shared" si="1"/>
        <v>269781009858.42</v>
      </c>
      <c r="K9" s="60">
        <f t="shared" si="4"/>
        <v>0.033119709144768354</v>
      </c>
      <c r="L9" s="60">
        <f t="shared" si="5"/>
        <v>0.033119709144768354</v>
      </c>
      <c r="M9" s="44">
        <f t="shared" si="6"/>
        <v>0.033119307122910245</v>
      </c>
    </row>
    <row r="10" spans="1:13" ht="34.5" customHeight="1">
      <c r="A10" s="21"/>
      <c r="B10" s="14" t="s">
        <v>29</v>
      </c>
      <c r="C10" s="45">
        <f aca="true" t="shared" si="8" ref="C10:E11">+C25+C39</f>
        <v>12094430000</v>
      </c>
      <c r="D10" s="45">
        <f>+D25+D39</f>
        <v>12094430000</v>
      </c>
      <c r="E10" s="45">
        <f t="shared" si="8"/>
        <v>0</v>
      </c>
      <c r="F10" s="45">
        <f>+D10-E10</f>
        <v>12094430000</v>
      </c>
      <c r="G10" s="45">
        <f aca="true" t="shared" si="9" ref="G10:I11">+G25+G39</f>
        <v>9665402855</v>
      </c>
      <c r="H10" s="45">
        <f t="shared" si="9"/>
        <v>9665402855</v>
      </c>
      <c r="I10" s="45">
        <f t="shared" si="9"/>
        <v>9662847155</v>
      </c>
      <c r="J10" s="42">
        <f t="shared" si="1"/>
        <v>2429027145</v>
      </c>
      <c r="K10" s="60">
        <f t="shared" si="4"/>
        <v>0.7991615028571003</v>
      </c>
      <c r="L10" s="60">
        <f t="shared" si="5"/>
        <v>0.7991615028571003</v>
      </c>
      <c r="M10" s="44">
        <f t="shared" si="6"/>
        <v>0.7989501907076233</v>
      </c>
    </row>
    <row r="11" spans="1:13" ht="37.5" customHeight="1">
      <c r="A11" s="22" t="s">
        <v>4</v>
      </c>
      <c r="B11" s="11" t="s">
        <v>2</v>
      </c>
      <c r="C11" s="37">
        <f t="shared" si="8"/>
        <v>177440896180</v>
      </c>
      <c r="D11" s="37">
        <f t="shared" si="8"/>
        <v>177440896180</v>
      </c>
      <c r="E11" s="37">
        <f t="shared" si="8"/>
        <v>31148000000</v>
      </c>
      <c r="F11" s="37">
        <f>+D11-E11</f>
        <v>146292896180</v>
      </c>
      <c r="G11" s="37">
        <f t="shared" si="9"/>
        <v>32796721422.65</v>
      </c>
      <c r="H11" s="37">
        <f t="shared" si="9"/>
        <v>577764661</v>
      </c>
      <c r="I11" s="37">
        <f t="shared" si="9"/>
        <v>574393233</v>
      </c>
      <c r="J11" s="38">
        <f t="shared" si="1"/>
        <v>113496174757.35</v>
      </c>
      <c r="K11" s="59">
        <f>+G11/F11</f>
        <v>0.22418533147567632</v>
      </c>
      <c r="L11" s="59">
        <f t="shared" si="5"/>
        <v>0.003949369218100061</v>
      </c>
      <c r="M11" s="40">
        <f t="shared" si="6"/>
        <v>0.00392632347843645</v>
      </c>
    </row>
    <row r="12" spans="1:13" ht="11.25" customHeight="1">
      <c r="A12" s="23"/>
      <c r="B12" s="15"/>
      <c r="C12" s="58"/>
      <c r="D12" s="58"/>
      <c r="E12" s="58"/>
      <c r="F12" s="58"/>
      <c r="G12" s="58"/>
      <c r="H12" s="58"/>
      <c r="I12" s="58"/>
      <c r="J12" s="50"/>
      <c r="K12" s="74"/>
      <c r="L12" s="74"/>
      <c r="M12" s="52"/>
    </row>
    <row r="13" spans="1:13" ht="19.5" customHeight="1" thickBot="1">
      <c r="A13" s="24" t="s">
        <v>5</v>
      </c>
      <c r="B13" s="16" t="s">
        <v>6</v>
      </c>
      <c r="C13" s="53">
        <f>+C28+C42</f>
        <v>539028879261</v>
      </c>
      <c r="D13" s="53">
        <f aca="true" t="shared" si="10" ref="D13:I13">+D28+D42</f>
        <v>539028879261</v>
      </c>
      <c r="E13" s="53">
        <f t="shared" si="10"/>
        <v>31539021000</v>
      </c>
      <c r="F13" s="53">
        <f t="shared" si="10"/>
        <v>507489858261</v>
      </c>
      <c r="G13" s="53">
        <f t="shared" si="10"/>
        <v>72344918561.62001</v>
      </c>
      <c r="H13" s="53">
        <f t="shared" si="10"/>
        <v>29183894232.32</v>
      </c>
      <c r="I13" s="53">
        <f t="shared" si="10"/>
        <v>27423072902.460003</v>
      </c>
      <c r="J13" s="55">
        <f>+F13-G13</f>
        <v>435144939699.38</v>
      </c>
      <c r="K13" s="61">
        <f t="shared" si="4"/>
        <v>0.14255441243598865</v>
      </c>
      <c r="L13" s="61">
        <f t="shared" si="5"/>
        <v>0.05750635950110128</v>
      </c>
      <c r="M13" s="57">
        <f t="shared" si="6"/>
        <v>0.05403669148469254</v>
      </c>
    </row>
    <row r="14" spans="3:13" ht="9.75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81" t="s">
        <v>18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5" customHeight="1">
      <c r="A16" s="81" t="s">
        <v>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1.25" customHeight="1" hidden="1" thickBot="1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3:13" ht="13.5" customHeight="1" thickBot="1">
      <c r="C18" s="1"/>
      <c r="D18" s="1"/>
      <c r="E18" s="1"/>
      <c r="F18" s="1"/>
      <c r="G18" s="1"/>
      <c r="H18" s="1"/>
      <c r="I18" s="2"/>
      <c r="J18" s="10"/>
      <c r="K18" s="6"/>
      <c r="L18" s="6"/>
      <c r="M18" s="6"/>
    </row>
    <row r="19" spans="1:13" ht="48.75" customHeight="1" thickBot="1">
      <c r="A19" s="65"/>
      <c r="B19" s="66" t="s">
        <v>7</v>
      </c>
      <c r="C19" s="67" t="s">
        <v>16</v>
      </c>
      <c r="D19" s="67" t="s">
        <v>10</v>
      </c>
      <c r="E19" s="67" t="s">
        <v>24</v>
      </c>
      <c r="F19" s="67" t="s">
        <v>25</v>
      </c>
      <c r="G19" s="69" t="s">
        <v>33</v>
      </c>
      <c r="H19" s="69" t="s">
        <v>15</v>
      </c>
      <c r="I19" s="69" t="s">
        <v>32</v>
      </c>
      <c r="J19" s="68" t="s">
        <v>11</v>
      </c>
      <c r="K19" s="69" t="s">
        <v>14</v>
      </c>
      <c r="L19" s="70" t="s">
        <v>12</v>
      </c>
      <c r="M19" s="71" t="s">
        <v>13</v>
      </c>
    </row>
    <row r="20" spans="1:13" ht="13.5" customHeight="1">
      <c r="A20" s="17"/>
      <c r="B20" s="18"/>
      <c r="C20" s="26"/>
      <c r="D20" s="26"/>
      <c r="E20" s="26"/>
      <c r="F20" s="26"/>
      <c r="G20" s="26"/>
      <c r="H20" s="26"/>
      <c r="I20" s="26"/>
      <c r="J20" s="25"/>
      <c r="K20" s="26"/>
      <c r="L20" s="26"/>
      <c r="M20" s="27"/>
    </row>
    <row r="21" spans="1:13" ht="19.5" customHeight="1">
      <c r="A21" s="20" t="s">
        <v>3</v>
      </c>
      <c r="B21" s="28" t="s">
        <v>0</v>
      </c>
      <c r="C21" s="37">
        <f>SUM(C22:C25)</f>
        <v>347372084081</v>
      </c>
      <c r="D21" s="37">
        <f aca="true" t="shared" si="11" ref="D21:I21">SUM(D22:D25)</f>
        <v>347372084081</v>
      </c>
      <c r="E21" s="37">
        <f t="shared" si="11"/>
        <v>0</v>
      </c>
      <c r="F21" s="37">
        <f t="shared" si="11"/>
        <v>347372084081</v>
      </c>
      <c r="G21" s="37">
        <f t="shared" si="11"/>
        <v>36464365268.94</v>
      </c>
      <c r="H21" s="37">
        <f t="shared" si="11"/>
        <v>26833850307.11</v>
      </c>
      <c r="I21" s="37">
        <f t="shared" si="11"/>
        <v>25107978939.83</v>
      </c>
      <c r="J21" s="38">
        <f aca="true" t="shared" si="12" ref="J21:J26">+F21-G21</f>
        <v>310907718812.06</v>
      </c>
      <c r="K21" s="39">
        <f aca="true" t="shared" si="13" ref="K21:K26">+G21/F21</f>
        <v>0.10497206580491156</v>
      </c>
      <c r="L21" s="39">
        <f aca="true" t="shared" si="14" ref="L21:L26">+H21/F21</f>
        <v>0.07724814841728302</v>
      </c>
      <c r="M21" s="40">
        <f aca="true" t="shared" si="15" ref="M21:M26">+I21/F21</f>
        <v>0.07227978323662687</v>
      </c>
    </row>
    <row r="22" spans="1:13" ht="19.5" customHeight="1">
      <c r="A22" s="21"/>
      <c r="B22" s="13" t="s">
        <v>1</v>
      </c>
      <c r="C22" s="41">
        <v>36872287000</v>
      </c>
      <c r="D22" s="41">
        <v>36872287000</v>
      </c>
      <c r="E22" s="41">
        <v>0</v>
      </c>
      <c r="F22" s="41">
        <f>+D22-E22</f>
        <v>36872287000</v>
      </c>
      <c r="G22" s="41">
        <v>5301365361.63</v>
      </c>
      <c r="H22" s="41">
        <v>5011630530.64</v>
      </c>
      <c r="I22" s="41">
        <v>5009000526.64</v>
      </c>
      <c r="J22" s="42">
        <f t="shared" si="12"/>
        <v>31570921638.37</v>
      </c>
      <c r="K22" s="43">
        <f t="shared" si="13"/>
        <v>0.14377641836075966</v>
      </c>
      <c r="L22" s="43">
        <f t="shared" si="14"/>
        <v>0.1359186244845621</v>
      </c>
      <c r="M22" s="44">
        <f t="shared" si="15"/>
        <v>0.13584729709442758</v>
      </c>
    </row>
    <row r="23" spans="1:13" ht="19.5" customHeight="1">
      <c r="A23" s="21"/>
      <c r="B23" s="13" t="s">
        <v>21</v>
      </c>
      <c r="C23" s="45">
        <v>19506183033</v>
      </c>
      <c r="D23" s="45">
        <v>19506183033</v>
      </c>
      <c r="E23" s="41">
        <v>0</v>
      </c>
      <c r="F23" s="41">
        <f aca="true" t="shared" si="16" ref="F23:F28">+D23-E23</f>
        <v>19506183033</v>
      </c>
      <c r="G23" s="45">
        <v>12259393529.73</v>
      </c>
      <c r="H23" s="45">
        <v>2918613398.89</v>
      </c>
      <c r="I23" s="45">
        <v>1198039908.61</v>
      </c>
      <c r="J23" s="42">
        <f t="shared" si="12"/>
        <v>7246789503.27</v>
      </c>
      <c r="K23" s="43">
        <f t="shared" si="13"/>
        <v>0.6284875677107054</v>
      </c>
      <c r="L23" s="43">
        <f t="shared" si="14"/>
        <v>0.14962503909413613</v>
      </c>
      <c r="M23" s="44">
        <f t="shared" si="15"/>
        <v>0.061418469547998726</v>
      </c>
    </row>
    <row r="24" spans="1:13" ht="19.5" customHeight="1">
      <c r="A24" s="21"/>
      <c r="B24" s="13" t="s">
        <v>8</v>
      </c>
      <c r="C24" s="45">
        <v>278902892048</v>
      </c>
      <c r="D24" s="45">
        <v>278902892048</v>
      </c>
      <c r="E24" s="41">
        <v>0</v>
      </c>
      <c r="F24" s="41">
        <f t="shared" si="16"/>
        <v>278902892048</v>
      </c>
      <c r="G24" s="45">
        <v>9238859522.58</v>
      </c>
      <c r="H24" s="45">
        <v>9238859522.58</v>
      </c>
      <c r="I24" s="45">
        <v>9238747349.58</v>
      </c>
      <c r="J24" s="42">
        <f t="shared" si="12"/>
        <v>269664032525.42</v>
      </c>
      <c r="K24" s="43">
        <f t="shared" si="13"/>
        <v>0.03312572148226403</v>
      </c>
      <c r="L24" s="43">
        <f t="shared" si="14"/>
        <v>0.03312572148226403</v>
      </c>
      <c r="M24" s="44">
        <f t="shared" si="15"/>
        <v>0.03312531928851417</v>
      </c>
    </row>
    <row r="25" spans="1:13" ht="28.5" customHeight="1" thickBot="1">
      <c r="A25" s="21"/>
      <c r="B25" s="14" t="s">
        <v>29</v>
      </c>
      <c r="C25" s="45">
        <v>12090722000</v>
      </c>
      <c r="D25" s="45">
        <v>12090722000</v>
      </c>
      <c r="E25" s="41">
        <v>0</v>
      </c>
      <c r="F25" s="41">
        <f t="shared" si="16"/>
        <v>12090722000</v>
      </c>
      <c r="G25" s="41">
        <v>9664746855</v>
      </c>
      <c r="H25" s="41">
        <v>9664746855</v>
      </c>
      <c r="I25" s="41">
        <v>9662191155</v>
      </c>
      <c r="J25" s="42">
        <f t="shared" si="12"/>
        <v>2425975145</v>
      </c>
      <c r="K25" s="43">
        <f t="shared" si="13"/>
        <v>0.7993523343767229</v>
      </c>
      <c r="L25" s="43">
        <f t="shared" si="14"/>
        <v>0.7993523343767229</v>
      </c>
      <c r="M25" s="44">
        <f t="shared" si="15"/>
        <v>0.7991409574217322</v>
      </c>
    </row>
    <row r="26" spans="1:13" ht="19.5" customHeight="1" thickBot="1" thickTop="1">
      <c r="A26" s="22" t="s">
        <v>4</v>
      </c>
      <c r="B26" s="28" t="s">
        <v>2</v>
      </c>
      <c r="C26" s="37">
        <v>172240896180</v>
      </c>
      <c r="D26" s="37">
        <v>172240896180</v>
      </c>
      <c r="E26" s="46">
        <v>31148000000</v>
      </c>
      <c r="F26" s="47">
        <f t="shared" si="16"/>
        <v>141092896180</v>
      </c>
      <c r="G26" s="37">
        <v>30463271854.4</v>
      </c>
      <c r="H26" s="37">
        <v>542940312</v>
      </c>
      <c r="I26" s="37">
        <v>539568884</v>
      </c>
      <c r="J26" s="38">
        <f t="shared" si="12"/>
        <v>110629624325.6</v>
      </c>
      <c r="K26" s="39">
        <f t="shared" si="13"/>
        <v>0.2159093241344789</v>
      </c>
      <c r="L26" s="39">
        <f t="shared" si="14"/>
        <v>0.003848105232082989</v>
      </c>
      <c r="M26" s="40">
        <f t="shared" si="15"/>
        <v>0.0038242101382031466</v>
      </c>
    </row>
    <row r="27" spans="1:13" ht="10.5" customHeight="1" thickTop="1">
      <c r="A27" s="31"/>
      <c r="B27" s="29"/>
      <c r="C27" s="48"/>
      <c r="D27" s="48"/>
      <c r="E27" s="48"/>
      <c r="F27" s="49"/>
      <c r="G27" s="48" t="s">
        <v>20</v>
      </c>
      <c r="H27" s="48"/>
      <c r="I27" s="48"/>
      <c r="J27" s="50"/>
      <c r="K27" s="51"/>
      <c r="L27" s="51"/>
      <c r="M27" s="52"/>
    </row>
    <row r="28" spans="1:13" ht="19.5" customHeight="1" thickBot="1">
      <c r="A28" s="24" t="s">
        <v>5</v>
      </c>
      <c r="B28" s="30" t="s">
        <v>6</v>
      </c>
      <c r="C28" s="53">
        <f>+C21+C26</f>
        <v>519612980261</v>
      </c>
      <c r="D28" s="53">
        <f>+D21+D26</f>
        <v>519612980261</v>
      </c>
      <c r="E28" s="53">
        <f>+E21+E26</f>
        <v>31148000000</v>
      </c>
      <c r="F28" s="54">
        <f t="shared" si="16"/>
        <v>488464980261</v>
      </c>
      <c r="G28" s="53">
        <f>+G21+G26</f>
        <v>66927637123.340004</v>
      </c>
      <c r="H28" s="53">
        <f>+H21+H26</f>
        <v>27376790619.11</v>
      </c>
      <c r="I28" s="53">
        <f>+I21+I26</f>
        <v>25647547823.83</v>
      </c>
      <c r="J28" s="55">
        <f>+F28-G28</f>
        <v>421537343137.66</v>
      </c>
      <c r="K28" s="56">
        <f>+G28/F28</f>
        <v>0.13701624441444862</v>
      </c>
      <c r="L28" s="56">
        <f>+H28/F28</f>
        <v>0.05604657800541166</v>
      </c>
      <c r="M28" s="57">
        <f>+I28/F28</f>
        <v>0.0525064208495066</v>
      </c>
    </row>
    <row r="29" spans="3:1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81" t="s">
        <v>19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ht="12.75" customHeight="1">
      <c r="A31" s="81" t="s">
        <v>28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2.75" customHeight="1" thickBot="1">
      <c r="A32" s="3"/>
      <c r="B32" s="3"/>
      <c r="C32" s="4"/>
      <c r="D32" s="4"/>
      <c r="E32" s="4"/>
      <c r="F32" s="4"/>
      <c r="G32" s="4"/>
      <c r="H32" s="4"/>
      <c r="I32" s="4"/>
      <c r="J32" s="10"/>
      <c r="K32" s="5"/>
      <c r="L32" s="5"/>
      <c r="M32" s="5"/>
    </row>
    <row r="33" spans="1:13" ht="54" customHeight="1" thickBot="1">
      <c r="A33" s="62"/>
      <c r="B33" s="63" t="s">
        <v>7</v>
      </c>
      <c r="C33" s="64" t="s">
        <v>16</v>
      </c>
      <c r="D33" s="64" t="s">
        <v>10</v>
      </c>
      <c r="E33" s="64" t="s">
        <v>22</v>
      </c>
      <c r="F33" s="64" t="s">
        <v>23</v>
      </c>
      <c r="G33" s="69" t="s">
        <v>33</v>
      </c>
      <c r="H33" s="69" t="s">
        <v>15</v>
      </c>
      <c r="I33" s="69" t="s">
        <v>32</v>
      </c>
      <c r="J33" s="75" t="s">
        <v>11</v>
      </c>
      <c r="K33" s="76" t="s">
        <v>14</v>
      </c>
      <c r="L33" s="77" t="s">
        <v>12</v>
      </c>
      <c r="M33" s="78" t="s">
        <v>13</v>
      </c>
    </row>
    <row r="34" spans="1:13" ht="12" customHeight="1">
      <c r="A34" s="17"/>
      <c r="B34" s="18"/>
      <c r="C34" s="26"/>
      <c r="D34" s="26"/>
      <c r="E34" s="26"/>
      <c r="F34" s="26"/>
      <c r="G34" s="26"/>
      <c r="H34" s="26"/>
      <c r="I34" s="26"/>
      <c r="J34" s="25"/>
      <c r="K34" s="26"/>
      <c r="L34" s="26"/>
      <c r="M34" s="27"/>
    </row>
    <row r="35" spans="1:13" ht="19.5" customHeight="1">
      <c r="A35" s="34" t="s">
        <v>3</v>
      </c>
      <c r="B35" s="32" t="s">
        <v>0</v>
      </c>
      <c r="C35" s="37">
        <f>SUM(C36:C39)</f>
        <v>14215899000</v>
      </c>
      <c r="D35" s="37">
        <f>SUM(D36:D39)</f>
        <v>14215899000</v>
      </c>
      <c r="E35" s="37">
        <f>SUM(E36:E39)</f>
        <v>391021000</v>
      </c>
      <c r="F35" s="37">
        <f aca="true" t="shared" si="17" ref="F35:F40">+D35-E35</f>
        <v>13824878000</v>
      </c>
      <c r="G35" s="37">
        <f>SUM(G36:G39)</f>
        <v>3083831870.0299997</v>
      </c>
      <c r="H35" s="37">
        <f>SUM(H36:H39)</f>
        <v>1772279264.2099998</v>
      </c>
      <c r="I35" s="37">
        <f>SUM(I36:I39)</f>
        <v>1740700729.6299999</v>
      </c>
      <c r="J35" s="38">
        <f aca="true" t="shared" si="18" ref="J35:J40">+F35-G35</f>
        <v>10741046129.970001</v>
      </c>
      <c r="K35" s="39">
        <f>+G35/F35</f>
        <v>0.22306394819758987</v>
      </c>
      <c r="L35" s="39">
        <f>+H35/F35</f>
        <v>0.1281949297642988</v>
      </c>
      <c r="M35" s="40">
        <f>+I35/F35</f>
        <v>0.12591074797405083</v>
      </c>
    </row>
    <row r="36" spans="1:13" ht="19.5" customHeight="1">
      <c r="A36" s="35"/>
      <c r="B36" s="12" t="s">
        <v>1</v>
      </c>
      <c r="C36" s="41">
        <v>12231927000</v>
      </c>
      <c r="D36" s="41">
        <v>12231927000</v>
      </c>
      <c r="E36" s="41">
        <v>391021000</v>
      </c>
      <c r="F36" s="41">
        <f t="shared" si="17"/>
        <v>11840906000</v>
      </c>
      <c r="G36" s="45">
        <v>1610266900.62</v>
      </c>
      <c r="H36" s="45">
        <v>1610266900.62</v>
      </c>
      <c r="I36" s="45">
        <v>1598086527.04</v>
      </c>
      <c r="J36" s="42">
        <f t="shared" si="18"/>
        <v>10230639099.380001</v>
      </c>
      <c r="K36" s="43">
        <f aca="true" t="shared" si="19" ref="K36:K42">+G36/F36</f>
        <v>0.13599186587749282</v>
      </c>
      <c r="L36" s="43">
        <f aca="true" t="shared" si="20" ref="L36:L42">+H36/F36</f>
        <v>0.13599186587749282</v>
      </c>
      <c r="M36" s="44">
        <f aca="true" t="shared" si="21" ref="M36:M42">+I36/F36</f>
        <v>0.1349631968229458</v>
      </c>
    </row>
    <row r="37" spans="1:13" ht="19.5" customHeight="1">
      <c r="A37" s="35"/>
      <c r="B37" s="13" t="s">
        <v>21</v>
      </c>
      <c r="C37" s="45">
        <v>1861014000</v>
      </c>
      <c r="D37" s="45">
        <v>1861014000</v>
      </c>
      <c r="E37" s="45"/>
      <c r="F37" s="41">
        <f t="shared" si="17"/>
        <v>1861014000</v>
      </c>
      <c r="G37" s="45">
        <v>1470636302.41</v>
      </c>
      <c r="H37" s="45">
        <v>159083696.59</v>
      </c>
      <c r="I37" s="45">
        <v>139685535.59</v>
      </c>
      <c r="J37" s="42">
        <f t="shared" si="18"/>
        <v>390377697.5899999</v>
      </c>
      <c r="K37" s="43">
        <f t="shared" si="19"/>
        <v>0.7902338737967581</v>
      </c>
      <c r="L37" s="43">
        <f t="shared" si="20"/>
        <v>0.08548226751115252</v>
      </c>
      <c r="M37" s="44">
        <f t="shared" si="21"/>
        <v>0.07505883114796558</v>
      </c>
    </row>
    <row r="38" spans="1:13" ht="19.5" customHeight="1">
      <c r="A38" s="35"/>
      <c r="B38" s="12" t="s">
        <v>8</v>
      </c>
      <c r="C38" s="45">
        <v>119250000</v>
      </c>
      <c r="D38" s="45">
        <v>119250000</v>
      </c>
      <c r="E38" s="45"/>
      <c r="F38" s="41">
        <f t="shared" si="17"/>
        <v>119250000</v>
      </c>
      <c r="G38" s="45">
        <v>2272667</v>
      </c>
      <c r="H38" s="45">
        <v>2272667</v>
      </c>
      <c r="I38" s="45">
        <v>2272667</v>
      </c>
      <c r="J38" s="42">
        <f t="shared" si="18"/>
        <v>116977333</v>
      </c>
      <c r="K38" s="43">
        <f t="shared" si="19"/>
        <v>0.019058004192872117</v>
      </c>
      <c r="L38" s="43">
        <f t="shared" si="20"/>
        <v>0.019058004192872117</v>
      </c>
      <c r="M38" s="44">
        <f t="shared" si="21"/>
        <v>0.019058004192872117</v>
      </c>
    </row>
    <row r="39" spans="1:13" ht="31.5" customHeight="1">
      <c r="A39" s="21"/>
      <c r="B39" s="14" t="s">
        <v>30</v>
      </c>
      <c r="C39" s="45">
        <v>3708000</v>
      </c>
      <c r="D39" s="45">
        <v>3708000</v>
      </c>
      <c r="E39" s="45"/>
      <c r="F39" s="41">
        <f t="shared" si="17"/>
        <v>3708000</v>
      </c>
      <c r="G39" s="41">
        <v>656000</v>
      </c>
      <c r="H39" s="41">
        <v>656000</v>
      </c>
      <c r="I39" s="41">
        <v>656000</v>
      </c>
      <c r="J39" s="42">
        <f t="shared" si="18"/>
        <v>3052000</v>
      </c>
      <c r="K39" s="43">
        <f t="shared" si="19"/>
        <v>0.17691477885652643</v>
      </c>
      <c r="L39" s="43">
        <f t="shared" si="20"/>
        <v>0.17691477885652643</v>
      </c>
      <c r="M39" s="44">
        <f t="shared" si="21"/>
        <v>0.17691477885652643</v>
      </c>
    </row>
    <row r="40" spans="1:13" ht="19.5" customHeight="1">
      <c r="A40" s="34" t="s">
        <v>4</v>
      </c>
      <c r="B40" s="11" t="s">
        <v>2</v>
      </c>
      <c r="C40" s="37">
        <v>5200000000</v>
      </c>
      <c r="D40" s="37">
        <v>5200000000</v>
      </c>
      <c r="E40" s="37">
        <v>0</v>
      </c>
      <c r="F40" s="37">
        <f t="shared" si="17"/>
        <v>5200000000</v>
      </c>
      <c r="G40" s="37">
        <v>2333449568.25</v>
      </c>
      <c r="H40" s="37">
        <v>34824349</v>
      </c>
      <c r="I40" s="37">
        <v>34824349</v>
      </c>
      <c r="J40" s="38">
        <f t="shared" si="18"/>
        <v>2866550431.75</v>
      </c>
      <c r="K40" s="39">
        <f t="shared" si="19"/>
        <v>0.44874030158653844</v>
      </c>
      <c r="L40" s="39">
        <f t="shared" si="20"/>
        <v>0.006696990192307692</v>
      </c>
      <c r="M40" s="40">
        <f t="shared" si="21"/>
        <v>0.006696990192307692</v>
      </c>
    </row>
    <row r="41" spans="1:13" ht="9.75" customHeight="1">
      <c r="A41" s="23"/>
      <c r="B41" s="33"/>
      <c r="C41" s="58"/>
      <c r="D41" s="58"/>
      <c r="E41" s="58"/>
      <c r="F41" s="58"/>
      <c r="G41" s="58"/>
      <c r="H41" s="58"/>
      <c r="I41" s="58"/>
      <c r="J41" s="50"/>
      <c r="K41" s="51"/>
      <c r="L41" s="51"/>
      <c r="M41" s="52"/>
    </row>
    <row r="42" spans="1:13" ht="19.5" customHeight="1" thickBot="1">
      <c r="A42" s="36" t="s">
        <v>5</v>
      </c>
      <c r="B42" s="16" t="s">
        <v>6</v>
      </c>
      <c r="C42" s="53">
        <f>+C35+C40</f>
        <v>19415899000</v>
      </c>
      <c r="D42" s="53">
        <f aca="true" t="shared" si="22" ref="D42:I42">+D35+D40</f>
        <v>19415899000</v>
      </c>
      <c r="E42" s="53">
        <f t="shared" si="22"/>
        <v>391021000</v>
      </c>
      <c r="F42" s="53">
        <f t="shared" si="22"/>
        <v>19024878000</v>
      </c>
      <c r="G42" s="53">
        <f t="shared" si="22"/>
        <v>5417281438.28</v>
      </c>
      <c r="H42" s="53">
        <f t="shared" si="22"/>
        <v>1807103613.2099998</v>
      </c>
      <c r="I42" s="53">
        <f t="shared" si="22"/>
        <v>1775525078.6299999</v>
      </c>
      <c r="J42" s="55">
        <f>+F42-G42</f>
        <v>13607596561.720001</v>
      </c>
      <c r="K42" s="56">
        <f t="shared" si="19"/>
        <v>0.2847472366592837</v>
      </c>
      <c r="L42" s="56">
        <f t="shared" si="20"/>
        <v>0.09498634436499408</v>
      </c>
      <c r="M42" s="57">
        <f t="shared" si="21"/>
        <v>0.0933264895906297</v>
      </c>
    </row>
    <row r="43" ht="12.75">
      <c r="C43" s="1"/>
    </row>
    <row r="44" spans="2:13" ht="12.75">
      <c r="B44" s="7" t="s">
        <v>17</v>
      </c>
      <c r="C44" s="7"/>
      <c r="D44" s="7"/>
      <c r="E44" s="7"/>
      <c r="F44" s="7"/>
      <c r="G44" s="9"/>
      <c r="H44" s="9"/>
      <c r="I44" s="9"/>
      <c r="J44" s="9"/>
      <c r="K44" s="8"/>
      <c r="L44" s="2"/>
      <c r="M44" s="2"/>
    </row>
    <row r="45" spans="2:11" ht="12.75">
      <c r="B45" s="8"/>
      <c r="C45" s="8"/>
      <c r="D45" s="8"/>
      <c r="E45" s="8"/>
      <c r="F45" s="8"/>
      <c r="G45" s="8"/>
      <c r="H45" s="8"/>
      <c r="I45" s="8"/>
      <c r="J45" s="8"/>
      <c r="K45" s="8"/>
    </row>
    <row r="47" spans="2:11" ht="12.75">
      <c r="B47" s="8"/>
      <c r="C47" s="8"/>
      <c r="D47" s="8"/>
      <c r="E47" s="8"/>
      <c r="F47" s="8"/>
      <c r="G47" s="8"/>
      <c r="H47" s="8"/>
      <c r="I47" s="8"/>
      <c r="J47" s="8"/>
      <c r="K47" s="8"/>
    </row>
    <row r="49" ht="12.75">
      <c r="J49" s="8"/>
    </row>
    <row r="50" ht="12.75">
      <c r="J50" s="8"/>
    </row>
    <row r="51" ht="12.75">
      <c r="J51" s="1"/>
    </row>
  </sheetData>
  <sheetProtection/>
  <mergeCells count="6">
    <mergeCell ref="A2:M2"/>
    <mergeCell ref="A1:M1"/>
    <mergeCell ref="A15:M15"/>
    <mergeCell ref="A16:M16"/>
    <mergeCell ref="A31:M31"/>
    <mergeCell ref="A30:M30"/>
  </mergeCells>
  <printOptions horizontalCentered="1"/>
  <pageMargins left="0.5905511811023623" right="0" top="0.3937007874015748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2019-03-11T20:51:07Z</cp:lastPrinted>
  <dcterms:created xsi:type="dcterms:W3CDTF">2011-02-09T13:24:23Z</dcterms:created>
  <dcterms:modified xsi:type="dcterms:W3CDTF">2019-03-11T20:51:31Z</dcterms:modified>
  <cp:category/>
  <cp:version/>
  <cp:contentType/>
  <cp:contentStatus/>
</cp:coreProperties>
</file>