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cmoreno\AppData\Local\Microsoft\Windows\INetCache\Content.Outlook\RWPZW60Z\"/>
    </mc:Choice>
  </mc:AlternateContent>
  <bookViews>
    <workbookView xWindow="240" yWindow="120" windowWidth="18060" windowHeight="7050"/>
  </bookViews>
  <sheets>
    <sheet name="GASTOS DE INVERSIÓN " sheetId="1" r:id="rId1"/>
  </sheets>
  <definedNames>
    <definedName name="_xlnm.Print_Titles" localSheetId="0">'GASTOS DE INVERSIÓN '!$7:$7</definedName>
  </definedNames>
  <calcPr calcId="152511"/>
</workbook>
</file>

<file path=xl/calcChain.xml><?xml version="1.0" encoding="utf-8"?>
<calcChain xmlns="http://schemas.openxmlformats.org/spreadsheetml/2006/main">
  <c r="V35" i="1" l="1"/>
  <c r="W33" i="1"/>
  <c r="V33" i="1"/>
  <c r="W31" i="1"/>
  <c r="V31" i="1"/>
  <c r="V30" i="1"/>
  <c r="W27" i="1"/>
  <c r="V27" i="1"/>
  <c r="W26" i="1"/>
  <c r="V26" i="1"/>
  <c r="V25" i="1"/>
  <c r="W23" i="1"/>
  <c r="V23" i="1"/>
  <c r="W22" i="1"/>
  <c r="V22" i="1"/>
  <c r="V21" i="1"/>
  <c r="W19" i="1"/>
  <c r="V19" i="1"/>
  <c r="W18" i="1"/>
  <c r="V18" i="1"/>
  <c r="V17" i="1"/>
  <c r="W15" i="1"/>
  <c r="V15" i="1"/>
  <c r="W14" i="1"/>
  <c r="V14" i="1"/>
  <c r="V13" i="1"/>
  <c r="X11" i="1"/>
  <c r="W11" i="1"/>
  <c r="T36" i="1"/>
  <c r="T37" i="1" s="1"/>
  <c r="S36" i="1"/>
  <c r="R36" i="1"/>
  <c r="Q36" i="1"/>
  <c r="P36" i="1"/>
  <c r="P37" i="1" s="1"/>
  <c r="N36" i="1"/>
  <c r="M36" i="1"/>
  <c r="L36" i="1"/>
  <c r="L37" i="1" s="1"/>
  <c r="K36" i="1"/>
  <c r="K37" i="1" s="1"/>
  <c r="J36" i="1"/>
  <c r="T32" i="1"/>
  <c r="S32" i="1"/>
  <c r="R32" i="1"/>
  <c r="Q32" i="1"/>
  <c r="P32" i="1"/>
  <c r="N32" i="1"/>
  <c r="M32" i="1"/>
  <c r="L32" i="1"/>
  <c r="K32" i="1"/>
  <c r="J32" i="1"/>
  <c r="T28" i="1"/>
  <c r="S28" i="1"/>
  <c r="R28" i="1"/>
  <c r="Q28" i="1"/>
  <c r="P28" i="1"/>
  <c r="N28" i="1"/>
  <c r="M28" i="1"/>
  <c r="L28" i="1"/>
  <c r="K28" i="1"/>
  <c r="J28" i="1"/>
  <c r="J10" i="1"/>
  <c r="J37" i="1" s="1"/>
  <c r="T10" i="1"/>
  <c r="S10" i="1"/>
  <c r="R10" i="1"/>
  <c r="R37" i="1" s="1"/>
  <c r="Q10" i="1"/>
  <c r="Q37" i="1" s="1"/>
  <c r="P10" i="1"/>
  <c r="N10" i="1"/>
  <c r="N37" i="1" s="1"/>
  <c r="M10" i="1"/>
  <c r="M37" i="1" s="1"/>
  <c r="L10" i="1"/>
  <c r="K10" i="1"/>
  <c r="O35" i="1"/>
  <c r="U35" i="1" s="1"/>
  <c r="O34" i="1"/>
  <c r="U34" i="1" s="1"/>
  <c r="O33" i="1"/>
  <c r="U33" i="1" s="1"/>
  <c r="O31" i="1"/>
  <c r="U31" i="1" s="1"/>
  <c r="O30" i="1"/>
  <c r="U30" i="1" s="1"/>
  <c r="O29" i="1"/>
  <c r="U29" i="1" s="1"/>
  <c r="O27" i="1"/>
  <c r="U27" i="1" s="1"/>
  <c r="O26" i="1"/>
  <c r="U26" i="1" s="1"/>
  <c r="O25" i="1"/>
  <c r="U25" i="1" s="1"/>
  <c r="O24" i="1"/>
  <c r="U24" i="1" s="1"/>
  <c r="O23" i="1"/>
  <c r="U23" i="1" s="1"/>
  <c r="O22" i="1"/>
  <c r="U22" i="1" s="1"/>
  <c r="O21" i="1"/>
  <c r="U21" i="1" s="1"/>
  <c r="O20" i="1"/>
  <c r="U20" i="1" s="1"/>
  <c r="O19" i="1"/>
  <c r="U19" i="1" s="1"/>
  <c r="O18" i="1"/>
  <c r="U18" i="1" s="1"/>
  <c r="O17" i="1"/>
  <c r="U17" i="1" s="1"/>
  <c r="O16" i="1"/>
  <c r="U16" i="1" s="1"/>
  <c r="O15" i="1"/>
  <c r="U15" i="1" s="1"/>
  <c r="O14" i="1"/>
  <c r="U14" i="1" s="1"/>
  <c r="O13" i="1"/>
  <c r="U13" i="1" s="1"/>
  <c r="O12" i="1"/>
  <c r="U12" i="1" s="1"/>
  <c r="O11" i="1"/>
  <c r="V11" i="1" s="1"/>
  <c r="V16" i="1" l="1"/>
  <c r="V20" i="1"/>
  <c r="S37" i="1"/>
  <c r="W13" i="1"/>
  <c r="W16" i="1"/>
  <c r="W20" i="1"/>
  <c r="W25" i="1"/>
  <c r="W29" i="1"/>
  <c r="W34" i="1"/>
  <c r="W35" i="1"/>
  <c r="O28" i="1"/>
  <c r="U11" i="1"/>
  <c r="X13" i="1"/>
  <c r="X14" i="1"/>
  <c r="X15" i="1"/>
  <c r="X16" i="1"/>
  <c r="X17" i="1"/>
  <c r="X18" i="1"/>
  <c r="X19" i="1"/>
  <c r="X20" i="1"/>
  <c r="X21" i="1"/>
  <c r="X22" i="1"/>
  <c r="X23" i="1"/>
  <c r="X24" i="1"/>
  <c r="X25" i="1"/>
  <c r="X26" i="1"/>
  <c r="X27" i="1"/>
  <c r="X29" i="1"/>
  <c r="X30" i="1"/>
  <c r="X31" i="1"/>
  <c r="X33" i="1"/>
  <c r="X34" i="1"/>
  <c r="X35" i="1"/>
  <c r="O36" i="1"/>
  <c r="V24" i="1"/>
  <c r="V29" i="1"/>
  <c r="V34" i="1"/>
  <c r="O32" i="1"/>
  <c r="U32" i="1" s="1"/>
  <c r="W17" i="1"/>
  <c r="W21" i="1"/>
  <c r="W24" i="1"/>
  <c r="W30" i="1"/>
  <c r="O9" i="1"/>
  <c r="O8" i="1"/>
  <c r="O10" i="1" s="1"/>
  <c r="U36" i="1" l="1"/>
  <c r="V36" i="1"/>
  <c r="U28" i="1"/>
  <c r="W28" i="1"/>
  <c r="V28" i="1"/>
  <c r="W37" i="1"/>
  <c r="W36" i="1"/>
  <c r="V32" i="1"/>
  <c r="U10" i="1"/>
  <c r="X10" i="1"/>
  <c r="O37" i="1"/>
  <c r="W10" i="1"/>
  <c r="X36" i="1"/>
  <c r="X28" i="1"/>
  <c r="V9" i="1"/>
  <c r="X9" i="1"/>
  <c r="W9" i="1"/>
  <c r="U9" i="1"/>
  <c r="X32" i="1"/>
  <c r="V10" i="1"/>
  <c r="W32" i="1"/>
  <c r="X8" i="1"/>
  <c r="W8" i="1"/>
  <c r="V8" i="1"/>
  <c r="U8" i="1"/>
  <c r="U37" i="1" l="1"/>
  <c r="X37" i="1"/>
  <c r="V37" i="1"/>
</calcChain>
</file>

<file path=xl/sharedStrings.xml><?xml version="1.0" encoding="utf-8"?>
<sst xmlns="http://schemas.openxmlformats.org/spreadsheetml/2006/main" count="264" uniqueCount="91">
  <si>
    <t/>
  </si>
  <si>
    <t>TIPO</t>
  </si>
  <si>
    <t>CTA</t>
  </si>
  <si>
    <t>SUB
CTA</t>
  </si>
  <si>
    <t>OBJ</t>
  </si>
  <si>
    <t>ORD</t>
  </si>
  <si>
    <t>FUENTE</t>
  </si>
  <si>
    <t>REC</t>
  </si>
  <si>
    <t>SIT</t>
  </si>
  <si>
    <t>DESCRIPCION</t>
  </si>
  <si>
    <t>APR. INICIAL</t>
  </si>
  <si>
    <t>APR. ADICIONADA</t>
  </si>
  <si>
    <t>APR. REDUCIDA</t>
  </si>
  <si>
    <t>APR. VIGENTE</t>
  </si>
  <si>
    <t>CDP</t>
  </si>
  <si>
    <t>APR. DISPONIBLE</t>
  </si>
  <si>
    <t>COMPROMISO</t>
  </si>
  <si>
    <t>OBLIGACION</t>
  </si>
  <si>
    <t>PAGOS</t>
  </si>
  <si>
    <t>Nación</t>
  </si>
  <si>
    <t>10</t>
  </si>
  <si>
    <t>CSF</t>
  </si>
  <si>
    <t>11</t>
  </si>
  <si>
    <t>SSF</t>
  </si>
  <si>
    <t>C</t>
  </si>
  <si>
    <t>3501</t>
  </si>
  <si>
    <t>0200</t>
  </si>
  <si>
    <t>2</t>
  </si>
  <si>
    <t>APOYO AL GOBIERNO EN UNA CORRECTA INSERCIÓN DE COLOMBIA EN LOS MERCADOS INTERNACIONALES, APERTURA DE NUEVOS MERCADOS Y LA PROFUNDIZACIÓN DE LOS EXISTENTES -   NACIONAL</t>
  </si>
  <si>
    <t>3502</t>
  </si>
  <si>
    <t>13</t>
  </si>
  <si>
    <t>15</t>
  </si>
  <si>
    <t>IMPLEMENTACIÓN DE PROCESOS DE DESARROLLO ECONÓMICO LOCAL PARA LA COMPETITIVIDAD ESTRATÉGICA NACIONAL</t>
  </si>
  <si>
    <t>Propios</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</si>
  <si>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</si>
  <si>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</si>
  <si>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</si>
  <si>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</si>
  <si>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</si>
  <si>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</si>
  <si>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</si>
  <si>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</si>
  <si>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</si>
  <si>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</si>
  <si>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</si>
  <si>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</si>
  <si>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</si>
  <si>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</si>
  <si>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</si>
  <si>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</si>
  <si>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</si>
  <si>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</si>
  <si>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</si>
  <si>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</si>
  <si>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</si>
  <si>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</si>
  <si>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</si>
  <si>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</si>
  <si>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</si>
  <si>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</si>
  <si>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</si>
  <si>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DESARROLLO DE ACCIONES PARA FORTALECER LA GESTIÓN MISIONAL DEL MINISTERIO DE COMERCIO, INDUSTRIA Y TURISMO A NIVEL  NACIONAL</t>
  </si>
  <si>
    <t>3</t>
  </si>
  <si>
    <t>ASISTENCIA PARA PROCESOS DE ANÁLISIS SECTORIAL  DE TURISMO POR PARTE DE MINCIT A NIVEL   NACIONAL</t>
  </si>
  <si>
    <t>AMPLIACIÓN DE LA CAPACIDAD DE LOS SERVICIOS DE LAS TECNOLOGÍAS DE INFORMACIÓN EN EL MINCIT  NACIONAL</t>
  </si>
  <si>
    <t>FORTALECIMIENTO DE LOS SERVICIOS BRINDADOS A LOS USUARIOS DE COMERCIO EXTERIOR A NIVEL  NACIONAL</t>
  </si>
  <si>
    <t xml:space="preserve">GASTOS DE INVERSIÓN </t>
  </si>
  <si>
    <t>APROPIACION SIN COMPROMETER</t>
  </si>
  <si>
    <t>PAGO/APR</t>
  </si>
  <si>
    <t>APLAZAMIENTOS</t>
  </si>
  <si>
    <t>MINISTERIO DE COMERCIO INDUSTRIA Y TURISMO</t>
  </si>
  <si>
    <t>APR. VIGENTE DESPUES DE APLAZAMIENTOS</t>
  </si>
  <si>
    <t>INFORME DE EJECUCIÓN PRESUPUESTAL ACUMULADA CON CORTE AL 30 DE ABRIL DE 2019</t>
  </si>
  <si>
    <t>SUBTOTAL VICEMINISTERIO DE COMERCIO EXTERIOR</t>
  </si>
  <si>
    <t>SUBTOTAL VICEMINISTERIO DE DESARROLLO EMPRESARIAL</t>
  </si>
  <si>
    <t xml:space="preserve">SUBTOTAL VICEMINISTERIO DE TURISMO </t>
  </si>
  <si>
    <t xml:space="preserve">SUBTOTAL SECRETARIA GENERAL </t>
  </si>
  <si>
    <t xml:space="preserve">TOTAL PRESUPUESTO GASTOS DE INVERSIÓN </t>
  </si>
  <si>
    <t>COMP/ APR</t>
  </si>
  <si>
    <t>OBLIG/ APR</t>
  </si>
  <si>
    <t xml:space="preserve">Fuente : Sistema Integrado de Información Financiera SIIF Nación </t>
  </si>
  <si>
    <t>Nota 1:  Ley No. 1940 del 26 de Noviembre de 2018 " Por la cual se decreta el presupuesto de rentas y recursos de capital y ley de apropiaciones para la vigencia fiscal del 1° de Enero al 31 de Diciembre de 2019"</t>
  </si>
  <si>
    <t>Nota 2: Decreto No. 2467 del 28 de Diciembre de 2018 " Por el cual se liquida el Presupuesto General de la Nación para la vigencia fiscal de 2019, se detallan las apropiaciones y se clasifican y definen los gastos"</t>
  </si>
  <si>
    <t>Nota 3: Decreto No. 412 del 2 de marzo de 2018 "Por el cual se modifica parcialmente el Decreto 1068 de 2015 en el libro 2 Régimen reglamentario del sector hacienda y crédito público, Parte 8 del Régimen Presupuestal, Parte 9 Sistema Integrado de Información Financiera-SIIF NACIÓN y se establecen otras disposiciones"</t>
  </si>
  <si>
    <t xml:space="preserve">Nota 4: Resolución 0010 del 7 de marzo de 2018 " Por la cual se establece el Catálogo de Clasificación Presupuestal y se dictan otras disposiciones para su administración" </t>
  </si>
  <si>
    <t>GENERADO: MAYO 02 DE 2019</t>
  </si>
  <si>
    <t>Nota 5: Resolución No. 0169 del 30 de enero de 2019 " Por la cual se efectúa un Traslado en el presupuesto de Inversión de la Sección 3501 Ministerio de Comercio Industria y Turismo, Unidad Ejecutora 3501-01 Gestión General en la vigencia fiscal de 2019"</t>
  </si>
  <si>
    <t xml:space="preserve">Nota 6: Resolución No. 0867 del 20 de marzo  de 2019 " Por la cual se efectúa una distribución en el presupuesto de Gastos de Funcionamiento del Ministerio de Hacienda y Crédito Público para la vigencia fiscal de 2019" </t>
  </si>
  <si>
    <t>Nota 7: Resolución No. 107 del 28 de marzo de 2019 " Por la cual se efectúa una distribución del Presupuesto de Inversión contenida en el anexo del Decreto de Liquidación del Presupuesto General de la Nación para la vigencia fiscal 2019" (APC)</t>
  </si>
  <si>
    <t xml:space="preserve">Nota 8: Resolución No.1252 del 25 de abril de 2019 " Por la cual se efectúa una distribución en el presupuesto de Gastos de Funcionamiento del Ministerio de Hacienda y Crédito Público para la vigencia fiscal de 2019" </t>
  </si>
  <si>
    <t xml:space="preserve">Nota 9: Resolución No.1269 del 29 de abril de 2019 " Por la cual se efectúa una distribución en el presupuesto de Gastos de Funcionamiento del Ministerio de Hacienda y Crédito Público para la vigencia fiscal de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</si>
</sst>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240A]&quot;$&quot;\ #,##0.00;\(&quot;$&quot;\ #,##0.00\)"/>
    <numFmt numFmtId="165" formatCode="&quot;$&quot;#,##0.00"/>
  </numFmts>
  <fonts count="10">
    <font>
      <sz val="11"/>
      <color rgb="FF000000"/>
      <name val="Calibri"/>
      <family val="2"/>
      <scheme val="minor"/>
    </font>
    <font>
      <sz val="11"/>
      <name val="Calibri"/>
    </font>
    <font>
      <b/>
      <sz val="9"/>
      <color rgb="FF000000"/>
      <name val="Times New Roman"/>
    </font>
    <font>
      <sz val="8"/>
      <color rgb="FF000000"/>
      <name val="Arial"/>
      <family val="2"/>
    </font>
    <font>
      <sz val="8"/>
      <name val="Arial"/>
      <family val="2"/>
    </font>
    <font>
      <b/>
      <sz val="12"/>
      <color rgb="FF000000"/>
      <name val="Arial Narrow"/>
      <family val="2"/>
    </font>
    <font>
      <sz val="12"/>
      <name val="Arial Narrow"/>
      <family val="2"/>
    </font>
    <font>
      <b/>
      <sz val="8"/>
      <color theme="0"/>
      <name val="Arial"/>
      <family val="2"/>
    </font>
    <font>
      <sz val="8"/>
      <name val="Calibri"/>
      <family val="2"/>
    </font>
    <font>
      <sz val="8"/>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339966"/>
        <bgColor indexed="64"/>
      </patternFill>
    </fill>
  </fills>
  <borders count="2">
    <border>
      <left/>
      <right/>
      <top/>
      <bottom/>
      <diagonal/>
    </border>
    <border>
      <left style="medium">
        <color rgb="FFD3D3D3"/>
      </left>
      <right style="medium">
        <color rgb="FFD3D3D3"/>
      </right>
      <top style="medium">
        <color rgb="FFD3D3D3"/>
      </top>
      <bottom style="medium">
        <color rgb="FFD3D3D3"/>
      </bottom>
      <diagonal/>
    </border>
  </borders>
  <cellStyleXfs count="1">
    <xf numFmtId="0" fontId="0" fillId="0" borderId="0"/>
  </cellStyleXfs>
  <cellXfs count="27">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1" fillId="0" borderId="0" xfId="0" applyFont="1" applyFill="1" applyBorder="1" applyAlignment="1">
      <alignment horizontal="right" readingOrder="1"/>
    </xf>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165" fontId="3" fillId="0" borderId="1" xfId="0" applyNumberFormat="1" applyFont="1" applyFill="1" applyBorder="1" applyAlignment="1">
      <alignment horizontal="right" vertical="center" wrapText="1" readingOrder="1"/>
    </xf>
    <xf numFmtId="165" fontId="4" fillId="0" borderId="1" xfId="0" applyNumberFormat="1" applyFont="1" applyFill="1" applyBorder="1" applyAlignment="1">
      <alignment horizontal="right" vertical="center" wrapText="1"/>
    </xf>
    <xf numFmtId="10" fontId="4" fillId="0" borderId="1" xfId="0" applyNumberFormat="1" applyFont="1" applyFill="1" applyBorder="1" applyAlignment="1">
      <alignment horizontal="right" vertical="center" wrapText="1"/>
    </xf>
    <xf numFmtId="0" fontId="1" fillId="0" borderId="0" xfId="0" applyFont="1" applyFill="1" applyBorder="1" applyAlignment="1">
      <alignment horizontal="right"/>
    </xf>
    <xf numFmtId="0" fontId="3" fillId="2" borderId="1" xfId="0" applyNumberFormat="1" applyFont="1" applyFill="1" applyBorder="1" applyAlignment="1">
      <alignment horizontal="center" vertical="center" wrapText="1" readingOrder="1"/>
    </xf>
    <xf numFmtId="0" fontId="3" fillId="2" borderId="1" xfId="0" applyNumberFormat="1" applyFont="1" applyFill="1" applyBorder="1" applyAlignment="1">
      <alignment horizontal="left" vertical="center" wrapText="1" readingOrder="1"/>
    </xf>
    <xf numFmtId="164" fontId="3" fillId="2" borderId="1" xfId="0" applyNumberFormat="1" applyFont="1" applyFill="1" applyBorder="1" applyAlignment="1">
      <alignment horizontal="right" vertical="center" wrapText="1" readingOrder="1"/>
    </xf>
    <xf numFmtId="165" fontId="4" fillId="2" borderId="1" xfId="0" applyNumberFormat="1" applyFont="1" applyFill="1" applyBorder="1" applyAlignment="1">
      <alignment horizontal="right" vertical="center" wrapText="1"/>
    </xf>
    <xf numFmtId="10" fontId="4" fillId="2" borderId="1" xfId="0" applyNumberFormat="1" applyFont="1" applyFill="1" applyBorder="1" applyAlignment="1">
      <alignment horizontal="right" vertical="center" wrapText="1"/>
    </xf>
    <xf numFmtId="0" fontId="7" fillId="3" borderId="1" xfId="0" applyNumberFormat="1" applyFont="1" applyFill="1" applyBorder="1" applyAlignment="1">
      <alignment horizontal="center" vertical="center" wrapText="1" readingOrder="1"/>
    </xf>
    <xf numFmtId="0" fontId="3" fillId="0" borderId="0" xfId="0" applyFont="1"/>
    <xf numFmtId="0" fontId="3" fillId="0" borderId="0" xfId="0" applyFont="1" applyAlignment="1">
      <alignment horizontal="left" readingOrder="1"/>
    </xf>
    <xf numFmtId="0" fontId="4" fillId="0" borderId="0" xfId="0" applyFont="1" applyFill="1" applyBorder="1"/>
    <xf numFmtId="0" fontId="7" fillId="3" borderId="1" xfId="0" applyFont="1" applyFill="1" applyBorder="1" applyAlignment="1">
      <alignment horizontal="center" vertical="center" wrapText="1"/>
    </xf>
    <xf numFmtId="0" fontId="7" fillId="3" borderId="1" xfId="0" applyFont="1" applyFill="1" applyBorder="1" applyAlignment="1">
      <alignment horizontal="centerContinuous" vertical="center" wrapText="1"/>
    </xf>
    <xf numFmtId="0" fontId="8" fillId="0" borderId="0" xfId="0" applyFont="1" applyFill="1" applyBorder="1"/>
    <xf numFmtId="0" fontId="9" fillId="0" borderId="0" xfId="0" applyFont="1"/>
    <xf numFmtId="0" fontId="8" fillId="0" borderId="0" xfId="0" applyFont="1" applyFill="1" applyBorder="1" applyAlignment="1">
      <alignment horizontal="right"/>
    </xf>
    <xf numFmtId="0" fontId="8" fillId="0" borderId="0" xfId="0" applyFont="1" applyFill="1" applyBorder="1" applyAlignment="1">
      <alignment horizontal="right" readingOrder="1"/>
    </xf>
    <xf numFmtId="0" fontId="5" fillId="0" borderId="0" xfId="0" applyNumberFormat="1" applyFont="1" applyFill="1" applyBorder="1" applyAlignment="1">
      <alignment horizontal="center" vertical="center" wrapText="1" readingOrder="1"/>
    </xf>
    <xf numFmtId="0" fontId="6" fillId="0" borderId="0"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7</xdr:col>
      <xdr:colOff>95250</xdr:colOff>
      <xdr:row>3</xdr:row>
      <xdr:rowOff>9525</xdr:rowOff>
    </xdr:to>
    <xdr:pic>
      <xdr:nvPicPr>
        <xdr:cNvPr id="2" name="Imagen 1" descr="cid:A1151BFF-0E8C-41C0-A184-8A0FA5990D68"/>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2781300" cy="5905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84"/>
  <sheetViews>
    <sheetView showGridLines="0" tabSelected="1" workbookViewId="0">
      <selection activeCell="A4" sqref="A4:X4"/>
    </sheetView>
  </sheetViews>
  <sheetFormatPr baseColWidth="10" defaultRowHeight="15"/>
  <cols>
    <col min="1" max="4" width="5.42578125" customWidth="1"/>
    <col min="5" max="5" width="4.85546875" customWidth="1"/>
    <col min="6" max="6" width="9.5703125" customWidth="1"/>
    <col min="7" max="7" width="4.5703125" customWidth="1"/>
    <col min="8" max="8" width="5.7109375" customWidth="1"/>
    <col min="9" max="9" width="27.5703125" customWidth="1"/>
    <col min="10" max="12" width="16.28515625" customWidth="1"/>
    <col min="13" max="13" width="18.140625" customWidth="1"/>
    <col min="14" max="14" width="16" customWidth="1"/>
    <col min="15" max="15" width="16.140625" customWidth="1"/>
    <col min="16" max="16" width="16.28515625" customWidth="1"/>
    <col min="17" max="17" width="16.42578125" customWidth="1"/>
    <col min="18" max="18" width="16.7109375" customWidth="1"/>
    <col min="19" max="19" width="16.5703125" customWidth="1"/>
    <col min="20" max="20" width="14.5703125" customWidth="1"/>
    <col min="21" max="21" width="16.5703125" customWidth="1"/>
    <col min="22" max="22" width="7.28515625" customWidth="1"/>
    <col min="23" max="23" width="7.7109375" customWidth="1"/>
    <col min="24" max="24" width="6.42578125" customWidth="1"/>
  </cols>
  <sheetData>
    <row r="3" spans="1:24" ht="15.75">
      <c r="A3" s="25" t="s">
        <v>70</v>
      </c>
      <c r="B3" s="26"/>
      <c r="C3" s="26"/>
      <c r="D3" s="26"/>
      <c r="E3" s="26"/>
      <c r="F3" s="26"/>
      <c r="G3" s="26"/>
      <c r="H3" s="26"/>
      <c r="I3" s="26"/>
      <c r="J3" s="26"/>
      <c r="K3" s="26"/>
      <c r="L3" s="26"/>
      <c r="M3" s="26"/>
      <c r="N3" s="26"/>
      <c r="O3" s="26"/>
      <c r="P3" s="26"/>
      <c r="Q3" s="26"/>
      <c r="R3" s="26"/>
      <c r="S3" s="26"/>
      <c r="T3" s="26"/>
      <c r="U3" s="26"/>
      <c r="V3" s="26"/>
      <c r="W3" s="26"/>
      <c r="X3" s="26"/>
    </row>
    <row r="4" spans="1:24" ht="15.75">
      <c r="A4" s="25" t="s">
        <v>72</v>
      </c>
      <c r="B4" s="26"/>
      <c r="C4" s="26"/>
      <c r="D4" s="26"/>
      <c r="E4" s="26"/>
      <c r="F4" s="26"/>
      <c r="G4" s="26"/>
      <c r="H4" s="26"/>
      <c r="I4" s="26"/>
      <c r="J4" s="26"/>
      <c r="K4" s="26"/>
      <c r="L4" s="26"/>
      <c r="M4" s="26"/>
      <c r="N4" s="26"/>
      <c r="O4" s="26"/>
      <c r="P4" s="26"/>
      <c r="Q4" s="26"/>
      <c r="R4" s="26"/>
      <c r="S4" s="26"/>
      <c r="T4" s="26"/>
      <c r="U4" s="26"/>
      <c r="V4" s="26"/>
      <c r="W4" s="26"/>
      <c r="X4" s="26"/>
    </row>
    <row r="5" spans="1:24" ht="15.75">
      <c r="A5" s="25" t="s">
        <v>66</v>
      </c>
      <c r="B5" s="26"/>
      <c r="C5" s="26"/>
      <c r="D5" s="26"/>
      <c r="E5" s="26"/>
      <c r="F5" s="26"/>
      <c r="G5" s="26"/>
      <c r="H5" s="26"/>
      <c r="I5" s="26"/>
      <c r="J5" s="26"/>
      <c r="K5" s="26"/>
      <c r="L5" s="26"/>
      <c r="M5" s="26"/>
      <c r="N5" s="26"/>
      <c r="O5" s="26"/>
      <c r="P5" s="26"/>
      <c r="Q5" s="26"/>
      <c r="R5" s="26"/>
      <c r="S5" s="26"/>
      <c r="T5" s="26"/>
      <c r="U5" s="26"/>
      <c r="V5" s="26"/>
      <c r="W5" s="26"/>
      <c r="X5" s="26"/>
    </row>
    <row r="6" spans="1:24" ht="15.75" thickBot="1">
      <c r="A6" s="1" t="s">
        <v>0</v>
      </c>
      <c r="B6" s="1" t="s">
        <v>0</v>
      </c>
      <c r="C6" s="1" t="s">
        <v>0</v>
      </c>
      <c r="D6" s="1" t="s">
        <v>0</v>
      </c>
      <c r="E6" s="1" t="s">
        <v>0</v>
      </c>
      <c r="F6" s="1" t="s">
        <v>0</v>
      </c>
      <c r="G6" s="1" t="s">
        <v>0</v>
      </c>
      <c r="H6" s="1" t="s">
        <v>0</v>
      </c>
      <c r="I6" s="1" t="s">
        <v>0</v>
      </c>
      <c r="J6" s="1" t="s">
        <v>0</v>
      </c>
      <c r="K6" s="1" t="s">
        <v>0</v>
      </c>
      <c r="L6" s="1" t="s">
        <v>0</v>
      </c>
      <c r="M6" s="1" t="s">
        <v>0</v>
      </c>
      <c r="N6" s="1" t="s">
        <v>0</v>
      </c>
      <c r="O6" s="1"/>
      <c r="P6" s="1" t="s">
        <v>0</v>
      </c>
      <c r="Q6" s="1" t="s">
        <v>0</v>
      </c>
      <c r="R6" s="1" t="s">
        <v>0</v>
      </c>
      <c r="S6" s="1" t="s">
        <v>0</v>
      </c>
      <c r="T6" s="1" t="s">
        <v>0</v>
      </c>
      <c r="U6" s="18" t="s">
        <v>85</v>
      </c>
    </row>
    <row r="7" spans="1:24" ht="33" customHeight="1" thickBot="1">
      <c r="A7" s="15" t="s">
        <v>1</v>
      </c>
      <c r="B7" s="15" t="s">
        <v>2</v>
      </c>
      <c r="C7" s="15" t="s">
        <v>3</v>
      </c>
      <c r="D7" s="15" t="s">
        <v>4</v>
      </c>
      <c r="E7" s="15" t="s">
        <v>5</v>
      </c>
      <c r="F7" s="15" t="s">
        <v>6</v>
      </c>
      <c r="G7" s="15" t="s">
        <v>7</v>
      </c>
      <c r="H7" s="15" t="s">
        <v>8</v>
      </c>
      <c r="I7" s="15" t="s">
        <v>9</v>
      </c>
      <c r="J7" s="15" t="s">
        <v>10</v>
      </c>
      <c r="K7" s="15" t="s">
        <v>11</v>
      </c>
      <c r="L7" s="15" t="s">
        <v>12</v>
      </c>
      <c r="M7" s="15" t="s">
        <v>13</v>
      </c>
      <c r="N7" s="15" t="s">
        <v>69</v>
      </c>
      <c r="O7" s="15" t="s">
        <v>71</v>
      </c>
      <c r="P7" s="15" t="s">
        <v>14</v>
      </c>
      <c r="Q7" s="15" t="s">
        <v>15</v>
      </c>
      <c r="R7" s="15" t="s">
        <v>16</v>
      </c>
      <c r="S7" s="15" t="s">
        <v>17</v>
      </c>
      <c r="T7" s="15" t="s">
        <v>18</v>
      </c>
      <c r="U7" s="19" t="s">
        <v>67</v>
      </c>
      <c r="V7" s="20" t="s">
        <v>78</v>
      </c>
      <c r="W7" s="20" t="s">
        <v>79</v>
      </c>
      <c r="X7" s="19" t="s">
        <v>68</v>
      </c>
    </row>
    <row r="8" spans="1:24" ht="79.5" thickBot="1">
      <c r="A8" s="3" t="s">
        <v>24</v>
      </c>
      <c r="B8" s="3" t="s">
        <v>25</v>
      </c>
      <c r="C8" s="3" t="s">
        <v>26</v>
      </c>
      <c r="D8" s="3" t="s">
        <v>27</v>
      </c>
      <c r="E8" s="3"/>
      <c r="F8" s="3" t="s">
        <v>19</v>
      </c>
      <c r="G8" s="3" t="s">
        <v>22</v>
      </c>
      <c r="H8" s="3" t="s">
        <v>21</v>
      </c>
      <c r="I8" s="4" t="s">
        <v>28</v>
      </c>
      <c r="J8" s="5">
        <v>4216383673</v>
      </c>
      <c r="K8" s="5">
        <v>0</v>
      </c>
      <c r="L8" s="5">
        <v>0</v>
      </c>
      <c r="M8" s="5">
        <v>4216383673</v>
      </c>
      <c r="N8" s="5">
        <v>0</v>
      </c>
      <c r="O8" s="6">
        <f>+M8-N8</f>
        <v>4216383673</v>
      </c>
      <c r="P8" s="5">
        <v>2733446901.9299998</v>
      </c>
      <c r="Q8" s="5">
        <v>1482936771.0699999</v>
      </c>
      <c r="R8" s="5">
        <v>2480745831.9299998</v>
      </c>
      <c r="S8" s="5">
        <v>451950765.93000001</v>
      </c>
      <c r="T8" s="5">
        <v>451950765.93000001</v>
      </c>
      <c r="U8" s="7">
        <f>+O8-R8</f>
        <v>1735637841.0700002</v>
      </c>
      <c r="V8" s="8">
        <f>+R8/O8</f>
        <v>0.58835865621425387</v>
      </c>
      <c r="W8" s="8">
        <f>+S8/O8</f>
        <v>0.10718919362678217</v>
      </c>
      <c r="X8" s="8">
        <f>+T8/O8</f>
        <v>0.10718919362678217</v>
      </c>
    </row>
    <row r="9" spans="1:24" ht="60.75" customHeight="1" thickBot="1">
      <c r="A9" s="3" t="s">
        <v>24</v>
      </c>
      <c r="B9" s="3" t="s">
        <v>25</v>
      </c>
      <c r="C9" s="3" t="s">
        <v>26</v>
      </c>
      <c r="D9" s="3" t="s">
        <v>27</v>
      </c>
      <c r="E9" s="3"/>
      <c r="F9" s="3" t="s">
        <v>19</v>
      </c>
      <c r="G9" s="3" t="s">
        <v>35</v>
      </c>
      <c r="H9" s="3" t="s">
        <v>23</v>
      </c>
      <c r="I9" s="4" t="s">
        <v>65</v>
      </c>
      <c r="J9" s="5">
        <v>5200000000</v>
      </c>
      <c r="K9" s="5">
        <v>0</v>
      </c>
      <c r="L9" s="5">
        <v>0</v>
      </c>
      <c r="M9" s="5">
        <v>5200000000</v>
      </c>
      <c r="N9" s="5">
        <v>0</v>
      </c>
      <c r="O9" s="6">
        <f>+M9-N9</f>
        <v>5200000000</v>
      </c>
      <c r="P9" s="5">
        <v>4416395126.25</v>
      </c>
      <c r="Q9" s="5">
        <v>783604873.75</v>
      </c>
      <c r="R9" s="5">
        <v>4134159817.25</v>
      </c>
      <c r="S9" s="5">
        <v>420678967.5</v>
      </c>
      <c r="T9" s="5">
        <v>420678967.5</v>
      </c>
      <c r="U9" s="7">
        <f t="shared" ref="U9:U36" si="0">+O9-R9</f>
        <v>1065840182.75</v>
      </c>
      <c r="V9" s="8">
        <f t="shared" ref="V9:V36" si="1">+R9/O9</f>
        <v>0.79503073408653846</v>
      </c>
      <c r="W9" s="8">
        <f t="shared" ref="W9:W36" si="2">+S9/O9</f>
        <v>8.0899801442307698E-2</v>
      </c>
      <c r="X9" s="8">
        <f t="shared" ref="X9:X36" si="3">+T9/O9</f>
        <v>8.0899801442307698E-2</v>
      </c>
    </row>
    <row r="10" spans="1:24" ht="39" customHeight="1" thickBot="1">
      <c r="A10" s="10"/>
      <c r="B10" s="10"/>
      <c r="C10" s="10"/>
      <c r="D10" s="10"/>
      <c r="E10" s="10"/>
      <c r="F10" s="10"/>
      <c r="G10" s="10"/>
      <c r="H10" s="10"/>
      <c r="I10" s="11" t="s">
        <v>73</v>
      </c>
      <c r="J10" s="12">
        <f>SUM(J8:J9)</f>
        <v>9416383673</v>
      </c>
      <c r="K10" s="12">
        <f t="shared" ref="K10:T10" si="4">SUM(K8:K9)</f>
        <v>0</v>
      </c>
      <c r="L10" s="12">
        <f t="shared" si="4"/>
        <v>0</v>
      </c>
      <c r="M10" s="12">
        <f t="shared" si="4"/>
        <v>9416383673</v>
      </c>
      <c r="N10" s="12">
        <f t="shared" si="4"/>
        <v>0</v>
      </c>
      <c r="O10" s="12">
        <f t="shared" si="4"/>
        <v>9416383673</v>
      </c>
      <c r="P10" s="12">
        <f t="shared" si="4"/>
        <v>7149842028.1800003</v>
      </c>
      <c r="Q10" s="12">
        <f t="shared" si="4"/>
        <v>2266541644.8199997</v>
      </c>
      <c r="R10" s="12">
        <f t="shared" si="4"/>
        <v>6614905649.1800003</v>
      </c>
      <c r="S10" s="12">
        <f t="shared" si="4"/>
        <v>872629733.43000007</v>
      </c>
      <c r="T10" s="12">
        <f t="shared" si="4"/>
        <v>872629733.43000007</v>
      </c>
      <c r="U10" s="13">
        <f t="shared" si="0"/>
        <v>2801478023.8199997</v>
      </c>
      <c r="V10" s="14">
        <f t="shared" si="1"/>
        <v>0.70248896804695871</v>
      </c>
      <c r="W10" s="14">
        <f t="shared" si="2"/>
        <v>9.2671429259210056E-2</v>
      </c>
      <c r="X10" s="14">
        <f t="shared" si="3"/>
        <v>9.2671429259210056E-2</v>
      </c>
    </row>
    <row r="11" spans="1:24" ht="59.25" customHeight="1" thickBot="1">
      <c r="A11" s="3" t="s">
        <v>24</v>
      </c>
      <c r="B11" s="3" t="s">
        <v>29</v>
      </c>
      <c r="C11" s="3" t="s">
        <v>26</v>
      </c>
      <c r="D11" s="3" t="s">
        <v>30</v>
      </c>
      <c r="E11" s="3" t="s">
        <v>0</v>
      </c>
      <c r="F11" s="3" t="s">
        <v>19</v>
      </c>
      <c r="G11" s="3" t="s">
        <v>31</v>
      </c>
      <c r="H11" s="3" t="s">
        <v>21</v>
      </c>
      <c r="I11" s="4" t="s">
        <v>32</v>
      </c>
      <c r="J11" s="5">
        <v>0</v>
      </c>
      <c r="K11" s="5">
        <v>24659180000</v>
      </c>
      <c r="L11" s="5">
        <v>0</v>
      </c>
      <c r="M11" s="5">
        <v>24659180000</v>
      </c>
      <c r="N11" s="5">
        <v>0</v>
      </c>
      <c r="O11" s="6">
        <f t="shared" ref="O11:O27" si="5">+M11-N11</f>
        <v>24659180000</v>
      </c>
      <c r="P11" s="5">
        <v>0</v>
      </c>
      <c r="Q11" s="5">
        <v>24659180000</v>
      </c>
      <c r="R11" s="5">
        <v>0</v>
      </c>
      <c r="S11" s="5">
        <v>0</v>
      </c>
      <c r="T11" s="5">
        <v>0</v>
      </c>
      <c r="U11" s="7">
        <f t="shared" si="0"/>
        <v>24659180000</v>
      </c>
      <c r="V11" s="8">
        <f t="shared" si="1"/>
        <v>0</v>
      </c>
      <c r="W11" s="8">
        <f t="shared" si="2"/>
        <v>0</v>
      </c>
      <c r="X11" s="8">
        <f t="shared" si="3"/>
        <v>0</v>
      </c>
    </row>
    <row r="12" spans="1:24" ht="69.75" customHeight="1" thickBot="1">
      <c r="A12" s="3" t="s">
        <v>24</v>
      </c>
      <c r="B12" s="3" t="s">
        <v>29</v>
      </c>
      <c r="C12" s="3" t="s">
        <v>26</v>
      </c>
      <c r="D12" s="3" t="s">
        <v>30</v>
      </c>
      <c r="E12" s="3" t="s">
        <v>0</v>
      </c>
      <c r="F12" s="3" t="s">
        <v>33</v>
      </c>
      <c r="G12" s="3" t="s">
        <v>34</v>
      </c>
      <c r="H12" s="3" t="s">
        <v>21</v>
      </c>
      <c r="I12" s="4" t="s">
        <v>32</v>
      </c>
      <c r="J12" s="5">
        <v>0</v>
      </c>
      <c r="K12" s="5">
        <v>24659180000</v>
      </c>
      <c r="L12" s="5">
        <v>24659180000</v>
      </c>
      <c r="M12" s="5">
        <v>0</v>
      </c>
      <c r="N12" s="5">
        <v>0</v>
      </c>
      <c r="O12" s="6">
        <f t="shared" si="5"/>
        <v>0</v>
      </c>
      <c r="P12" s="5">
        <v>0</v>
      </c>
      <c r="Q12" s="5">
        <v>0</v>
      </c>
      <c r="R12" s="5">
        <v>0</v>
      </c>
      <c r="S12" s="5">
        <v>0</v>
      </c>
      <c r="T12" s="5">
        <v>0</v>
      </c>
      <c r="U12" s="7">
        <f t="shared" si="0"/>
        <v>0</v>
      </c>
      <c r="V12" s="8">
        <v>0</v>
      </c>
      <c r="W12" s="8">
        <v>0</v>
      </c>
      <c r="X12" s="8">
        <v>0</v>
      </c>
    </row>
    <row r="13" spans="1:24" ht="75.75" customHeight="1" thickBot="1">
      <c r="A13" s="3" t="s">
        <v>24</v>
      </c>
      <c r="B13" s="3" t="s">
        <v>29</v>
      </c>
      <c r="C13" s="3" t="s">
        <v>26</v>
      </c>
      <c r="D13" s="3" t="s">
        <v>37</v>
      </c>
      <c r="E13" s="3"/>
      <c r="F13" s="3" t="s">
        <v>19</v>
      </c>
      <c r="G13" s="3" t="s">
        <v>20</v>
      </c>
      <c r="H13" s="3" t="s">
        <v>21</v>
      </c>
      <c r="I13" s="4" t="s">
        <v>38</v>
      </c>
      <c r="J13" s="5">
        <v>1239000000</v>
      </c>
      <c r="K13" s="5">
        <v>0</v>
      </c>
      <c r="L13" s="5">
        <v>0</v>
      </c>
      <c r="M13" s="5">
        <v>1239000000</v>
      </c>
      <c r="N13" s="5">
        <v>148000000</v>
      </c>
      <c r="O13" s="6">
        <f t="shared" si="5"/>
        <v>1091000000</v>
      </c>
      <c r="P13" s="5">
        <v>839473470</v>
      </c>
      <c r="Q13" s="5">
        <v>251526530</v>
      </c>
      <c r="R13" s="5">
        <v>0</v>
      </c>
      <c r="S13" s="5">
        <v>0</v>
      </c>
      <c r="T13" s="5">
        <v>0</v>
      </c>
      <c r="U13" s="7">
        <f t="shared" si="0"/>
        <v>1091000000</v>
      </c>
      <c r="V13" s="8">
        <f t="shared" si="1"/>
        <v>0</v>
      </c>
      <c r="W13" s="8">
        <f t="shared" si="2"/>
        <v>0</v>
      </c>
      <c r="X13" s="8">
        <f t="shared" si="3"/>
        <v>0</v>
      </c>
    </row>
    <row r="14" spans="1:24" ht="57" thickBot="1">
      <c r="A14" s="3" t="s">
        <v>24</v>
      </c>
      <c r="B14" s="3" t="s">
        <v>29</v>
      </c>
      <c r="C14" s="3" t="s">
        <v>26</v>
      </c>
      <c r="D14" s="3" t="s">
        <v>37</v>
      </c>
      <c r="E14" s="3"/>
      <c r="F14" s="3" t="s">
        <v>19</v>
      </c>
      <c r="G14" s="3" t="s">
        <v>22</v>
      </c>
      <c r="H14" s="3" t="s">
        <v>21</v>
      </c>
      <c r="I14" s="4" t="s">
        <v>38</v>
      </c>
      <c r="J14" s="5">
        <v>4800000000</v>
      </c>
      <c r="K14" s="5">
        <v>0</v>
      </c>
      <c r="L14" s="5">
        <v>0</v>
      </c>
      <c r="M14" s="5">
        <v>4800000000</v>
      </c>
      <c r="N14" s="5">
        <v>0</v>
      </c>
      <c r="O14" s="6">
        <f t="shared" si="5"/>
        <v>4800000000</v>
      </c>
      <c r="P14" s="5">
        <v>4531772285.5</v>
      </c>
      <c r="Q14" s="5">
        <v>268227714.5</v>
      </c>
      <c r="R14" s="5">
        <v>1964298744.5</v>
      </c>
      <c r="S14" s="5">
        <v>240322903.5</v>
      </c>
      <c r="T14" s="5">
        <v>240322903.5</v>
      </c>
      <c r="U14" s="7">
        <f t="shared" si="0"/>
        <v>2835701255.5</v>
      </c>
      <c r="V14" s="8">
        <f t="shared" si="1"/>
        <v>0.40922890510416665</v>
      </c>
      <c r="W14" s="8">
        <f t="shared" si="2"/>
        <v>5.0067271562500001E-2</v>
      </c>
      <c r="X14" s="8">
        <f t="shared" si="3"/>
        <v>5.0067271562500001E-2</v>
      </c>
    </row>
    <row r="15" spans="1:24" ht="68.25" thickBot="1">
      <c r="A15" s="3" t="s">
        <v>24</v>
      </c>
      <c r="B15" s="3" t="s">
        <v>29</v>
      </c>
      <c r="C15" s="3" t="s">
        <v>26</v>
      </c>
      <c r="D15" s="3" t="s">
        <v>39</v>
      </c>
      <c r="E15" s="3"/>
      <c r="F15" s="3" t="s">
        <v>19</v>
      </c>
      <c r="G15" s="3" t="s">
        <v>20</v>
      </c>
      <c r="H15" s="3" t="s">
        <v>21</v>
      </c>
      <c r="I15" s="4" t="s">
        <v>40</v>
      </c>
      <c r="J15" s="5">
        <v>1000000000</v>
      </c>
      <c r="K15" s="5">
        <v>0</v>
      </c>
      <c r="L15" s="5">
        <v>0</v>
      </c>
      <c r="M15" s="5">
        <v>1000000000</v>
      </c>
      <c r="N15" s="5">
        <v>0</v>
      </c>
      <c r="O15" s="6">
        <f t="shared" si="5"/>
        <v>1000000000</v>
      </c>
      <c r="P15" s="5">
        <v>1000000000</v>
      </c>
      <c r="Q15" s="5">
        <v>0</v>
      </c>
      <c r="R15" s="5">
        <v>0</v>
      </c>
      <c r="S15" s="5">
        <v>0</v>
      </c>
      <c r="T15" s="5">
        <v>0</v>
      </c>
      <c r="U15" s="7">
        <f t="shared" si="0"/>
        <v>1000000000</v>
      </c>
      <c r="V15" s="8">
        <f t="shared" si="1"/>
        <v>0</v>
      </c>
      <c r="W15" s="8">
        <f t="shared" si="2"/>
        <v>0</v>
      </c>
      <c r="X15" s="8">
        <f t="shared" si="3"/>
        <v>0</v>
      </c>
    </row>
    <row r="16" spans="1:24" ht="68.25" thickBot="1">
      <c r="A16" s="3" t="s">
        <v>24</v>
      </c>
      <c r="B16" s="3" t="s">
        <v>29</v>
      </c>
      <c r="C16" s="3" t="s">
        <v>26</v>
      </c>
      <c r="D16" s="3" t="s">
        <v>39</v>
      </c>
      <c r="E16" s="3"/>
      <c r="F16" s="3" t="s">
        <v>19</v>
      </c>
      <c r="G16" s="3" t="s">
        <v>22</v>
      </c>
      <c r="H16" s="3" t="s">
        <v>21</v>
      </c>
      <c r="I16" s="4" t="s">
        <v>40</v>
      </c>
      <c r="J16" s="5">
        <v>19000000000</v>
      </c>
      <c r="K16" s="5">
        <v>0</v>
      </c>
      <c r="L16" s="5">
        <v>0</v>
      </c>
      <c r="M16" s="5">
        <v>19000000000</v>
      </c>
      <c r="N16" s="5">
        <v>0</v>
      </c>
      <c r="O16" s="6">
        <f t="shared" si="5"/>
        <v>19000000000</v>
      </c>
      <c r="P16" s="5">
        <v>19000000000</v>
      </c>
      <c r="Q16" s="5">
        <v>0</v>
      </c>
      <c r="R16" s="5">
        <v>19000000000</v>
      </c>
      <c r="S16" s="5">
        <v>144000000</v>
      </c>
      <c r="T16" s="5">
        <v>144000000</v>
      </c>
      <c r="U16" s="7">
        <f t="shared" si="0"/>
        <v>0</v>
      </c>
      <c r="V16" s="8">
        <f t="shared" si="1"/>
        <v>1</v>
      </c>
      <c r="W16" s="8">
        <f t="shared" si="2"/>
        <v>7.5789473684210523E-3</v>
      </c>
      <c r="X16" s="8">
        <f t="shared" si="3"/>
        <v>7.5789473684210523E-3</v>
      </c>
    </row>
    <row r="17" spans="1:24" ht="57" thickBot="1">
      <c r="A17" s="3" t="s">
        <v>24</v>
      </c>
      <c r="B17" s="3" t="s">
        <v>29</v>
      </c>
      <c r="C17" s="3" t="s">
        <v>26</v>
      </c>
      <c r="D17" s="3" t="s">
        <v>41</v>
      </c>
      <c r="E17" s="3"/>
      <c r="F17" s="3" t="s">
        <v>19</v>
      </c>
      <c r="G17" s="3" t="s">
        <v>20</v>
      </c>
      <c r="H17" s="3" t="s">
        <v>21</v>
      </c>
      <c r="I17" s="4" t="s">
        <v>42</v>
      </c>
      <c r="J17" s="5">
        <v>1000000000</v>
      </c>
      <c r="K17" s="5">
        <v>0</v>
      </c>
      <c r="L17" s="5">
        <v>0</v>
      </c>
      <c r="M17" s="5">
        <v>1000000000</v>
      </c>
      <c r="N17" s="5">
        <v>0</v>
      </c>
      <c r="O17" s="6">
        <f t="shared" si="5"/>
        <v>1000000000</v>
      </c>
      <c r="P17" s="5">
        <v>1000000000</v>
      </c>
      <c r="Q17" s="5">
        <v>0</v>
      </c>
      <c r="R17" s="5">
        <v>1000000000</v>
      </c>
      <c r="S17" s="5">
        <v>0</v>
      </c>
      <c r="T17" s="5">
        <v>0</v>
      </c>
      <c r="U17" s="7">
        <f t="shared" si="0"/>
        <v>0</v>
      </c>
      <c r="V17" s="8">
        <f t="shared" si="1"/>
        <v>1</v>
      </c>
      <c r="W17" s="8">
        <f t="shared" si="2"/>
        <v>0</v>
      </c>
      <c r="X17" s="8">
        <f t="shared" si="3"/>
        <v>0</v>
      </c>
    </row>
    <row r="18" spans="1:24" ht="45.75" thickBot="1">
      <c r="A18" s="3" t="s">
        <v>24</v>
      </c>
      <c r="B18" s="3" t="s">
        <v>29</v>
      </c>
      <c r="C18" s="3" t="s">
        <v>26</v>
      </c>
      <c r="D18" s="3" t="s">
        <v>43</v>
      </c>
      <c r="E18" s="3"/>
      <c r="F18" s="3" t="s">
        <v>19</v>
      </c>
      <c r="G18" s="3" t="s">
        <v>20</v>
      </c>
      <c r="H18" s="3" t="s">
        <v>21</v>
      </c>
      <c r="I18" s="4" t="s">
        <v>44</v>
      </c>
      <c r="J18" s="5">
        <v>1000000000</v>
      </c>
      <c r="K18" s="5">
        <v>0</v>
      </c>
      <c r="L18" s="5">
        <v>0</v>
      </c>
      <c r="M18" s="5">
        <v>1000000000</v>
      </c>
      <c r="N18" s="5">
        <v>0</v>
      </c>
      <c r="O18" s="6">
        <f t="shared" si="5"/>
        <v>1000000000</v>
      </c>
      <c r="P18" s="5">
        <v>994135910</v>
      </c>
      <c r="Q18" s="5">
        <v>5864090</v>
      </c>
      <c r="R18" s="5">
        <v>0</v>
      </c>
      <c r="S18" s="5">
        <v>0</v>
      </c>
      <c r="T18" s="5">
        <v>0</v>
      </c>
      <c r="U18" s="7">
        <f t="shared" si="0"/>
        <v>1000000000</v>
      </c>
      <c r="V18" s="8">
        <f t="shared" si="1"/>
        <v>0</v>
      </c>
      <c r="W18" s="8">
        <f t="shared" si="2"/>
        <v>0</v>
      </c>
      <c r="X18" s="8">
        <f t="shared" si="3"/>
        <v>0</v>
      </c>
    </row>
    <row r="19" spans="1:24" ht="45.75" thickBot="1">
      <c r="A19" s="3" t="s">
        <v>24</v>
      </c>
      <c r="B19" s="3" t="s">
        <v>29</v>
      </c>
      <c r="C19" s="3" t="s">
        <v>26</v>
      </c>
      <c r="D19" s="3" t="s">
        <v>43</v>
      </c>
      <c r="E19" s="3"/>
      <c r="F19" s="3" t="s">
        <v>19</v>
      </c>
      <c r="G19" s="3" t="s">
        <v>22</v>
      </c>
      <c r="H19" s="3" t="s">
        <v>21</v>
      </c>
      <c r="I19" s="4" t="s">
        <v>44</v>
      </c>
      <c r="J19" s="5">
        <v>6200000000</v>
      </c>
      <c r="K19" s="5">
        <v>1400000000</v>
      </c>
      <c r="L19" s="5">
        <v>0</v>
      </c>
      <c r="M19" s="5">
        <v>7600000000</v>
      </c>
      <c r="N19" s="5">
        <v>0</v>
      </c>
      <c r="O19" s="6">
        <f t="shared" si="5"/>
        <v>7600000000</v>
      </c>
      <c r="P19" s="5">
        <v>7315763400.5</v>
      </c>
      <c r="Q19" s="5">
        <v>284236599.5</v>
      </c>
      <c r="R19" s="5">
        <v>2181006390.5</v>
      </c>
      <c r="S19" s="5">
        <v>437465730.5</v>
      </c>
      <c r="T19" s="5">
        <v>433067535.5</v>
      </c>
      <c r="U19" s="7">
        <f t="shared" si="0"/>
        <v>5418993609.5</v>
      </c>
      <c r="V19" s="8">
        <f t="shared" si="1"/>
        <v>0.28697452506578947</v>
      </c>
      <c r="W19" s="8">
        <f t="shared" si="2"/>
        <v>5.7561280328947369E-2</v>
      </c>
      <c r="X19" s="8">
        <f t="shared" si="3"/>
        <v>5.6982570460526315E-2</v>
      </c>
    </row>
    <row r="20" spans="1:24" ht="57" thickBot="1">
      <c r="A20" s="3" t="s">
        <v>24</v>
      </c>
      <c r="B20" s="3" t="s">
        <v>29</v>
      </c>
      <c r="C20" s="3" t="s">
        <v>26</v>
      </c>
      <c r="D20" s="3" t="s">
        <v>45</v>
      </c>
      <c r="E20" s="3"/>
      <c r="F20" s="3" t="s">
        <v>19</v>
      </c>
      <c r="G20" s="3" t="s">
        <v>22</v>
      </c>
      <c r="H20" s="3" t="s">
        <v>21</v>
      </c>
      <c r="I20" s="4" t="s">
        <v>46</v>
      </c>
      <c r="J20" s="5">
        <v>14973355723</v>
      </c>
      <c r="K20" s="5">
        <v>0</v>
      </c>
      <c r="L20" s="5">
        <v>0</v>
      </c>
      <c r="M20" s="5">
        <v>14973355723</v>
      </c>
      <c r="N20" s="5">
        <v>0</v>
      </c>
      <c r="O20" s="6">
        <f t="shared" si="5"/>
        <v>14973355723</v>
      </c>
      <c r="P20" s="5">
        <v>14918684486</v>
      </c>
      <c r="Q20" s="5">
        <v>54671237</v>
      </c>
      <c r="R20" s="5">
        <v>730288414</v>
      </c>
      <c r="S20" s="5">
        <v>126332451</v>
      </c>
      <c r="T20" s="5">
        <v>126332451</v>
      </c>
      <c r="U20" s="7">
        <f t="shared" si="0"/>
        <v>14243067309</v>
      </c>
      <c r="V20" s="8">
        <f t="shared" si="1"/>
        <v>4.8772528183393914E-2</v>
      </c>
      <c r="W20" s="8">
        <f t="shared" si="2"/>
        <v>8.4371501844403216E-3</v>
      </c>
      <c r="X20" s="8">
        <f t="shared" si="3"/>
        <v>8.4371501844403216E-3</v>
      </c>
    </row>
    <row r="21" spans="1:24" ht="45.75" thickBot="1">
      <c r="A21" s="3" t="s">
        <v>24</v>
      </c>
      <c r="B21" s="3" t="s">
        <v>29</v>
      </c>
      <c r="C21" s="3" t="s">
        <v>26</v>
      </c>
      <c r="D21" s="3" t="s">
        <v>49</v>
      </c>
      <c r="E21" s="3"/>
      <c r="F21" s="3" t="s">
        <v>19</v>
      </c>
      <c r="G21" s="3" t="s">
        <v>20</v>
      </c>
      <c r="H21" s="3" t="s">
        <v>21</v>
      </c>
      <c r="I21" s="4" t="s">
        <v>50</v>
      </c>
      <c r="J21" s="5">
        <v>1000000000</v>
      </c>
      <c r="K21" s="5">
        <v>0</v>
      </c>
      <c r="L21" s="5">
        <v>0</v>
      </c>
      <c r="M21" s="5">
        <v>1000000000</v>
      </c>
      <c r="N21" s="5">
        <v>0</v>
      </c>
      <c r="O21" s="6">
        <f t="shared" si="5"/>
        <v>1000000000</v>
      </c>
      <c r="P21" s="5">
        <v>1000000000</v>
      </c>
      <c r="Q21" s="5">
        <v>0</v>
      </c>
      <c r="R21" s="5">
        <v>0</v>
      </c>
      <c r="S21" s="5">
        <v>0</v>
      </c>
      <c r="T21" s="5">
        <v>0</v>
      </c>
      <c r="U21" s="7">
        <f t="shared" si="0"/>
        <v>1000000000</v>
      </c>
      <c r="V21" s="8">
        <f t="shared" si="1"/>
        <v>0</v>
      </c>
      <c r="W21" s="8">
        <f t="shared" si="2"/>
        <v>0</v>
      </c>
      <c r="X21" s="8">
        <f t="shared" si="3"/>
        <v>0</v>
      </c>
    </row>
    <row r="22" spans="1:24" ht="45.75" thickBot="1">
      <c r="A22" s="3" t="s">
        <v>24</v>
      </c>
      <c r="B22" s="3" t="s">
        <v>29</v>
      </c>
      <c r="C22" s="3" t="s">
        <v>26</v>
      </c>
      <c r="D22" s="3" t="s">
        <v>49</v>
      </c>
      <c r="E22" s="3"/>
      <c r="F22" s="3" t="s">
        <v>19</v>
      </c>
      <c r="G22" s="3" t="s">
        <v>22</v>
      </c>
      <c r="H22" s="3" t="s">
        <v>21</v>
      </c>
      <c r="I22" s="4" t="s">
        <v>50</v>
      </c>
      <c r="J22" s="5">
        <v>2500000000</v>
      </c>
      <c r="K22" s="5">
        <v>0</v>
      </c>
      <c r="L22" s="5">
        <v>1400000000</v>
      </c>
      <c r="M22" s="5">
        <v>1100000000</v>
      </c>
      <c r="N22" s="5">
        <v>0</v>
      </c>
      <c r="O22" s="6">
        <f t="shared" si="5"/>
        <v>1100000000</v>
      </c>
      <c r="P22" s="5">
        <v>866500000</v>
      </c>
      <c r="Q22" s="5">
        <v>233500000</v>
      </c>
      <c r="R22" s="5">
        <v>0</v>
      </c>
      <c r="S22" s="5">
        <v>0</v>
      </c>
      <c r="T22" s="5">
        <v>0</v>
      </c>
      <c r="U22" s="7">
        <f t="shared" si="0"/>
        <v>1100000000</v>
      </c>
      <c r="V22" s="8">
        <f t="shared" si="1"/>
        <v>0</v>
      </c>
      <c r="W22" s="8">
        <f t="shared" si="2"/>
        <v>0</v>
      </c>
      <c r="X22" s="8">
        <f t="shared" si="3"/>
        <v>0</v>
      </c>
    </row>
    <row r="23" spans="1:24" ht="90.75" thickBot="1">
      <c r="A23" s="3" t="s">
        <v>24</v>
      </c>
      <c r="B23" s="3" t="s">
        <v>29</v>
      </c>
      <c r="C23" s="3" t="s">
        <v>26</v>
      </c>
      <c r="D23" s="3" t="s">
        <v>51</v>
      </c>
      <c r="E23" s="3"/>
      <c r="F23" s="3" t="s">
        <v>19</v>
      </c>
      <c r="G23" s="3" t="s">
        <v>20</v>
      </c>
      <c r="H23" s="3" t="s">
        <v>21</v>
      </c>
      <c r="I23" s="4" t="s">
        <v>52</v>
      </c>
      <c r="J23" s="5">
        <v>1029000000</v>
      </c>
      <c r="K23" s="5">
        <v>0</v>
      </c>
      <c r="L23" s="5">
        <v>0</v>
      </c>
      <c r="M23" s="5">
        <v>1029000000</v>
      </c>
      <c r="N23" s="5">
        <v>0</v>
      </c>
      <c r="O23" s="6">
        <f t="shared" si="5"/>
        <v>1029000000</v>
      </c>
      <c r="P23" s="5">
        <v>875000000</v>
      </c>
      <c r="Q23" s="5">
        <v>154000000</v>
      </c>
      <c r="R23" s="5">
        <v>0</v>
      </c>
      <c r="S23" s="5">
        <v>0</v>
      </c>
      <c r="T23" s="5">
        <v>0</v>
      </c>
      <c r="U23" s="7">
        <f t="shared" si="0"/>
        <v>1029000000</v>
      </c>
      <c r="V23" s="8">
        <f t="shared" si="1"/>
        <v>0</v>
      </c>
      <c r="W23" s="8">
        <f t="shared" si="2"/>
        <v>0</v>
      </c>
      <c r="X23" s="8">
        <f t="shared" si="3"/>
        <v>0</v>
      </c>
    </row>
    <row r="24" spans="1:24" ht="99" customHeight="1" thickBot="1">
      <c r="A24" s="3" t="s">
        <v>24</v>
      </c>
      <c r="B24" s="3" t="s">
        <v>29</v>
      </c>
      <c r="C24" s="3" t="s">
        <v>26</v>
      </c>
      <c r="D24" s="3" t="s">
        <v>51</v>
      </c>
      <c r="E24" s="3"/>
      <c r="F24" s="3" t="s">
        <v>19</v>
      </c>
      <c r="G24" s="3" t="s">
        <v>22</v>
      </c>
      <c r="H24" s="3" t="s">
        <v>21</v>
      </c>
      <c r="I24" s="4" t="s">
        <v>52</v>
      </c>
      <c r="J24" s="5">
        <v>3971000000</v>
      </c>
      <c r="K24" s="5">
        <v>0</v>
      </c>
      <c r="L24" s="5">
        <v>0</v>
      </c>
      <c r="M24" s="5">
        <v>3971000000</v>
      </c>
      <c r="N24" s="5">
        <v>0</v>
      </c>
      <c r="O24" s="6">
        <f t="shared" si="5"/>
        <v>3971000000</v>
      </c>
      <c r="P24" s="5">
        <v>3465291815</v>
      </c>
      <c r="Q24" s="5">
        <v>505708185</v>
      </c>
      <c r="R24" s="5">
        <v>2640070007</v>
      </c>
      <c r="S24" s="5">
        <v>108647462</v>
      </c>
      <c r="T24" s="5">
        <v>108647462</v>
      </c>
      <c r="U24" s="7">
        <f t="shared" si="0"/>
        <v>1330929993</v>
      </c>
      <c r="V24" s="8">
        <f t="shared" si="1"/>
        <v>0.66483757416267941</v>
      </c>
      <c r="W24" s="8">
        <f t="shared" si="2"/>
        <v>2.7360227146814405E-2</v>
      </c>
      <c r="X24" s="8">
        <f t="shared" si="3"/>
        <v>2.7360227146814405E-2</v>
      </c>
    </row>
    <row r="25" spans="1:24" ht="54.75" customHeight="1" thickBot="1">
      <c r="A25" s="3" t="s">
        <v>24</v>
      </c>
      <c r="B25" s="3" t="s">
        <v>53</v>
      </c>
      <c r="C25" s="3" t="s">
        <v>26</v>
      </c>
      <c r="D25" s="3" t="s">
        <v>54</v>
      </c>
      <c r="E25" s="3"/>
      <c r="F25" s="3" t="s">
        <v>19</v>
      </c>
      <c r="G25" s="3" t="s">
        <v>22</v>
      </c>
      <c r="H25" s="3" t="s">
        <v>21</v>
      </c>
      <c r="I25" s="4" t="s">
        <v>55</v>
      </c>
      <c r="J25" s="5">
        <v>180000000</v>
      </c>
      <c r="K25" s="5">
        <v>0</v>
      </c>
      <c r="L25" s="5">
        <v>0</v>
      </c>
      <c r="M25" s="5">
        <v>180000000</v>
      </c>
      <c r="N25" s="5">
        <v>0</v>
      </c>
      <c r="O25" s="6">
        <f t="shared" si="5"/>
        <v>180000000</v>
      </c>
      <c r="P25" s="5">
        <v>145273482</v>
      </c>
      <c r="Q25" s="5">
        <v>34726518</v>
      </c>
      <c r="R25" s="5">
        <v>74273482</v>
      </c>
      <c r="S25" s="5">
        <v>12079149</v>
      </c>
      <c r="T25" s="5">
        <v>12079149</v>
      </c>
      <c r="U25" s="7">
        <f t="shared" si="0"/>
        <v>105726518</v>
      </c>
      <c r="V25" s="8">
        <f t="shared" si="1"/>
        <v>0.41263045555555555</v>
      </c>
      <c r="W25" s="8">
        <f t="shared" si="2"/>
        <v>6.7106383333333339E-2</v>
      </c>
      <c r="X25" s="8">
        <f t="shared" si="3"/>
        <v>6.7106383333333339E-2</v>
      </c>
    </row>
    <row r="26" spans="1:24" ht="122.25" customHeight="1" thickBot="1">
      <c r="A26" s="3" t="s">
        <v>24</v>
      </c>
      <c r="B26" s="3" t="s">
        <v>53</v>
      </c>
      <c r="C26" s="3" t="s">
        <v>26</v>
      </c>
      <c r="D26" s="3" t="s">
        <v>56</v>
      </c>
      <c r="E26" s="3"/>
      <c r="F26" s="3" t="s">
        <v>19</v>
      </c>
      <c r="G26" s="3" t="s">
        <v>22</v>
      </c>
      <c r="H26" s="3" t="s">
        <v>21</v>
      </c>
      <c r="I26" s="4" t="s">
        <v>57</v>
      </c>
      <c r="J26" s="5">
        <v>300000000</v>
      </c>
      <c r="K26" s="5">
        <v>0</v>
      </c>
      <c r="L26" s="5">
        <v>0</v>
      </c>
      <c r="M26" s="5">
        <v>300000000</v>
      </c>
      <c r="N26" s="5">
        <v>0</v>
      </c>
      <c r="O26" s="6">
        <f t="shared" si="5"/>
        <v>300000000</v>
      </c>
      <c r="P26" s="5">
        <v>180000000</v>
      </c>
      <c r="Q26" s="5">
        <v>120000000</v>
      </c>
      <c r="R26" s="5">
        <v>5000000</v>
      </c>
      <c r="S26" s="5">
        <v>5000000</v>
      </c>
      <c r="T26" s="5">
        <v>5000000</v>
      </c>
      <c r="U26" s="7">
        <f t="shared" si="0"/>
        <v>295000000</v>
      </c>
      <c r="V26" s="8">
        <f t="shared" si="1"/>
        <v>1.6666666666666666E-2</v>
      </c>
      <c r="W26" s="8">
        <f t="shared" si="2"/>
        <v>1.6666666666666666E-2</v>
      </c>
      <c r="X26" s="8">
        <f t="shared" si="3"/>
        <v>1.6666666666666666E-2</v>
      </c>
    </row>
    <row r="27" spans="1:24" ht="79.5" customHeight="1" thickBot="1">
      <c r="A27" s="3" t="s">
        <v>24</v>
      </c>
      <c r="B27" s="3" t="s">
        <v>53</v>
      </c>
      <c r="C27" s="3" t="s">
        <v>26</v>
      </c>
      <c r="D27" s="3" t="s">
        <v>58</v>
      </c>
      <c r="E27" s="3"/>
      <c r="F27" s="3" t="s">
        <v>19</v>
      </c>
      <c r="G27" s="3" t="s">
        <v>22</v>
      </c>
      <c r="H27" s="3" t="s">
        <v>21</v>
      </c>
      <c r="I27" s="4" t="s">
        <v>59</v>
      </c>
      <c r="J27" s="5">
        <v>140000557</v>
      </c>
      <c r="K27" s="5">
        <v>0</v>
      </c>
      <c r="L27" s="5">
        <v>0</v>
      </c>
      <c r="M27" s="5">
        <v>140000557</v>
      </c>
      <c r="N27" s="5">
        <v>0</v>
      </c>
      <c r="O27" s="6">
        <f t="shared" si="5"/>
        <v>140000557</v>
      </c>
      <c r="P27" s="5">
        <v>80611100.239999995</v>
      </c>
      <c r="Q27" s="5">
        <v>59389456.759999998</v>
      </c>
      <c r="R27" s="5">
        <v>80611100.239999995</v>
      </c>
      <c r="S27" s="5">
        <v>31611100.239999998</v>
      </c>
      <c r="T27" s="5">
        <v>31611100.239999998</v>
      </c>
      <c r="U27" s="7">
        <f t="shared" si="0"/>
        <v>59389456.760000005</v>
      </c>
      <c r="V27" s="8">
        <f t="shared" si="1"/>
        <v>0.57579128231611243</v>
      </c>
      <c r="W27" s="8">
        <f t="shared" si="2"/>
        <v>0.22579267481057236</v>
      </c>
      <c r="X27" s="8">
        <f t="shared" si="3"/>
        <v>0.22579267481057236</v>
      </c>
    </row>
    <row r="28" spans="1:24" ht="33" customHeight="1" thickBot="1">
      <c r="A28" s="10"/>
      <c r="B28" s="10"/>
      <c r="C28" s="10"/>
      <c r="D28" s="10"/>
      <c r="E28" s="10"/>
      <c r="F28" s="10"/>
      <c r="G28" s="10"/>
      <c r="H28" s="10"/>
      <c r="I28" s="11" t="s">
        <v>74</v>
      </c>
      <c r="J28" s="12">
        <f>SUM(J11:J27)</f>
        <v>58332356280</v>
      </c>
      <c r="K28" s="12">
        <f t="shared" ref="K28:T28" si="6">SUM(K11:K27)</f>
        <v>50718360000</v>
      </c>
      <c r="L28" s="12">
        <f t="shared" si="6"/>
        <v>26059180000</v>
      </c>
      <c r="M28" s="12">
        <f t="shared" si="6"/>
        <v>82991536280</v>
      </c>
      <c r="N28" s="12">
        <f t="shared" si="6"/>
        <v>148000000</v>
      </c>
      <c r="O28" s="12">
        <f t="shared" si="6"/>
        <v>82843536280</v>
      </c>
      <c r="P28" s="12">
        <f t="shared" si="6"/>
        <v>56212505949.239998</v>
      </c>
      <c r="Q28" s="12">
        <f t="shared" si="6"/>
        <v>26631030330.759998</v>
      </c>
      <c r="R28" s="12">
        <f t="shared" si="6"/>
        <v>27675548138.240002</v>
      </c>
      <c r="S28" s="12">
        <f t="shared" si="6"/>
        <v>1105458796.24</v>
      </c>
      <c r="T28" s="12">
        <f t="shared" si="6"/>
        <v>1101060601.24</v>
      </c>
      <c r="U28" s="13">
        <f t="shared" si="0"/>
        <v>55167988141.759995</v>
      </c>
      <c r="V28" s="14">
        <f t="shared" si="1"/>
        <v>0.33407009624384426</v>
      </c>
      <c r="W28" s="14">
        <f t="shared" si="2"/>
        <v>1.3343935397732156E-2</v>
      </c>
      <c r="X28" s="14">
        <f t="shared" si="3"/>
        <v>1.3290845015579289E-2</v>
      </c>
    </row>
    <row r="29" spans="1:24" ht="54.75" customHeight="1" thickBot="1">
      <c r="A29" s="3" t="s">
        <v>24</v>
      </c>
      <c r="B29" s="3" t="s">
        <v>29</v>
      </c>
      <c r="C29" s="3" t="s">
        <v>26</v>
      </c>
      <c r="D29" s="3" t="s">
        <v>35</v>
      </c>
      <c r="E29" s="3"/>
      <c r="F29" s="3" t="s">
        <v>19</v>
      </c>
      <c r="G29" s="3" t="s">
        <v>22</v>
      </c>
      <c r="H29" s="3" t="s">
        <v>21</v>
      </c>
      <c r="I29" s="4" t="s">
        <v>36</v>
      </c>
      <c r="J29" s="5">
        <v>9116701608</v>
      </c>
      <c r="K29" s="5">
        <v>0</v>
      </c>
      <c r="L29" s="5">
        <v>0</v>
      </c>
      <c r="M29" s="5">
        <v>9116701608</v>
      </c>
      <c r="N29" s="5">
        <v>0</v>
      </c>
      <c r="O29" s="6">
        <f>+M29-N29</f>
        <v>9116701608</v>
      </c>
      <c r="P29" s="5">
        <v>4448945480.96</v>
      </c>
      <c r="Q29" s="5">
        <v>4667756127.04</v>
      </c>
      <c r="R29" s="5">
        <v>3646132541.5599999</v>
      </c>
      <c r="S29" s="5">
        <v>568882464.48000002</v>
      </c>
      <c r="T29" s="5">
        <v>568882464.48000002</v>
      </c>
      <c r="U29" s="7">
        <f t="shared" si="0"/>
        <v>5470569066.4400005</v>
      </c>
      <c r="V29" s="8">
        <f t="shared" si="1"/>
        <v>0.39993987939239789</v>
      </c>
      <c r="W29" s="8">
        <f t="shared" si="2"/>
        <v>6.2400031167061533E-2</v>
      </c>
      <c r="X29" s="8">
        <f t="shared" si="3"/>
        <v>6.2400031167061533E-2</v>
      </c>
    </row>
    <row r="30" spans="1:24" ht="59.25" customHeight="1" thickBot="1">
      <c r="A30" s="3" t="s">
        <v>24</v>
      </c>
      <c r="B30" s="3" t="s">
        <v>29</v>
      </c>
      <c r="C30" s="3" t="s">
        <v>26</v>
      </c>
      <c r="D30" s="3" t="s">
        <v>47</v>
      </c>
      <c r="E30" s="3"/>
      <c r="F30" s="3" t="s">
        <v>19</v>
      </c>
      <c r="G30" s="3" t="s">
        <v>20</v>
      </c>
      <c r="H30" s="3" t="s">
        <v>21</v>
      </c>
      <c r="I30" s="4" t="s">
        <v>48</v>
      </c>
      <c r="J30" s="5">
        <v>96004000000</v>
      </c>
      <c r="K30" s="5">
        <v>0</v>
      </c>
      <c r="L30" s="5">
        <v>0</v>
      </c>
      <c r="M30" s="5">
        <v>96004000000</v>
      </c>
      <c r="N30" s="5">
        <v>31000000000</v>
      </c>
      <c r="O30" s="6">
        <f>+M30-N30</f>
        <v>65004000000</v>
      </c>
      <c r="P30" s="5">
        <v>65004000000</v>
      </c>
      <c r="Q30" s="5">
        <v>0</v>
      </c>
      <c r="R30" s="5">
        <v>65004000000</v>
      </c>
      <c r="S30" s="5">
        <v>0</v>
      </c>
      <c r="T30" s="5">
        <v>0</v>
      </c>
      <c r="U30" s="7">
        <f t="shared" si="0"/>
        <v>0</v>
      </c>
      <c r="V30" s="8">
        <f t="shared" si="1"/>
        <v>1</v>
      </c>
      <c r="W30" s="8">
        <f t="shared" si="2"/>
        <v>0</v>
      </c>
      <c r="X30" s="8">
        <f t="shared" si="3"/>
        <v>0</v>
      </c>
    </row>
    <row r="31" spans="1:24" ht="60" customHeight="1" thickBot="1">
      <c r="A31" s="3" t="s">
        <v>24</v>
      </c>
      <c r="B31" s="3" t="s">
        <v>60</v>
      </c>
      <c r="C31" s="3" t="s">
        <v>26</v>
      </c>
      <c r="D31" s="3" t="s">
        <v>62</v>
      </c>
      <c r="E31" s="3"/>
      <c r="F31" s="3" t="s">
        <v>19</v>
      </c>
      <c r="G31" s="3" t="s">
        <v>22</v>
      </c>
      <c r="H31" s="3" t="s">
        <v>21</v>
      </c>
      <c r="I31" s="4" t="s">
        <v>63</v>
      </c>
      <c r="J31" s="5">
        <v>1000000000</v>
      </c>
      <c r="K31" s="5">
        <v>0</v>
      </c>
      <c r="L31" s="5">
        <v>0</v>
      </c>
      <c r="M31" s="5">
        <v>1000000000</v>
      </c>
      <c r="N31" s="5">
        <v>0</v>
      </c>
      <c r="O31" s="6">
        <f>+M31-N31</f>
        <v>1000000000</v>
      </c>
      <c r="P31" s="5">
        <v>0</v>
      </c>
      <c r="Q31" s="5">
        <v>1000000000</v>
      </c>
      <c r="R31" s="5">
        <v>0</v>
      </c>
      <c r="S31" s="5">
        <v>0</v>
      </c>
      <c r="T31" s="5">
        <v>0</v>
      </c>
      <c r="U31" s="7">
        <f t="shared" si="0"/>
        <v>1000000000</v>
      </c>
      <c r="V31" s="8">
        <f t="shared" si="1"/>
        <v>0</v>
      </c>
      <c r="W31" s="8">
        <f t="shared" si="2"/>
        <v>0</v>
      </c>
      <c r="X31" s="8">
        <f t="shared" si="3"/>
        <v>0</v>
      </c>
    </row>
    <row r="32" spans="1:24" ht="42.75" customHeight="1" thickBot="1">
      <c r="A32" s="10"/>
      <c r="B32" s="10"/>
      <c r="C32" s="10"/>
      <c r="D32" s="10"/>
      <c r="E32" s="10"/>
      <c r="F32" s="10"/>
      <c r="G32" s="10"/>
      <c r="H32" s="10"/>
      <c r="I32" s="11" t="s">
        <v>75</v>
      </c>
      <c r="J32" s="12">
        <f>SUM(J29:J31)</f>
        <v>106120701608</v>
      </c>
      <c r="K32" s="12">
        <f t="shared" ref="K32:T32" si="7">SUM(K29:K31)</f>
        <v>0</v>
      </c>
      <c r="L32" s="12">
        <f t="shared" si="7"/>
        <v>0</v>
      </c>
      <c r="M32" s="12">
        <f t="shared" si="7"/>
        <v>106120701608</v>
      </c>
      <c r="N32" s="12">
        <f t="shared" si="7"/>
        <v>31000000000</v>
      </c>
      <c r="O32" s="12">
        <f t="shared" si="7"/>
        <v>75120701608</v>
      </c>
      <c r="P32" s="12">
        <f t="shared" si="7"/>
        <v>69452945480.960007</v>
      </c>
      <c r="Q32" s="12">
        <f t="shared" si="7"/>
        <v>5667756127.04</v>
      </c>
      <c r="R32" s="12">
        <f t="shared" si="7"/>
        <v>68650132541.559998</v>
      </c>
      <c r="S32" s="12">
        <f t="shared" si="7"/>
        <v>568882464.48000002</v>
      </c>
      <c r="T32" s="12">
        <f t="shared" si="7"/>
        <v>568882464.48000002</v>
      </c>
      <c r="U32" s="13">
        <f t="shared" si="0"/>
        <v>6470569066.4400024</v>
      </c>
      <c r="V32" s="14">
        <f t="shared" si="1"/>
        <v>0.91386436857039532</v>
      </c>
      <c r="W32" s="14">
        <f t="shared" si="2"/>
        <v>7.5729120242856831E-3</v>
      </c>
      <c r="X32" s="14">
        <f t="shared" si="3"/>
        <v>7.5729120242856831E-3</v>
      </c>
    </row>
    <row r="33" spans="1:24" ht="72.75" customHeight="1" thickBot="1">
      <c r="A33" s="3" t="s">
        <v>24</v>
      </c>
      <c r="B33" s="3" t="s">
        <v>60</v>
      </c>
      <c r="C33" s="3" t="s">
        <v>26</v>
      </c>
      <c r="D33" s="3" t="s">
        <v>27</v>
      </c>
      <c r="E33" s="3"/>
      <c r="F33" s="3" t="s">
        <v>19</v>
      </c>
      <c r="G33" s="3" t="s">
        <v>20</v>
      </c>
      <c r="H33" s="3" t="s">
        <v>21</v>
      </c>
      <c r="I33" s="4" t="s">
        <v>61</v>
      </c>
      <c r="J33" s="5">
        <v>380000000</v>
      </c>
      <c r="K33" s="5">
        <v>0</v>
      </c>
      <c r="L33" s="5">
        <v>0</v>
      </c>
      <c r="M33" s="5">
        <v>380000000</v>
      </c>
      <c r="N33" s="5">
        <v>0</v>
      </c>
      <c r="O33" s="6">
        <f>+M33-N33</f>
        <v>380000000</v>
      </c>
      <c r="P33" s="5">
        <v>0</v>
      </c>
      <c r="Q33" s="5">
        <v>380000000</v>
      </c>
      <c r="R33" s="5">
        <v>0</v>
      </c>
      <c r="S33" s="5">
        <v>0</v>
      </c>
      <c r="T33" s="5">
        <v>0</v>
      </c>
      <c r="U33" s="7">
        <f t="shared" si="0"/>
        <v>380000000</v>
      </c>
      <c r="V33" s="8">
        <f t="shared" si="1"/>
        <v>0</v>
      </c>
      <c r="W33" s="8">
        <f t="shared" si="2"/>
        <v>0</v>
      </c>
      <c r="X33" s="8">
        <f t="shared" si="3"/>
        <v>0</v>
      </c>
    </row>
    <row r="34" spans="1:24" ht="73.5" customHeight="1" thickBot="1">
      <c r="A34" s="3" t="s">
        <v>24</v>
      </c>
      <c r="B34" s="3" t="s">
        <v>60</v>
      </c>
      <c r="C34" s="3" t="s">
        <v>26</v>
      </c>
      <c r="D34" s="3" t="s">
        <v>27</v>
      </c>
      <c r="E34" s="3"/>
      <c r="F34" s="3" t="s">
        <v>19</v>
      </c>
      <c r="G34" s="3" t="s">
        <v>22</v>
      </c>
      <c r="H34" s="3" t="s">
        <v>21</v>
      </c>
      <c r="I34" s="4" t="s">
        <v>61</v>
      </c>
      <c r="J34" s="5">
        <v>1010754503</v>
      </c>
      <c r="K34" s="5">
        <v>0</v>
      </c>
      <c r="L34" s="5">
        <v>0</v>
      </c>
      <c r="M34" s="5">
        <v>1010754503</v>
      </c>
      <c r="N34" s="5">
        <v>0</v>
      </c>
      <c r="O34" s="6">
        <f>+M34-N34</f>
        <v>1010754503</v>
      </c>
      <c r="P34" s="5">
        <v>934033736.39999998</v>
      </c>
      <c r="Q34" s="5">
        <v>76720766.599999994</v>
      </c>
      <c r="R34" s="5">
        <v>483533736.39999998</v>
      </c>
      <c r="S34" s="5">
        <v>79573464</v>
      </c>
      <c r="T34" s="5">
        <v>79573464</v>
      </c>
      <c r="U34" s="7">
        <f t="shared" si="0"/>
        <v>527220766.60000002</v>
      </c>
      <c r="V34" s="8">
        <f t="shared" si="1"/>
        <v>0.47838890152339986</v>
      </c>
      <c r="W34" s="8">
        <f t="shared" si="2"/>
        <v>7.8726796431596011E-2</v>
      </c>
      <c r="X34" s="8">
        <f t="shared" si="3"/>
        <v>7.8726796431596011E-2</v>
      </c>
    </row>
    <row r="35" spans="1:24" ht="45.75" thickBot="1">
      <c r="A35" s="3" t="s">
        <v>24</v>
      </c>
      <c r="B35" s="3" t="s">
        <v>60</v>
      </c>
      <c r="C35" s="3" t="s">
        <v>26</v>
      </c>
      <c r="D35" s="3" t="s">
        <v>54</v>
      </c>
      <c r="E35" s="3"/>
      <c r="F35" s="3" t="s">
        <v>19</v>
      </c>
      <c r="G35" s="3" t="s">
        <v>22</v>
      </c>
      <c r="H35" s="3" t="s">
        <v>21</v>
      </c>
      <c r="I35" s="4" t="s">
        <v>64</v>
      </c>
      <c r="J35" s="5">
        <v>2180700116</v>
      </c>
      <c r="K35" s="5">
        <v>0</v>
      </c>
      <c r="L35" s="5">
        <v>0</v>
      </c>
      <c r="M35" s="5">
        <v>2180700116</v>
      </c>
      <c r="N35" s="5">
        <v>0</v>
      </c>
      <c r="O35" s="6">
        <f>+M35-N35</f>
        <v>2180700116</v>
      </c>
      <c r="P35" s="5">
        <v>2180700116</v>
      </c>
      <c r="Q35" s="5">
        <v>0</v>
      </c>
      <c r="R35" s="5">
        <v>825938911.46000004</v>
      </c>
      <c r="S35" s="5">
        <v>7068197</v>
      </c>
      <c r="T35" s="5">
        <v>7068197</v>
      </c>
      <c r="U35" s="7">
        <f t="shared" si="0"/>
        <v>1354761204.54</v>
      </c>
      <c r="V35" s="8">
        <f t="shared" si="1"/>
        <v>0.37874942336179529</v>
      </c>
      <c r="W35" s="8">
        <f t="shared" si="2"/>
        <v>3.2412512606112046E-3</v>
      </c>
      <c r="X35" s="8">
        <f t="shared" si="3"/>
        <v>3.2412512606112046E-3</v>
      </c>
    </row>
    <row r="36" spans="1:24" ht="39.75" customHeight="1" thickBot="1">
      <c r="A36" s="10"/>
      <c r="B36" s="10"/>
      <c r="C36" s="10"/>
      <c r="D36" s="10"/>
      <c r="E36" s="10"/>
      <c r="F36" s="10"/>
      <c r="G36" s="10"/>
      <c r="H36" s="10"/>
      <c r="I36" s="11" t="s">
        <v>76</v>
      </c>
      <c r="J36" s="12">
        <f>SUM(J33:J35)</f>
        <v>3571454619</v>
      </c>
      <c r="K36" s="12">
        <f t="shared" ref="K36:T36" si="8">SUM(K33:K35)</f>
        <v>0</v>
      </c>
      <c r="L36" s="12">
        <f t="shared" si="8"/>
        <v>0</v>
      </c>
      <c r="M36" s="12">
        <f t="shared" si="8"/>
        <v>3571454619</v>
      </c>
      <c r="N36" s="12">
        <f t="shared" si="8"/>
        <v>0</v>
      </c>
      <c r="O36" s="12">
        <f t="shared" si="8"/>
        <v>3571454619</v>
      </c>
      <c r="P36" s="12">
        <f t="shared" si="8"/>
        <v>3114733852.4000001</v>
      </c>
      <c r="Q36" s="12">
        <f t="shared" si="8"/>
        <v>456720766.60000002</v>
      </c>
      <c r="R36" s="12">
        <f t="shared" si="8"/>
        <v>1309472647.8600001</v>
      </c>
      <c r="S36" s="12">
        <f t="shared" si="8"/>
        <v>86641661</v>
      </c>
      <c r="T36" s="12">
        <f t="shared" si="8"/>
        <v>86641661</v>
      </c>
      <c r="U36" s="13">
        <f t="shared" si="0"/>
        <v>2261981971.1399999</v>
      </c>
      <c r="V36" s="14">
        <f t="shared" si="1"/>
        <v>0.36664966730744847</v>
      </c>
      <c r="W36" s="14">
        <f t="shared" si="2"/>
        <v>2.4259488147789901E-2</v>
      </c>
      <c r="X36" s="14">
        <f t="shared" si="3"/>
        <v>2.4259488147789901E-2</v>
      </c>
    </row>
    <row r="37" spans="1:24" ht="43.5" customHeight="1" thickBot="1">
      <c r="A37" s="3"/>
      <c r="B37" s="3"/>
      <c r="C37" s="3"/>
      <c r="D37" s="3"/>
      <c r="E37" s="3"/>
      <c r="F37" s="3"/>
      <c r="G37" s="3"/>
      <c r="H37" s="3"/>
      <c r="I37" s="4" t="s">
        <v>77</v>
      </c>
      <c r="J37" s="5">
        <f>+J10+J28+J32+J36</f>
        <v>177440896180</v>
      </c>
      <c r="K37" s="5">
        <f t="shared" ref="K37:T37" si="9">+K10+K28+K32+K36</f>
        <v>50718360000</v>
      </c>
      <c r="L37" s="5">
        <f t="shared" si="9"/>
        <v>26059180000</v>
      </c>
      <c r="M37" s="5">
        <f t="shared" si="9"/>
        <v>202100076180</v>
      </c>
      <c r="N37" s="5">
        <f t="shared" si="9"/>
        <v>31148000000</v>
      </c>
      <c r="O37" s="5">
        <f t="shared" si="9"/>
        <v>170952076180</v>
      </c>
      <c r="P37" s="5">
        <f t="shared" si="9"/>
        <v>135930027310.78</v>
      </c>
      <c r="Q37" s="5">
        <f t="shared" si="9"/>
        <v>35022048869.219994</v>
      </c>
      <c r="R37" s="5">
        <f t="shared" si="9"/>
        <v>104250058976.84</v>
      </c>
      <c r="S37" s="5">
        <f t="shared" si="9"/>
        <v>2633612655.1500001</v>
      </c>
      <c r="T37" s="5">
        <f t="shared" si="9"/>
        <v>2629214460.1500001</v>
      </c>
      <c r="U37" s="7">
        <f t="shared" ref="U37" si="10">+O37-R37</f>
        <v>66702017203.160004</v>
      </c>
      <c r="V37" s="8">
        <f t="shared" ref="V37" si="11">+R37/O37</f>
        <v>0.60982037367637654</v>
      </c>
      <c r="W37" s="8">
        <f t="shared" ref="W37" si="12">+S37/O37</f>
        <v>1.5405561102264702E-2</v>
      </c>
      <c r="X37" s="8">
        <f t="shared" ref="X37" si="13">+T37/O37</f>
        <v>1.5379833453333613E-2</v>
      </c>
    </row>
    <row r="38" spans="1:24">
      <c r="A38" s="16" t="s">
        <v>80</v>
      </c>
      <c r="B38" s="16"/>
      <c r="C38" s="16"/>
      <c r="D38" s="16"/>
      <c r="E38" s="16"/>
      <c r="F38" s="16"/>
      <c r="G38" s="16"/>
      <c r="H38" s="16"/>
      <c r="I38" s="17"/>
      <c r="J38" s="16"/>
      <c r="K38" s="16"/>
      <c r="L38" s="16"/>
      <c r="M38" s="16"/>
      <c r="N38" s="18"/>
      <c r="O38" s="18"/>
      <c r="P38" s="21"/>
      <c r="Q38" s="21"/>
      <c r="R38" s="21"/>
      <c r="S38" s="21"/>
      <c r="T38" s="21"/>
      <c r="U38" s="22"/>
      <c r="V38" s="23"/>
      <c r="W38" s="9"/>
      <c r="X38" s="9"/>
    </row>
    <row r="39" spans="1:24">
      <c r="A39" s="16" t="s">
        <v>81</v>
      </c>
      <c r="B39" s="16"/>
      <c r="C39" s="16"/>
      <c r="D39" s="16"/>
      <c r="E39" s="16"/>
      <c r="F39" s="16"/>
      <c r="G39" s="16"/>
      <c r="H39" s="16"/>
      <c r="I39" s="16"/>
      <c r="J39" s="16"/>
      <c r="K39" s="16"/>
      <c r="L39" s="16"/>
      <c r="M39" s="16"/>
      <c r="N39" s="18"/>
      <c r="O39" s="18"/>
      <c r="P39" s="21"/>
      <c r="Q39" s="21"/>
      <c r="R39" s="21"/>
      <c r="S39" s="21"/>
      <c r="T39" s="21"/>
      <c r="U39" s="22"/>
      <c r="V39" s="23"/>
      <c r="W39" s="9"/>
      <c r="X39" s="9"/>
    </row>
    <row r="40" spans="1:24">
      <c r="A40" s="16" t="s">
        <v>82</v>
      </c>
      <c r="B40" s="16"/>
      <c r="C40" s="16"/>
      <c r="D40" s="16"/>
      <c r="E40" s="16"/>
      <c r="F40" s="16"/>
      <c r="G40" s="16"/>
      <c r="H40" s="16"/>
      <c r="I40" s="16"/>
      <c r="J40" s="16"/>
      <c r="K40" s="16"/>
      <c r="L40" s="16"/>
      <c r="M40" s="16"/>
      <c r="N40" s="18"/>
      <c r="O40" s="18"/>
      <c r="P40" s="21"/>
      <c r="Q40" s="21"/>
      <c r="R40" s="21"/>
      <c r="S40" s="21"/>
      <c r="T40" s="21"/>
      <c r="U40" s="22"/>
      <c r="V40" s="23"/>
      <c r="W40" s="9"/>
      <c r="X40" s="9"/>
    </row>
    <row r="41" spans="1:24">
      <c r="A41" s="18" t="s">
        <v>83</v>
      </c>
      <c r="B41" s="21"/>
      <c r="C41" s="21"/>
      <c r="D41" s="21"/>
      <c r="E41" s="21"/>
      <c r="F41" s="21"/>
      <c r="G41" s="21"/>
      <c r="H41" s="21"/>
      <c r="I41" s="21"/>
      <c r="J41" s="21"/>
      <c r="K41" s="21"/>
      <c r="L41" s="21"/>
      <c r="M41" s="21"/>
      <c r="N41" s="21"/>
      <c r="O41" s="21"/>
      <c r="P41" s="21"/>
      <c r="Q41" s="21"/>
      <c r="R41" s="21"/>
      <c r="S41" s="21"/>
      <c r="T41" s="21"/>
      <c r="U41" s="22"/>
      <c r="V41" s="23"/>
      <c r="W41" s="9"/>
      <c r="X41" s="9"/>
    </row>
    <row r="42" spans="1:24">
      <c r="A42" s="18" t="s">
        <v>84</v>
      </c>
      <c r="B42" s="21"/>
      <c r="C42" s="21"/>
      <c r="D42" s="21"/>
      <c r="E42" s="21"/>
      <c r="F42" s="21"/>
      <c r="G42" s="21"/>
      <c r="H42" s="21"/>
      <c r="I42" s="21"/>
      <c r="J42" s="21"/>
      <c r="K42" s="21"/>
      <c r="L42" s="21"/>
      <c r="M42" s="21"/>
      <c r="N42" s="21"/>
      <c r="O42" s="21"/>
      <c r="P42" s="21"/>
      <c r="Q42" s="21"/>
      <c r="R42" s="21"/>
      <c r="S42" s="21"/>
      <c r="T42" s="21"/>
      <c r="U42" s="22"/>
      <c r="V42" s="23"/>
      <c r="W42" s="9"/>
      <c r="X42" s="9"/>
    </row>
    <row r="43" spans="1:24">
      <c r="A43" s="21" t="s">
        <v>86</v>
      </c>
      <c r="B43" s="21"/>
      <c r="C43" s="21"/>
      <c r="D43" s="21"/>
      <c r="E43" s="21"/>
      <c r="F43" s="21"/>
      <c r="G43" s="21"/>
      <c r="H43" s="21"/>
      <c r="I43" s="21"/>
      <c r="J43" s="24"/>
      <c r="K43" s="24"/>
      <c r="L43" s="24"/>
      <c r="M43" s="24"/>
      <c r="N43" s="24"/>
      <c r="O43" s="24"/>
      <c r="P43" s="24"/>
      <c r="Q43" s="24"/>
      <c r="R43" s="24"/>
      <c r="S43" s="24"/>
      <c r="T43" s="24"/>
      <c r="U43" s="23"/>
      <c r="V43" s="23"/>
      <c r="W43" s="9"/>
      <c r="X43" s="9"/>
    </row>
    <row r="44" spans="1:24">
      <c r="A44" s="21" t="s">
        <v>87</v>
      </c>
      <c r="B44" s="21"/>
      <c r="C44" s="21"/>
      <c r="D44" s="21"/>
      <c r="E44" s="21"/>
      <c r="F44" s="21"/>
      <c r="G44" s="21"/>
      <c r="H44" s="21"/>
      <c r="I44" s="21"/>
      <c r="J44" s="24"/>
      <c r="K44" s="24"/>
      <c r="L44" s="24"/>
      <c r="M44" s="24"/>
      <c r="N44" s="24"/>
      <c r="O44" s="24"/>
      <c r="P44" s="24"/>
      <c r="Q44" s="24"/>
      <c r="R44" s="24"/>
      <c r="S44" s="24"/>
      <c r="T44" s="24"/>
      <c r="U44" s="23"/>
      <c r="V44" s="23"/>
      <c r="W44" s="9"/>
      <c r="X44" s="9"/>
    </row>
    <row r="45" spans="1:24">
      <c r="A45" s="21" t="s">
        <v>88</v>
      </c>
      <c r="B45" s="21"/>
      <c r="C45" s="21"/>
      <c r="D45" s="21"/>
      <c r="E45" s="21"/>
      <c r="F45" s="21"/>
      <c r="G45" s="21"/>
      <c r="H45" s="21"/>
      <c r="I45" s="21"/>
      <c r="J45" s="24"/>
      <c r="K45" s="24"/>
      <c r="L45" s="24"/>
      <c r="M45" s="24"/>
      <c r="N45" s="24"/>
      <c r="O45" s="24"/>
      <c r="P45" s="24"/>
      <c r="Q45" s="24"/>
      <c r="R45" s="24"/>
      <c r="S45" s="24"/>
      <c r="T45" s="24"/>
      <c r="U45" s="23"/>
      <c r="V45" s="23"/>
      <c r="W45" s="9"/>
      <c r="X45" s="9"/>
    </row>
    <row r="46" spans="1:24">
      <c r="A46" s="21" t="s">
        <v>89</v>
      </c>
      <c r="B46" s="21"/>
      <c r="C46" s="21"/>
      <c r="D46" s="21"/>
      <c r="E46" s="21"/>
      <c r="F46" s="21"/>
      <c r="G46" s="21"/>
      <c r="H46" s="21"/>
      <c r="I46" s="21"/>
      <c r="J46" s="24"/>
      <c r="K46" s="24"/>
      <c r="L46" s="24"/>
      <c r="M46" s="24"/>
      <c r="N46" s="24"/>
      <c r="O46" s="24"/>
      <c r="P46" s="24"/>
      <c r="Q46" s="24"/>
      <c r="R46" s="24"/>
      <c r="S46" s="24"/>
      <c r="T46" s="24"/>
      <c r="U46" s="23"/>
      <c r="V46" s="23"/>
      <c r="W46" s="9"/>
      <c r="X46" s="9"/>
    </row>
    <row r="47" spans="1:24">
      <c r="A47" s="21" t="s">
        <v>90</v>
      </c>
      <c r="B47" s="21"/>
      <c r="C47" s="21"/>
      <c r="D47" s="21"/>
      <c r="E47" s="21"/>
      <c r="F47" s="21"/>
      <c r="G47" s="21"/>
      <c r="H47" s="21"/>
      <c r="I47" s="21"/>
      <c r="J47" s="24"/>
      <c r="K47" s="24"/>
      <c r="L47" s="24"/>
      <c r="M47" s="24"/>
      <c r="N47" s="24"/>
      <c r="O47" s="24"/>
      <c r="P47" s="24"/>
      <c r="Q47" s="24"/>
      <c r="R47" s="24"/>
      <c r="S47" s="24"/>
      <c r="T47" s="24"/>
      <c r="U47" s="23"/>
      <c r="V47" s="23"/>
      <c r="W47" s="9"/>
      <c r="X47" s="9"/>
    </row>
    <row r="48" spans="1:24">
      <c r="A48" s="21"/>
      <c r="B48" s="21"/>
      <c r="C48" s="21"/>
      <c r="D48" s="21"/>
      <c r="E48" s="21"/>
      <c r="F48" s="21"/>
      <c r="G48" s="21"/>
      <c r="H48" s="21"/>
      <c r="I48" s="21"/>
      <c r="J48" s="24"/>
      <c r="K48" s="24"/>
      <c r="L48" s="24"/>
      <c r="M48" s="24"/>
      <c r="N48" s="24"/>
      <c r="O48" s="24"/>
      <c r="P48" s="24"/>
      <c r="Q48" s="24"/>
      <c r="R48" s="24"/>
      <c r="S48" s="24"/>
      <c r="T48" s="24"/>
      <c r="U48" s="9"/>
      <c r="V48" s="9"/>
      <c r="W48" s="9"/>
      <c r="X48" s="9"/>
    </row>
    <row r="49" spans="1:24">
      <c r="A49" s="21"/>
      <c r="B49" s="21"/>
      <c r="C49" s="21"/>
      <c r="D49" s="21"/>
      <c r="E49" s="21"/>
      <c r="F49" s="21"/>
      <c r="G49" s="21"/>
      <c r="H49" s="21"/>
      <c r="I49" s="21"/>
      <c r="J49" s="24"/>
      <c r="K49" s="24"/>
      <c r="L49" s="24"/>
      <c r="M49" s="24"/>
      <c r="N49" s="24"/>
      <c r="O49" s="24"/>
      <c r="P49" s="24"/>
      <c r="Q49" s="24"/>
      <c r="R49" s="24"/>
      <c r="S49" s="24"/>
      <c r="T49" s="24"/>
      <c r="U49" s="9"/>
      <c r="V49" s="9"/>
      <c r="W49" s="9"/>
      <c r="X49" s="9"/>
    </row>
    <row r="50" spans="1:24">
      <c r="A50" s="21"/>
      <c r="B50" s="21"/>
      <c r="C50" s="21"/>
      <c r="D50" s="21"/>
      <c r="E50" s="21"/>
      <c r="F50" s="21"/>
      <c r="G50" s="21"/>
      <c r="H50" s="21"/>
      <c r="I50" s="21"/>
      <c r="J50" s="24"/>
      <c r="K50" s="24"/>
      <c r="L50" s="24"/>
      <c r="M50" s="24"/>
      <c r="N50" s="24"/>
      <c r="O50" s="24"/>
      <c r="P50" s="24"/>
      <c r="Q50" s="24"/>
      <c r="R50" s="24"/>
      <c r="S50" s="24"/>
      <c r="T50" s="24"/>
      <c r="U50" s="9"/>
      <c r="V50" s="9"/>
      <c r="W50" s="9"/>
      <c r="X50" s="9"/>
    </row>
    <row r="51" spans="1:24">
      <c r="A51" s="21"/>
      <c r="B51" s="21"/>
      <c r="C51" s="21"/>
      <c r="D51" s="21"/>
      <c r="E51" s="21"/>
      <c r="F51" s="21"/>
      <c r="G51" s="21"/>
      <c r="H51" s="21"/>
      <c r="I51" s="21"/>
      <c r="J51" s="24"/>
      <c r="K51" s="24"/>
      <c r="L51" s="24"/>
      <c r="M51" s="24"/>
      <c r="N51" s="24"/>
      <c r="O51" s="24"/>
      <c r="P51" s="24"/>
      <c r="Q51" s="24"/>
      <c r="R51" s="24"/>
      <c r="S51" s="24"/>
      <c r="T51" s="24"/>
      <c r="U51" s="9"/>
      <c r="V51" s="9"/>
      <c r="W51" s="9"/>
      <c r="X51" s="9"/>
    </row>
    <row r="52" spans="1:24">
      <c r="A52" s="21"/>
      <c r="B52" s="21"/>
      <c r="C52" s="21"/>
      <c r="D52" s="21"/>
      <c r="E52" s="21"/>
      <c r="F52" s="21"/>
      <c r="G52" s="21"/>
      <c r="H52" s="21"/>
      <c r="I52" s="21"/>
      <c r="J52" s="24"/>
      <c r="K52" s="24"/>
      <c r="L52" s="24"/>
      <c r="M52" s="24"/>
      <c r="N52" s="24"/>
      <c r="O52" s="24"/>
      <c r="P52" s="24"/>
      <c r="Q52" s="24"/>
      <c r="R52" s="24"/>
      <c r="S52" s="24"/>
      <c r="T52" s="24"/>
    </row>
    <row r="53" spans="1:24">
      <c r="A53" s="21"/>
      <c r="B53" s="21"/>
      <c r="C53" s="21"/>
      <c r="D53" s="21"/>
      <c r="E53" s="21"/>
      <c r="F53" s="21"/>
      <c r="G53" s="21"/>
      <c r="H53" s="21"/>
      <c r="I53" s="21"/>
      <c r="J53" s="24"/>
      <c r="K53" s="24"/>
      <c r="L53" s="24"/>
      <c r="M53" s="24"/>
      <c r="N53" s="24"/>
      <c r="O53" s="24"/>
      <c r="P53" s="24"/>
      <c r="Q53" s="24"/>
      <c r="R53" s="24"/>
      <c r="S53" s="24"/>
      <c r="T53" s="24"/>
    </row>
    <row r="54" spans="1:24">
      <c r="J54" s="2"/>
      <c r="K54" s="2"/>
      <c r="L54" s="2"/>
      <c r="M54" s="2"/>
      <c r="N54" s="2"/>
      <c r="O54" s="2"/>
      <c r="P54" s="2"/>
      <c r="Q54" s="2"/>
      <c r="R54" s="2"/>
      <c r="S54" s="2"/>
      <c r="T54" s="2"/>
    </row>
    <row r="55" spans="1:24">
      <c r="J55" s="2"/>
      <c r="K55" s="2"/>
      <c r="L55" s="2"/>
      <c r="M55" s="2"/>
      <c r="N55" s="2"/>
      <c r="O55" s="2"/>
      <c r="P55" s="2"/>
      <c r="Q55" s="2"/>
      <c r="R55" s="2"/>
      <c r="S55" s="2"/>
      <c r="T55" s="2"/>
    </row>
    <row r="56" spans="1:24">
      <c r="J56" s="2"/>
      <c r="K56" s="2"/>
      <c r="L56" s="2"/>
      <c r="M56" s="2"/>
      <c r="N56" s="2"/>
      <c r="O56" s="2"/>
      <c r="P56" s="2"/>
      <c r="Q56" s="2"/>
      <c r="R56" s="2"/>
      <c r="S56" s="2"/>
      <c r="T56" s="2"/>
    </row>
    <row r="57" spans="1:24">
      <c r="J57" s="2"/>
      <c r="K57" s="2"/>
      <c r="L57" s="2"/>
      <c r="M57" s="2"/>
      <c r="N57" s="2"/>
      <c r="O57" s="2"/>
      <c r="P57" s="2"/>
      <c r="Q57" s="2"/>
      <c r="R57" s="2"/>
      <c r="S57" s="2"/>
      <c r="T57" s="2"/>
    </row>
    <row r="58" spans="1:24">
      <c r="J58" s="2"/>
      <c r="K58" s="2"/>
      <c r="L58" s="2"/>
      <c r="M58" s="2"/>
      <c r="N58" s="2"/>
      <c r="O58" s="2"/>
      <c r="P58" s="2"/>
      <c r="Q58" s="2"/>
      <c r="R58" s="2"/>
      <c r="S58" s="2"/>
      <c r="T58" s="2"/>
    </row>
    <row r="59" spans="1:24">
      <c r="J59" s="2"/>
      <c r="K59" s="2"/>
      <c r="L59" s="2"/>
      <c r="M59" s="2"/>
      <c r="N59" s="2"/>
      <c r="O59" s="2"/>
      <c r="P59" s="2"/>
      <c r="Q59" s="2"/>
      <c r="R59" s="2"/>
      <c r="S59" s="2"/>
      <c r="T59" s="2"/>
    </row>
    <row r="60" spans="1:24">
      <c r="J60" s="2"/>
      <c r="K60" s="2"/>
      <c r="L60" s="2"/>
      <c r="M60" s="2"/>
      <c r="N60" s="2"/>
      <c r="O60" s="2"/>
      <c r="P60" s="2"/>
      <c r="Q60" s="2"/>
      <c r="R60" s="2"/>
      <c r="S60" s="2"/>
      <c r="T60" s="2"/>
    </row>
    <row r="61" spans="1:24">
      <c r="J61" s="2"/>
      <c r="K61" s="2"/>
      <c r="L61" s="2"/>
      <c r="M61" s="2"/>
      <c r="N61" s="2"/>
      <c r="O61" s="2"/>
      <c r="P61" s="2"/>
      <c r="Q61" s="2"/>
      <c r="R61" s="2"/>
      <c r="S61" s="2"/>
      <c r="T61" s="2"/>
    </row>
    <row r="62" spans="1:24">
      <c r="J62" s="2"/>
      <c r="K62" s="2"/>
      <c r="L62" s="2"/>
      <c r="M62" s="2"/>
      <c r="N62" s="2"/>
      <c r="O62" s="2"/>
      <c r="P62" s="2"/>
      <c r="Q62" s="2"/>
      <c r="R62" s="2"/>
      <c r="S62" s="2"/>
      <c r="T62" s="2"/>
    </row>
    <row r="63" spans="1:24">
      <c r="J63" s="2"/>
      <c r="K63" s="2"/>
      <c r="L63" s="2"/>
      <c r="M63" s="2"/>
      <c r="N63" s="2"/>
      <c r="O63" s="2"/>
      <c r="P63" s="2"/>
      <c r="Q63" s="2"/>
      <c r="R63" s="2"/>
      <c r="S63" s="2"/>
      <c r="T63" s="2"/>
    </row>
    <row r="64" spans="1:24">
      <c r="J64" s="2"/>
      <c r="K64" s="2"/>
      <c r="L64" s="2"/>
      <c r="M64" s="2"/>
      <c r="N64" s="2"/>
      <c r="O64" s="2"/>
      <c r="P64" s="2"/>
      <c r="Q64" s="2"/>
      <c r="R64" s="2"/>
      <c r="S64" s="2"/>
      <c r="T64" s="2"/>
    </row>
    <row r="65" spans="10:20">
      <c r="J65" s="2"/>
      <c r="K65" s="2"/>
      <c r="L65" s="2"/>
      <c r="M65" s="2"/>
      <c r="N65" s="2"/>
      <c r="O65" s="2"/>
      <c r="P65" s="2"/>
      <c r="Q65" s="2"/>
      <c r="R65" s="2"/>
      <c r="S65" s="2"/>
      <c r="T65" s="2"/>
    </row>
    <row r="66" spans="10:20">
      <c r="J66" s="2"/>
      <c r="K66" s="2"/>
      <c r="L66" s="2"/>
      <c r="M66" s="2"/>
      <c r="N66" s="2"/>
      <c r="O66" s="2"/>
      <c r="P66" s="2"/>
      <c r="Q66" s="2"/>
      <c r="R66" s="2"/>
      <c r="S66" s="2"/>
      <c r="T66" s="2"/>
    </row>
    <row r="67" spans="10:20">
      <c r="J67" s="2"/>
      <c r="K67" s="2"/>
      <c r="L67" s="2"/>
      <c r="M67" s="2"/>
      <c r="N67" s="2"/>
      <c r="O67" s="2"/>
      <c r="P67" s="2"/>
      <c r="Q67" s="2"/>
      <c r="R67" s="2"/>
      <c r="S67" s="2"/>
      <c r="T67" s="2"/>
    </row>
    <row r="68" spans="10:20">
      <c r="J68" s="2"/>
      <c r="K68" s="2"/>
      <c r="L68" s="2"/>
      <c r="M68" s="2"/>
      <c r="N68" s="2"/>
      <c r="O68" s="2"/>
      <c r="P68" s="2"/>
      <c r="Q68" s="2"/>
      <c r="R68" s="2"/>
      <c r="S68" s="2"/>
      <c r="T68" s="2"/>
    </row>
    <row r="69" spans="10:20">
      <c r="J69" s="2"/>
      <c r="K69" s="2"/>
      <c r="L69" s="2"/>
      <c r="M69" s="2"/>
      <c r="N69" s="2"/>
      <c r="O69" s="2"/>
      <c r="P69" s="2"/>
      <c r="Q69" s="2"/>
      <c r="R69" s="2"/>
      <c r="S69" s="2"/>
      <c r="T69" s="2"/>
    </row>
    <row r="70" spans="10:20">
      <c r="J70" s="2"/>
      <c r="K70" s="2"/>
      <c r="L70" s="2"/>
      <c r="M70" s="2"/>
      <c r="N70" s="2"/>
      <c r="O70" s="2"/>
      <c r="P70" s="2"/>
      <c r="Q70" s="2"/>
      <c r="R70" s="2"/>
      <c r="S70" s="2"/>
      <c r="T70" s="2"/>
    </row>
    <row r="71" spans="10:20">
      <c r="J71" s="2"/>
      <c r="K71" s="2"/>
      <c r="L71" s="2"/>
      <c r="M71" s="2"/>
      <c r="N71" s="2"/>
      <c r="O71" s="2"/>
      <c r="P71" s="2"/>
      <c r="Q71" s="2"/>
      <c r="R71" s="2"/>
      <c r="S71" s="2"/>
      <c r="T71" s="2"/>
    </row>
    <row r="72" spans="10:20">
      <c r="J72" s="2"/>
      <c r="K72" s="2"/>
      <c r="L72" s="2"/>
      <c r="M72" s="2"/>
      <c r="N72" s="2"/>
      <c r="O72" s="2"/>
      <c r="P72" s="2"/>
      <c r="Q72" s="2"/>
      <c r="R72" s="2"/>
      <c r="S72" s="2"/>
      <c r="T72" s="2"/>
    </row>
    <row r="73" spans="10:20">
      <c r="J73" s="2"/>
      <c r="K73" s="2"/>
      <c r="L73" s="2"/>
      <c r="M73" s="2"/>
      <c r="N73" s="2"/>
      <c r="O73" s="2"/>
      <c r="P73" s="2"/>
      <c r="Q73" s="2"/>
      <c r="R73" s="2"/>
      <c r="S73" s="2"/>
      <c r="T73" s="2"/>
    </row>
    <row r="74" spans="10:20">
      <c r="J74" s="2"/>
      <c r="K74" s="2"/>
      <c r="L74" s="2"/>
      <c r="M74" s="2"/>
      <c r="N74" s="2"/>
      <c r="O74" s="2"/>
      <c r="P74" s="2"/>
      <c r="Q74" s="2"/>
      <c r="R74" s="2"/>
      <c r="S74" s="2"/>
      <c r="T74" s="2"/>
    </row>
    <row r="75" spans="10:20">
      <c r="J75" s="2"/>
      <c r="K75" s="2"/>
      <c r="L75" s="2"/>
      <c r="M75" s="2"/>
      <c r="N75" s="2"/>
      <c r="O75" s="2"/>
      <c r="P75" s="2"/>
      <c r="Q75" s="2"/>
      <c r="R75" s="2"/>
      <c r="S75" s="2"/>
      <c r="T75" s="2"/>
    </row>
    <row r="76" spans="10:20">
      <c r="J76" s="2"/>
      <c r="K76" s="2"/>
      <c r="L76" s="2"/>
      <c r="M76" s="2"/>
      <c r="N76" s="2"/>
      <c r="O76" s="2"/>
      <c r="P76" s="2"/>
      <c r="Q76" s="2"/>
      <c r="R76" s="2"/>
      <c r="S76" s="2"/>
      <c r="T76" s="2"/>
    </row>
    <row r="77" spans="10:20">
      <c r="J77" s="2"/>
      <c r="K77" s="2"/>
      <c r="L77" s="2"/>
      <c r="M77" s="2"/>
      <c r="N77" s="2"/>
      <c r="O77" s="2"/>
      <c r="P77" s="2"/>
      <c r="Q77" s="2"/>
      <c r="R77" s="2"/>
      <c r="S77" s="2"/>
      <c r="T77" s="2"/>
    </row>
    <row r="78" spans="10:20">
      <c r="J78" s="2"/>
      <c r="K78" s="2"/>
      <c r="L78" s="2"/>
      <c r="M78" s="2"/>
      <c r="N78" s="2"/>
      <c r="O78" s="2"/>
      <c r="P78" s="2"/>
      <c r="Q78" s="2"/>
      <c r="R78" s="2"/>
      <c r="S78" s="2"/>
      <c r="T78" s="2"/>
    </row>
    <row r="79" spans="10:20">
      <c r="J79" s="2"/>
      <c r="K79" s="2"/>
      <c r="L79" s="2"/>
      <c r="M79" s="2"/>
      <c r="N79" s="2"/>
      <c r="O79" s="2"/>
      <c r="P79" s="2"/>
      <c r="Q79" s="2"/>
      <c r="R79" s="2"/>
      <c r="S79" s="2"/>
      <c r="T79" s="2"/>
    </row>
    <row r="80" spans="10:20">
      <c r="J80" s="2"/>
      <c r="K80" s="2"/>
      <c r="L80" s="2"/>
      <c r="M80" s="2"/>
      <c r="N80" s="2"/>
      <c r="O80" s="2"/>
      <c r="P80" s="2"/>
      <c r="Q80" s="2"/>
      <c r="R80" s="2"/>
      <c r="S80" s="2"/>
      <c r="T80" s="2"/>
    </row>
    <row r="81" spans="10:20">
      <c r="J81" s="2"/>
      <c r="K81" s="2"/>
      <c r="L81" s="2"/>
      <c r="M81" s="2"/>
      <c r="N81" s="2"/>
      <c r="O81" s="2"/>
      <c r="P81" s="2"/>
      <c r="Q81" s="2"/>
      <c r="R81" s="2"/>
      <c r="S81" s="2"/>
      <c r="T81" s="2"/>
    </row>
    <row r="82" spans="10:20">
      <c r="J82" s="2"/>
      <c r="K82" s="2"/>
      <c r="L82" s="2"/>
      <c r="M82" s="2"/>
      <c r="N82" s="2"/>
      <c r="O82" s="2"/>
      <c r="P82" s="2"/>
      <c r="Q82" s="2"/>
      <c r="R82" s="2"/>
      <c r="S82" s="2"/>
      <c r="T82" s="2"/>
    </row>
    <row r="83" spans="10:20">
      <c r="J83" s="2"/>
      <c r="K83" s="2"/>
      <c r="L83" s="2"/>
      <c r="M83" s="2"/>
      <c r="N83" s="2"/>
      <c r="O83" s="2"/>
      <c r="P83" s="2"/>
      <c r="Q83" s="2"/>
      <c r="R83" s="2"/>
      <c r="S83" s="2"/>
      <c r="T83" s="2"/>
    </row>
    <row r="84" spans="10:20">
      <c r="J84" s="2"/>
      <c r="K84" s="2"/>
      <c r="L84" s="2"/>
      <c r="M84" s="2"/>
      <c r="N84" s="2"/>
      <c r="O84" s="2"/>
      <c r="P84" s="2"/>
      <c r="Q84" s="2"/>
      <c r="R84" s="2"/>
      <c r="S84" s="2"/>
      <c r="T84" s="2"/>
    </row>
  </sheetData>
  <mergeCells count="3">
    <mergeCell ref="A3:X3"/>
    <mergeCell ref="A4:X4"/>
    <mergeCell ref="A5:X5"/>
  </mergeCells>
  <pageMargins left="0.78740157480314965" right="0.78740157480314965" top="0.78740157480314965" bottom="0.78740157480314965" header="0.78740157480314965" footer="0.78740157480314965"/>
  <pageSetup paperSize="5" scale="55"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GASTOS DE INVERSIÓN </vt:lpstr>
      <vt:lpstr>'GASTOS DE INVERSIÓN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2019-05-08T20:14:27Z</cp:lastPrinted>
  <dcterms:created xsi:type="dcterms:W3CDTF">2019-05-02T14:56:29Z</dcterms:created>
  <dcterms:modified xsi:type="dcterms:W3CDTF">2019-05-08T20:14:46Z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