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yo 2026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" l="1"/>
  <c r="F25" i="5"/>
  <c r="F26" i="5"/>
  <c r="F27" i="5"/>
  <c r="J10" i="5" l="1"/>
  <c r="I11" i="5"/>
  <c r="I10" i="5"/>
  <c r="H11" i="5"/>
  <c r="H10" i="5"/>
  <c r="G13" i="5"/>
  <c r="G11" i="5"/>
  <c r="G10" i="5"/>
  <c r="E11" i="5"/>
  <c r="E10" i="5"/>
  <c r="D13" i="5"/>
  <c r="D11" i="5"/>
  <c r="D10" i="5"/>
  <c r="C16" i="5"/>
  <c r="C13" i="5"/>
  <c r="C12" i="5"/>
  <c r="C11" i="5"/>
  <c r="C10" i="5"/>
  <c r="L42" i="5" l="1"/>
  <c r="L39" i="5"/>
  <c r="L40" i="5"/>
  <c r="L41" i="5"/>
  <c r="L38" i="5"/>
  <c r="L25" i="5"/>
  <c r="L27" i="5"/>
  <c r="L24" i="5"/>
  <c r="L37" i="5" l="1"/>
  <c r="L44" i="5" s="1"/>
  <c r="F10" i="5" l="1"/>
  <c r="F13" i="5"/>
  <c r="F38" i="5" l="1"/>
  <c r="D37" i="5"/>
  <c r="C37" i="5"/>
  <c r="F41" i="5" l="1"/>
  <c r="F40" i="5"/>
  <c r="F39" i="5"/>
  <c r="O41" i="5" l="1"/>
  <c r="N41" i="5"/>
  <c r="M41" i="5"/>
  <c r="K24" i="5"/>
  <c r="J11" i="5" l="1"/>
  <c r="L11" i="5" l="1"/>
  <c r="L10" i="5"/>
  <c r="J37" i="5" l="1"/>
  <c r="H37" i="5"/>
  <c r="I37" i="5"/>
  <c r="G37" i="5" l="1"/>
  <c r="O27" i="5"/>
  <c r="M38" i="5"/>
  <c r="N40" i="5"/>
  <c r="K39" i="5"/>
  <c r="J13" i="5"/>
  <c r="I13" i="5"/>
  <c r="H13" i="5"/>
  <c r="L13" i="5" s="1"/>
  <c r="E13" i="5"/>
  <c r="C44" i="5"/>
  <c r="E37" i="5"/>
  <c r="F37" i="5" s="1"/>
  <c r="K38" i="5"/>
  <c r="O38" i="5"/>
  <c r="E44" i="5" l="1"/>
  <c r="O24" i="5"/>
  <c r="M39" i="5"/>
  <c r="M10" i="5"/>
  <c r="M27" i="5"/>
  <c r="N24" i="5"/>
  <c r="N27" i="5"/>
  <c r="M24" i="5"/>
  <c r="K27" i="5"/>
  <c r="N38" i="5"/>
  <c r="K40" i="5"/>
  <c r="O40" i="5"/>
  <c r="M40" i="5"/>
  <c r="K41" i="5"/>
  <c r="M13" i="5"/>
  <c r="O39" i="5"/>
  <c r="N39" i="5"/>
  <c r="K37" i="5" l="1"/>
  <c r="O10" i="5"/>
  <c r="K10" i="5"/>
  <c r="N10" i="5"/>
  <c r="N37" i="5"/>
  <c r="O37" i="5"/>
  <c r="M37" i="5"/>
  <c r="N13" i="5"/>
  <c r="K13" i="5"/>
  <c r="O13" i="5"/>
  <c r="E14" i="5" l="1"/>
  <c r="D44" i="5" l="1"/>
  <c r="F42" i="5"/>
  <c r="F44" i="5" s="1"/>
  <c r="G44" i="5" l="1"/>
  <c r="N42" i="5" l="1"/>
  <c r="K42" i="5"/>
  <c r="M42" i="5"/>
  <c r="O42" i="5"/>
  <c r="H44" i="5"/>
  <c r="K44" i="5" s="1"/>
  <c r="I44" i="5"/>
  <c r="N44" i="5" s="1"/>
  <c r="J44" i="5"/>
  <c r="O44" i="5" s="1"/>
  <c r="M44" i="5" l="1"/>
  <c r="C9" i="5" l="1"/>
  <c r="C23" i="5"/>
  <c r="C30" i="5"/>
  <c r="C14" i="5"/>
  <c r="F11" i="5" l="1"/>
  <c r="N11" i="5" l="1"/>
  <c r="K11" i="5"/>
  <c r="M11" i="5"/>
  <c r="O11" i="5"/>
  <c r="N25" i="5"/>
  <c r="O25" i="5"/>
  <c r="M25" i="5"/>
  <c r="K25" i="5"/>
  <c r="D23" i="5" l="1"/>
  <c r="D12" i="5"/>
  <c r="D9" i="5" s="1"/>
  <c r="D16" i="5" l="1"/>
  <c r="F14" i="5"/>
  <c r="F28" i="5"/>
  <c r="D14" i="5"/>
  <c r="D30" i="5"/>
  <c r="E12" i="5"/>
  <c r="E9" i="5"/>
  <c r="E23" i="5"/>
  <c r="E30" i="5" s="1"/>
  <c r="E16" i="5" s="1"/>
  <c r="F12" i="5"/>
  <c r="F23" i="5"/>
  <c r="F30" i="5" l="1"/>
  <c r="F9" i="5"/>
  <c r="F16" i="5" l="1"/>
  <c r="G12" i="5" l="1"/>
  <c r="G9" i="5" s="1"/>
  <c r="G23" i="5"/>
  <c r="G16" i="5"/>
  <c r="G30" i="5"/>
  <c r="G14" i="5"/>
  <c r="N26" i="5"/>
  <c r="K26" i="5"/>
  <c r="M26" i="5"/>
  <c r="I12" i="5"/>
  <c r="N12" i="5" s="1"/>
  <c r="I9" i="5"/>
  <c r="N9" i="5" s="1"/>
  <c r="I23" i="5"/>
  <c r="N23" i="5" s="1"/>
  <c r="J12" i="5"/>
  <c r="O12" i="5" s="1"/>
  <c r="O26" i="5"/>
  <c r="J23" i="5"/>
  <c r="O23" i="5"/>
  <c r="L26" i="5"/>
  <c r="L23" i="5" s="1"/>
  <c r="H23" i="5"/>
  <c r="H12" i="5"/>
  <c r="K12" i="5" s="1"/>
  <c r="L12" i="5"/>
  <c r="L9" i="5"/>
  <c r="H9" i="5" l="1"/>
  <c r="M9" i="5" s="1"/>
  <c r="M12" i="5"/>
  <c r="K9" i="5"/>
  <c r="M23" i="5"/>
  <c r="J9" i="5"/>
  <c r="O9" i="5" s="1"/>
  <c r="K23" i="5"/>
  <c r="N28" i="5"/>
  <c r="M28" i="5"/>
  <c r="K28" i="5"/>
  <c r="L28" i="5"/>
  <c r="L30" i="5"/>
  <c r="O28" i="5"/>
  <c r="H14" i="5"/>
  <c r="L14" i="5" s="1"/>
  <c r="L16" i="5" s="1"/>
  <c r="K14" i="5"/>
  <c r="H30" i="5"/>
  <c r="K30" i="5" s="1"/>
  <c r="H16" i="5"/>
  <c r="M16" i="5" s="1"/>
  <c r="I30" i="5"/>
  <c r="I16" i="5" s="1"/>
  <c r="N16" i="5" s="1"/>
  <c r="I14" i="5"/>
  <c r="N14" i="5"/>
  <c r="J30" i="5"/>
  <c r="J16" i="5" s="1"/>
  <c r="O16" i="5" s="1"/>
  <c r="J14" i="5"/>
  <c r="O14" i="5"/>
  <c r="N30" i="5" l="1"/>
  <c r="M14" i="5"/>
  <c r="M30" i="5"/>
  <c r="K16" i="5"/>
  <c r="O30" i="5"/>
</calcChain>
</file>

<file path=xl/sharedStrings.xml><?xml version="1.0" encoding="utf-8"?>
<sst xmlns="http://schemas.openxmlformats.org/spreadsheetml/2006/main" count="84" uniqueCount="32">
  <si>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</si>
  <si>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</si>
  <si>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</si>
  <si>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</si>
  <si>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</si>
  <si>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</si>
  <si>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</si>
  <si>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</si>
  <si>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</si>
  <si>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</si>
  <si>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</si>
  <si>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</si>
  <si>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</si>
  <si>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</si>
  <si>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</si>
  <si>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</si>
  <si>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</si>
  <si>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</si>
  <si>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</si>
  <si>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</si>
  <si>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</si>
  <si>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</si>
  <si>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</si>
  <si>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</si>
  <si>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</si>
  <si>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</si>
  <si>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</si>
  <si>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CDP SIN COMPROMETER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</si>
  <si>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</si>
  <si>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</si>
  <si>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INFORME DE EJECUCIÓN PRESUPUESTAL ACUMULADA AL 31 DE MAYO DE 2026</t>
  </si>
  <si>
    <t>FECHA DE ELABORACIÓN: JUNIO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</si>
</sst>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19" xfId="0" applyNumberFormat="1" applyFont="1" applyBorder="1"/>
    <xf numFmtId="4" fontId="4" fillId="6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4" fillId="7" borderId="2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Q10" sqref="Q10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2" bestFit="1" customWidth="1"/>
    <col min="17" max="17" width="17.42578125" style="52" bestFit="1" customWidth="1"/>
    <col min="18" max="75" width="11.42578125" style="52"/>
  </cols>
  <sheetData>
    <row r="1" spans="1:17" s="52" customFormat="1" x14ac:dyDescent="0.2"/>
    <row r="2" spans="1:17" s="52" customFormat="1" ht="12.75" customHeight="1" x14ac:dyDescent="0.2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7" s="52" customFormat="1" ht="6.7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s="52" customFormat="1" ht="11.25" customHeight="1" x14ac:dyDescent="0.2">
      <c r="A4" s="114" t="s">
        <v>30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7" s="52" customFormat="1" ht="6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7" s="52" customFormat="1" ht="19.5" customHeight="1" thickBot="1" x14ac:dyDescent="0.35">
      <c r="A6" s="54"/>
      <c r="B6" s="54" t="s">
        <v>23</v>
      </c>
      <c r="C6" s="55"/>
      <c r="D6" s="55"/>
      <c r="E6" s="55"/>
      <c r="F6" s="55"/>
      <c r="G6" s="55"/>
      <c r="H6" s="55"/>
      <c r="I6" s="55"/>
      <c r="J6" s="115" t="s">
        <v>31</v>
      </c>
      <c r="K6" s="115"/>
      <c r="L6" s="115"/>
      <c r="M6" s="115"/>
      <c r="N6" s="115"/>
      <c r="O6" s="115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3" t="s">
        <v>11</v>
      </c>
      <c r="F7" s="16" t="s">
        <v>12</v>
      </c>
      <c r="G7" s="104" t="s">
        <v>22</v>
      </c>
      <c r="H7" s="104" t="s">
        <v>20</v>
      </c>
      <c r="I7" s="17" t="s">
        <v>19</v>
      </c>
      <c r="J7" s="17" t="s">
        <v>21</v>
      </c>
      <c r="K7" s="35" t="s">
        <v>6</v>
      </c>
      <c r="L7" s="35" t="s">
        <v>27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7"/>
      <c r="M8" s="1"/>
      <c r="N8" s="1"/>
      <c r="O8" s="19"/>
    </row>
    <row r="9" spans="1:17" ht="18" customHeight="1" x14ac:dyDescent="0.2">
      <c r="A9" s="20" t="s">
        <v>14</v>
      </c>
      <c r="B9" s="70" t="s">
        <v>0</v>
      </c>
      <c r="C9" s="71">
        <f>SUM(C10:C13)</f>
        <v>957869577216</v>
      </c>
      <c r="D9" s="71">
        <f t="shared" ref="D9:J9" si="0">SUM(D10:D13)</f>
        <v>957869577216</v>
      </c>
      <c r="E9" s="71">
        <f t="shared" si="0"/>
        <v>21493395153</v>
      </c>
      <c r="F9" s="71">
        <f t="shared" si="0"/>
        <v>936376182063</v>
      </c>
      <c r="G9" s="71">
        <f t="shared" si="0"/>
        <v>893082283440.60999</v>
      </c>
      <c r="H9" s="71">
        <f t="shared" si="0"/>
        <v>807387357332.7699</v>
      </c>
      <c r="I9" s="71">
        <f t="shared" si="0"/>
        <v>263485043756.10001</v>
      </c>
      <c r="J9" s="71">
        <f t="shared" si="0"/>
        <v>262314704615.10001</v>
      </c>
      <c r="K9" s="72">
        <f t="shared" ref="K9:K14" si="1">+F9-H9</f>
        <v>128988824730.2301</v>
      </c>
      <c r="L9" s="108">
        <f>SUM(L10:L13)</f>
        <v>85694926107.840073</v>
      </c>
      <c r="M9" s="73">
        <f t="shared" ref="M9:M14" si="2">+H9/F9</f>
        <v>0.86224679012440786</v>
      </c>
      <c r="N9" s="73">
        <f t="shared" ref="N9:N14" si="3">+I9/F9</f>
        <v>0.28138802417592096</v>
      </c>
      <c r="O9" s="74">
        <f t="shared" ref="O9:O14" si="4">+J9/F9</f>
        <v>0.28013816416942067</v>
      </c>
    </row>
    <row r="10" spans="1:17" ht="29.25" customHeight="1" x14ac:dyDescent="0.2">
      <c r="A10" s="21"/>
      <c r="B10" s="8" t="s">
        <v>1</v>
      </c>
      <c r="C10" s="6">
        <f t="shared" ref="C10:J10" si="5">+C24+C38</f>
        <v>76723090000</v>
      </c>
      <c r="D10" s="6">
        <f t="shared" si="5"/>
        <v>76723090000</v>
      </c>
      <c r="E10" s="6">
        <f t="shared" si="5"/>
        <v>1702720000</v>
      </c>
      <c r="F10" s="6">
        <f t="shared" si="5"/>
        <v>75020370000</v>
      </c>
      <c r="G10" s="6">
        <f t="shared" si="5"/>
        <v>75020370000</v>
      </c>
      <c r="H10" s="6">
        <f t="shared" si="5"/>
        <v>24510077381</v>
      </c>
      <c r="I10" s="6">
        <f t="shared" si="5"/>
        <v>24214306038.25</v>
      </c>
      <c r="J10" s="6">
        <f t="shared" si="5"/>
        <v>23212602829.25</v>
      </c>
      <c r="K10" s="42">
        <f>+F10-H10</f>
        <v>50510292619</v>
      </c>
      <c r="L10" s="109">
        <f>+G10-H10</f>
        <v>50510292619</v>
      </c>
      <c r="M10" s="43">
        <f t="shared" si="2"/>
        <v>0.32671229668688651</v>
      </c>
      <c r="N10" s="43">
        <f t="shared" si="3"/>
        <v>0.32276974957934756</v>
      </c>
      <c r="O10" s="33">
        <f t="shared" si="4"/>
        <v>0.30941733330893995</v>
      </c>
      <c r="P10" s="53"/>
    </row>
    <row r="11" spans="1:17" ht="25.5" customHeight="1" x14ac:dyDescent="0.2">
      <c r="A11" s="21"/>
      <c r="B11" s="9" t="s">
        <v>10</v>
      </c>
      <c r="C11" s="6">
        <f t="shared" ref="C11:I12" si="6">+C25+C39</f>
        <v>21948655000</v>
      </c>
      <c r="D11" s="6">
        <f t="shared" si="6"/>
        <v>34022168041</v>
      </c>
      <c r="E11" s="6">
        <f t="shared" si="6"/>
        <v>0</v>
      </c>
      <c r="F11" s="6">
        <f t="shared" si="6"/>
        <v>34022168041</v>
      </c>
      <c r="G11" s="6">
        <f t="shared" si="6"/>
        <v>29232237290.239998</v>
      </c>
      <c r="H11" s="6">
        <f t="shared" si="6"/>
        <v>20370925533.73</v>
      </c>
      <c r="I11" s="105">
        <f t="shared" si="6"/>
        <v>11376081997</v>
      </c>
      <c r="J11" s="6">
        <f t="shared" ref="E11:J13" si="7">+J25+J39</f>
        <v>11208457394</v>
      </c>
      <c r="K11" s="42">
        <f t="shared" si="1"/>
        <v>13651242507.27</v>
      </c>
      <c r="L11" s="109">
        <f t="shared" ref="L11:L13" si="8">+G11-H11</f>
        <v>8861311756.5099983</v>
      </c>
      <c r="M11" s="43">
        <f t="shared" si="2"/>
        <v>0.59875447999613274</v>
      </c>
      <c r="N11" s="43">
        <f t="shared" si="3"/>
        <v>0.33437263560895714</v>
      </c>
      <c r="O11" s="33">
        <f t="shared" si="4"/>
        <v>0.32944571258635624</v>
      </c>
      <c r="P11" s="53"/>
    </row>
    <row r="12" spans="1:17" ht="26.25" customHeight="1" x14ac:dyDescent="0.2">
      <c r="A12" s="21"/>
      <c r="B12" s="8" t="s">
        <v>4</v>
      </c>
      <c r="C12" s="6">
        <f t="shared" si="6"/>
        <v>835651047216</v>
      </c>
      <c r="D12" s="6">
        <f t="shared" si="6"/>
        <v>823577534175</v>
      </c>
      <c r="E12" s="6">
        <f t="shared" si="6"/>
        <v>19790675153</v>
      </c>
      <c r="F12" s="6">
        <f t="shared" si="6"/>
        <v>803786859022</v>
      </c>
      <c r="G12" s="6">
        <f t="shared" si="6"/>
        <v>767450764150.37</v>
      </c>
      <c r="H12" s="6">
        <f t="shared" si="6"/>
        <v>743093170844.03992</v>
      </c>
      <c r="I12" s="6">
        <f t="shared" si="6"/>
        <v>208481472146.85001</v>
      </c>
      <c r="J12" s="6">
        <f t="shared" si="7"/>
        <v>208480460817.85001</v>
      </c>
      <c r="K12" s="42">
        <f t="shared" si="1"/>
        <v>60693688177.960083</v>
      </c>
      <c r="L12" s="109">
        <f t="shared" si="8"/>
        <v>24357593306.330078</v>
      </c>
      <c r="M12" s="43">
        <f t="shared" si="2"/>
        <v>0.92449032041677248</v>
      </c>
      <c r="N12" s="43">
        <f t="shared" si="3"/>
        <v>0.25937407386893319</v>
      </c>
      <c r="O12" s="33">
        <f t="shared" si="4"/>
        <v>0.25937281566349146</v>
      </c>
      <c r="P12" s="53"/>
      <c r="Q12" s="113" t="s">
        <v>23</v>
      </c>
    </row>
    <row r="13" spans="1:17" ht="24.75" customHeight="1" x14ac:dyDescent="0.2">
      <c r="A13" s="21"/>
      <c r="B13" s="10" t="s">
        <v>13</v>
      </c>
      <c r="C13" s="6">
        <f>+C27+C41</f>
        <v>23546785000</v>
      </c>
      <c r="D13" s="6">
        <f>+D27+D41</f>
        <v>23546785000</v>
      </c>
      <c r="E13" s="6">
        <f t="shared" si="7"/>
        <v>0</v>
      </c>
      <c r="F13" s="6">
        <f>+F27+F41</f>
        <v>23546785000</v>
      </c>
      <c r="G13" s="6">
        <f>+G27+G41</f>
        <v>21378912000</v>
      </c>
      <c r="H13" s="6">
        <f t="shared" si="7"/>
        <v>19413183574</v>
      </c>
      <c r="I13" s="6">
        <f t="shared" si="7"/>
        <v>19413183574</v>
      </c>
      <c r="J13" s="6">
        <f t="shared" si="7"/>
        <v>19413183574</v>
      </c>
      <c r="K13" s="42">
        <f t="shared" si="1"/>
        <v>4133601426</v>
      </c>
      <c r="L13" s="109">
        <f t="shared" si="8"/>
        <v>1965728426</v>
      </c>
      <c r="M13" s="43">
        <f t="shared" si="2"/>
        <v>0.82445155778166745</v>
      </c>
      <c r="N13" s="43">
        <f t="shared" si="3"/>
        <v>0.82445155778166745</v>
      </c>
      <c r="O13" s="33">
        <f t="shared" si="4"/>
        <v>0.82445155778166745</v>
      </c>
      <c r="P13" s="53"/>
    </row>
    <row r="14" spans="1:17" ht="23.25" customHeight="1" x14ac:dyDescent="0.2">
      <c r="A14" s="75" t="s">
        <v>15</v>
      </c>
      <c r="B14" s="70" t="s">
        <v>2</v>
      </c>
      <c r="C14" s="71">
        <f t="shared" ref="C14:J14" si="9">+C28+C42</f>
        <v>195786128710</v>
      </c>
      <c r="D14" s="71">
        <f t="shared" si="9"/>
        <v>195786128710</v>
      </c>
      <c r="E14" s="71">
        <f t="shared" si="9"/>
        <v>0</v>
      </c>
      <c r="F14" s="71">
        <f>+F28+F42</f>
        <v>195786128710</v>
      </c>
      <c r="G14" s="71">
        <f>+G28+G42</f>
        <v>187865976759.01999</v>
      </c>
      <c r="H14" s="71">
        <f>+H28+H42</f>
        <v>177561512641.78003</v>
      </c>
      <c r="I14" s="71">
        <f>+I28+I42</f>
        <v>53334389780.459999</v>
      </c>
      <c r="J14" s="71">
        <f t="shared" si="9"/>
        <v>53334389780.459999</v>
      </c>
      <c r="K14" s="72">
        <f t="shared" si="1"/>
        <v>18224616068.219971</v>
      </c>
      <c r="L14" s="108">
        <f>+G14-H14</f>
        <v>10304464117.23996</v>
      </c>
      <c r="M14" s="73">
        <f t="shared" si="2"/>
        <v>0.90691569321943932</v>
      </c>
      <c r="N14" s="73">
        <f t="shared" si="3"/>
        <v>0.27241148355029449</v>
      </c>
      <c r="O14" s="74">
        <f t="shared" si="4"/>
        <v>0.27241148355029449</v>
      </c>
      <c r="P14" s="53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09"/>
      <c r="M15" s="40"/>
      <c r="N15" s="40"/>
      <c r="O15" s="34"/>
    </row>
    <row r="16" spans="1:17" ht="24" customHeight="1" thickBot="1" x14ac:dyDescent="0.25">
      <c r="A16" s="88"/>
      <c r="B16" s="76" t="s">
        <v>16</v>
      </c>
      <c r="C16" s="77">
        <f>+C30+C44</f>
        <v>1153655705926</v>
      </c>
      <c r="D16" s="77">
        <f t="shared" ref="D16:J16" si="10">+D30+D44</f>
        <v>1153655705926</v>
      </c>
      <c r="E16" s="77">
        <f t="shared" si="10"/>
        <v>21493395153</v>
      </c>
      <c r="F16" s="77">
        <f>+F30+F44</f>
        <v>1132162310773</v>
      </c>
      <c r="G16" s="77">
        <f t="shared" si="10"/>
        <v>1080948260199.6301</v>
      </c>
      <c r="H16" s="77">
        <f t="shared" si="10"/>
        <v>984948869974.54993</v>
      </c>
      <c r="I16" s="77">
        <f t="shared" si="10"/>
        <v>316819433536.56</v>
      </c>
      <c r="J16" s="77">
        <f t="shared" si="10"/>
        <v>315649094395.56</v>
      </c>
      <c r="K16" s="78">
        <f>+F16-H16</f>
        <v>147213440798.45007</v>
      </c>
      <c r="L16" s="110">
        <f>+L9+L14</f>
        <v>95999390225.080032</v>
      </c>
      <c r="M16" s="79">
        <f>+H16/F16</f>
        <v>0.86997143483964068</v>
      </c>
      <c r="N16" s="79">
        <f>+I16/F16</f>
        <v>0.27983570069581898</v>
      </c>
      <c r="O16" s="80">
        <f>+J16/F16</f>
        <v>0.27880198041572862</v>
      </c>
      <c r="Q16" s="53"/>
    </row>
    <row r="17" spans="1:17" s="52" customFormat="1" ht="13.5" thickTop="1" x14ac:dyDescent="0.2">
      <c r="A17" s="57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7" s="52" customFormat="1" ht="15" customHeight="1" x14ac:dyDescent="0.2">
      <c r="A18" s="114" t="s">
        <v>25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7" s="52" customFormat="1" ht="16.5" customHeight="1" x14ac:dyDescent="0.2">
      <c r="A19" s="114" t="s">
        <v>30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7" s="52" customFormat="1" ht="5.25" customHeight="1" thickBot="1" x14ac:dyDescent="0.25">
      <c r="A20" s="57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3" t="s">
        <v>11</v>
      </c>
      <c r="F21" s="16" t="s">
        <v>12</v>
      </c>
      <c r="G21" s="104" t="s">
        <v>22</v>
      </c>
      <c r="H21" s="104" t="s">
        <v>20</v>
      </c>
      <c r="I21" s="17" t="s">
        <v>19</v>
      </c>
      <c r="J21" s="17" t="s">
        <v>21</v>
      </c>
      <c r="K21" s="35" t="s">
        <v>6</v>
      </c>
      <c r="L21" s="35" t="s">
        <v>27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7"/>
      <c r="L22" s="107"/>
      <c r="M22" s="3"/>
      <c r="N22" s="3"/>
      <c r="O22" s="51"/>
    </row>
    <row r="23" spans="1:17" ht="23.25" customHeight="1" x14ac:dyDescent="0.2">
      <c r="A23" s="81" t="s">
        <v>14</v>
      </c>
      <c r="B23" s="82" t="s">
        <v>0</v>
      </c>
      <c r="C23" s="71">
        <f>SUM(C24:C27)</f>
        <v>930315170216</v>
      </c>
      <c r="D23" s="71">
        <f>SUM(D24:D27)</f>
        <v>930315170216</v>
      </c>
      <c r="E23" s="71">
        <f t="shared" ref="E23" si="11">SUM(E24:E27)</f>
        <v>19790675153</v>
      </c>
      <c r="F23" s="71">
        <f>SUM(F24:F27)</f>
        <v>910524495063</v>
      </c>
      <c r="G23" s="83">
        <f>SUM(G24:G27)</f>
        <v>871295176181.15002</v>
      </c>
      <c r="H23" s="83">
        <f>SUM(H24:H27)</f>
        <v>798496937403.1499</v>
      </c>
      <c r="I23" s="83">
        <f>SUM(I24:I27)</f>
        <v>255407808057.34</v>
      </c>
      <c r="J23" s="83">
        <f>SUM(J24:J27)</f>
        <v>254532529320.34</v>
      </c>
      <c r="K23" s="108">
        <f>+F23-H23</f>
        <v>112027557659.8501</v>
      </c>
      <c r="L23" s="108">
        <f>SUM(L24:L27)</f>
        <v>72798238778.000076</v>
      </c>
      <c r="M23" s="84">
        <f t="shared" ref="M23:M28" si="12">+H23/F23</f>
        <v>0.87696370798668211</v>
      </c>
      <c r="N23" s="84">
        <f t="shared" ref="N23:N28" si="13">+I23/F23</f>
        <v>0.28050624606169228</v>
      </c>
      <c r="O23" s="74">
        <f t="shared" ref="O23:O28" si="14">+J23/F23</f>
        <v>0.2795449553531546</v>
      </c>
    </row>
    <row r="24" spans="1:17" ht="24.75" customHeight="1" x14ac:dyDescent="0.2">
      <c r="A24" s="21"/>
      <c r="B24" s="9" t="s">
        <v>1</v>
      </c>
      <c r="C24" s="45">
        <v>55436014000</v>
      </c>
      <c r="D24" s="45">
        <v>55436014000</v>
      </c>
      <c r="E24" s="4">
        <v>0</v>
      </c>
      <c r="F24" s="6">
        <f>+D24-E24</f>
        <v>55436014000</v>
      </c>
      <c r="G24" s="6">
        <v>55436014000</v>
      </c>
      <c r="H24" s="44">
        <v>17539818911</v>
      </c>
      <c r="I24" s="44">
        <v>17245048394.25</v>
      </c>
      <c r="J24" s="44">
        <v>16537989210.25</v>
      </c>
      <c r="K24" s="109">
        <f>+F24-H24</f>
        <v>37896195089</v>
      </c>
      <c r="L24" s="109">
        <f>+G24-H24</f>
        <v>37896195089</v>
      </c>
      <c r="M24" s="5">
        <f t="shared" si="12"/>
        <v>0.3163975481895217</v>
      </c>
      <c r="N24" s="5">
        <f t="shared" si="13"/>
        <v>0.31108023737511142</v>
      </c>
      <c r="O24" s="33">
        <f t="shared" si="14"/>
        <v>0.29832572757215192</v>
      </c>
      <c r="P24" s="53"/>
    </row>
    <row r="25" spans="1:17" ht="21" customHeight="1" x14ac:dyDescent="0.2">
      <c r="A25" s="21"/>
      <c r="B25" s="9" t="s">
        <v>10</v>
      </c>
      <c r="C25" s="6">
        <v>19737835000</v>
      </c>
      <c r="D25" s="6">
        <v>27811348041</v>
      </c>
      <c r="E25" s="47">
        <v>0</v>
      </c>
      <c r="F25" s="6">
        <f>+D25-E25</f>
        <v>27811348041</v>
      </c>
      <c r="G25" s="6">
        <v>27081196030.779999</v>
      </c>
      <c r="H25" s="44">
        <v>18476787791.110001</v>
      </c>
      <c r="I25" s="44">
        <v>10294127659.24</v>
      </c>
      <c r="J25" s="44">
        <v>10126503056.24</v>
      </c>
      <c r="K25" s="109">
        <f t="shared" ref="K25:K27" si="15">+F25-H25</f>
        <v>9334560249.8899994</v>
      </c>
      <c r="L25" s="109">
        <f t="shared" ref="L25:L27" si="16">+G25-H25</f>
        <v>8604408239.6699982</v>
      </c>
      <c r="M25" s="5">
        <f t="shared" si="12"/>
        <v>0.66436146007274366</v>
      </c>
      <c r="N25" s="5">
        <f t="shared" si="13"/>
        <v>0.37014126909865025</v>
      </c>
      <c r="O25" s="33">
        <f t="shared" si="14"/>
        <v>0.36411406744151065</v>
      </c>
      <c r="P25" s="53"/>
    </row>
    <row r="26" spans="1:17" ht="30.75" customHeight="1" x14ac:dyDescent="0.2">
      <c r="A26" s="21"/>
      <c r="B26" s="9" t="s">
        <v>4</v>
      </c>
      <c r="C26" s="6">
        <v>831599337216</v>
      </c>
      <c r="D26" s="6">
        <v>823525824175</v>
      </c>
      <c r="E26" s="47">
        <v>19790675153</v>
      </c>
      <c r="F26" s="6">
        <f>+D26-E26</f>
        <v>803735149022</v>
      </c>
      <c r="G26" s="6">
        <v>767399054150.37</v>
      </c>
      <c r="H26" s="48">
        <v>743067147127.03992</v>
      </c>
      <c r="I26" s="48">
        <v>208455448429.85001</v>
      </c>
      <c r="J26" s="48">
        <v>208454853479.85001</v>
      </c>
      <c r="K26" s="109">
        <f t="shared" si="15"/>
        <v>60668001894.960083</v>
      </c>
      <c r="L26" s="109">
        <f t="shared" si="16"/>
        <v>24331907023.330078</v>
      </c>
      <c r="M26" s="5">
        <f t="shared" si="12"/>
        <v>0.92451742098279255</v>
      </c>
      <c r="N26" s="5">
        <f t="shared" si="13"/>
        <v>0.25935838277510009</v>
      </c>
      <c r="O26" s="33">
        <f t="shared" si="14"/>
        <v>0.25935764254369337</v>
      </c>
      <c r="P26" s="53"/>
      <c r="Q26" s="53"/>
    </row>
    <row r="27" spans="1:17" ht="22.5" customHeight="1" x14ac:dyDescent="0.2">
      <c r="A27" s="21"/>
      <c r="B27" s="10" t="s">
        <v>13</v>
      </c>
      <c r="C27" s="6">
        <v>23541984000</v>
      </c>
      <c r="D27" s="6">
        <v>23541984000</v>
      </c>
      <c r="E27" s="6">
        <v>0</v>
      </c>
      <c r="F27" s="6">
        <f>+D27-E27</f>
        <v>23541984000</v>
      </c>
      <c r="G27" s="6">
        <v>21378912000</v>
      </c>
      <c r="H27" s="6">
        <v>19413183574</v>
      </c>
      <c r="I27" s="49">
        <v>19413183574</v>
      </c>
      <c r="J27" s="49">
        <v>19413183574</v>
      </c>
      <c r="K27" s="109">
        <f t="shared" si="15"/>
        <v>4128800426</v>
      </c>
      <c r="L27" s="109">
        <f t="shared" si="16"/>
        <v>1965728426</v>
      </c>
      <c r="M27" s="5">
        <f t="shared" si="12"/>
        <v>0.82461969110165056</v>
      </c>
      <c r="N27" s="5">
        <f t="shared" si="13"/>
        <v>0.82461969110165056</v>
      </c>
      <c r="O27" s="33">
        <f t="shared" si="14"/>
        <v>0.82461969110165056</v>
      </c>
      <c r="P27" s="53"/>
    </row>
    <row r="28" spans="1:17" ht="24.75" customHeight="1" x14ac:dyDescent="0.2">
      <c r="A28" s="75" t="s">
        <v>15</v>
      </c>
      <c r="B28" s="85" t="s">
        <v>2</v>
      </c>
      <c r="C28" s="71">
        <v>181478630061</v>
      </c>
      <c r="D28" s="71">
        <v>181478630061</v>
      </c>
      <c r="E28" s="86">
        <v>0</v>
      </c>
      <c r="F28" s="71">
        <f>+D28-E28</f>
        <v>181478630061</v>
      </c>
      <c r="G28" s="86">
        <v>179672944915.41998</v>
      </c>
      <c r="H28" s="87">
        <v>169903908963.18002</v>
      </c>
      <c r="I28" s="87">
        <v>49517542437.059998</v>
      </c>
      <c r="J28" s="87">
        <v>49517542437.059998</v>
      </c>
      <c r="K28" s="108">
        <f>+F28-H28</f>
        <v>11574721097.819977</v>
      </c>
      <c r="L28" s="108">
        <f>+G28-H28</f>
        <v>9769035952.2399597</v>
      </c>
      <c r="M28" s="84">
        <f t="shared" si="12"/>
        <v>0.93621992245627272</v>
      </c>
      <c r="N28" s="84">
        <f t="shared" si="13"/>
        <v>0.27285605153849674</v>
      </c>
      <c r="O28" s="74">
        <f t="shared" si="14"/>
        <v>0.27285605153849674</v>
      </c>
      <c r="Q28" s="53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09"/>
      <c r="L29" s="109"/>
      <c r="M29" s="5"/>
      <c r="N29" s="5"/>
      <c r="O29" s="33"/>
    </row>
    <row r="30" spans="1:17" ht="21" customHeight="1" thickBot="1" x14ac:dyDescent="0.25">
      <c r="A30" s="88"/>
      <c r="B30" s="89" t="s">
        <v>16</v>
      </c>
      <c r="C30" s="77">
        <f>+C23+C28</f>
        <v>1111793800277</v>
      </c>
      <c r="D30" s="77">
        <f t="shared" ref="D30:E30" si="17">+D23+D28</f>
        <v>1111793800277</v>
      </c>
      <c r="E30" s="77">
        <f t="shared" si="17"/>
        <v>19790675153</v>
      </c>
      <c r="F30" s="77">
        <f>+F23+F28</f>
        <v>1092003125124</v>
      </c>
      <c r="G30" s="77">
        <f>+G23+G28</f>
        <v>1050968121096.5701</v>
      </c>
      <c r="H30" s="77">
        <f>+H23+H28</f>
        <v>968400846366.32996</v>
      </c>
      <c r="I30" s="77">
        <f>+I23+I28</f>
        <v>304925350494.40002</v>
      </c>
      <c r="J30" s="77">
        <f>+J23+J28</f>
        <v>304050071757.40002</v>
      </c>
      <c r="K30" s="110">
        <f>+F30-H30</f>
        <v>123602278757.67004</v>
      </c>
      <c r="L30" s="110">
        <f>+L23+L28</f>
        <v>82567274730.240036</v>
      </c>
      <c r="M30" s="90">
        <f>+H30/F30</f>
        <v>0.88681142396581081</v>
      </c>
      <c r="N30" s="90">
        <f>+I30/F30</f>
        <v>0.27923486982674606</v>
      </c>
      <c r="O30" s="80">
        <f>+J30/F30</f>
        <v>0.27843333481566207</v>
      </c>
      <c r="Q30" s="53"/>
    </row>
    <row r="31" spans="1:17" s="52" customFormat="1" ht="12.75" customHeight="1" thickTop="1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 t="s">
        <v>23</v>
      </c>
      <c r="L31" s="61"/>
      <c r="M31" s="13"/>
      <c r="N31" s="13"/>
      <c r="O31" s="13"/>
    </row>
    <row r="32" spans="1:17" s="52" customFormat="1" ht="27" customHeight="1" x14ac:dyDescent="0.2">
      <c r="A32" s="114" t="s">
        <v>26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s="52" customFormat="1" ht="18.75" customHeight="1" x14ac:dyDescent="0.2">
      <c r="A33" s="114" t="s">
        <v>30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21" s="52" customFormat="1" ht="9" customHeight="1" thickBot="1" x14ac:dyDescent="0.25">
      <c r="A34" s="62"/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64"/>
      <c r="M34" s="63"/>
      <c r="N34" s="63"/>
      <c r="O34" s="63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3" t="s">
        <v>11</v>
      </c>
      <c r="F35" s="16" t="s">
        <v>12</v>
      </c>
      <c r="G35" s="104" t="s">
        <v>22</v>
      </c>
      <c r="H35" s="104" t="s">
        <v>20</v>
      </c>
      <c r="I35" s="17" t="s">
        <v>19</v>
      </c>
      <c r="J35" s="17" t="s">
        <v>21</v>
      </c>
      <c r="K35" s="35" t="s">
        <v>6</v>
      </c>
      <c r="L35" s="35" t="s">
        <v>27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7"/>
      <c r="M36" s="3"/>
      <c r="N36" s="3"/>
      <c r="O36" s="24"/>
    </row>
    <row r="37" spans="1:21" ht="27" customHeight="1" x14ac:dyDescent="0.2">
      <c r="A37" s="91" t="s">
        <v>14</v>
      </c>
      <c r="B37" s="85" t="s">
        <v>0</v>
      </c>
      <c r="C37" s="71">
        <f>SUM(C38:C41)</f>
        <v>27554407000</v>
      </c>
      <c r="D37" s="71">
        <f>SUM(D38:D41)</f>
        <v>27554407000</v>
      </c>
      <c r="E37" s="71">
        <f t="shared" ref="E37:J37" si="18">SUM(E38:E41)</f>
        <v>1702720000</v>
      </c>
      <c r="F37" s="71">
        <f>+D37-E37</f>
        <v>25851687000</v>
      </c>
      <c r="G37" s="71">
        <f>SUM(G38:G41)</f>
        <v>21787107259.459999</v>
      </c>
      <c r="H37" s="71">
        <f>SUM(H38:H41)</f>
        <v>8890419929.6199989</v>
      </c>
      <c r="I37" s="71">
        <f t="shared" si="18"/>
        <v>8077235698.7600002</v>
      </c>
      <c r="J37" s="71">
        <f t="shared" si="18"/>
        <v>7782175294.7600002</v>
      </c>
      <c r="K37" s="71">
        <f t="shared" ref="K37:K42" si="19">+F37-H37</f>
        <v>16961267070.380001</v>
      </c>
      <c r="L37" s="108">
        <f>SUM(L38:L41)</f>
        <v>12896687329.84</v>
      </c>
      <c r="M37" s="84">
        <f t="shared" ref="M37:M42" si="20">+H37/F37</f>
        <v>0.34390095817035071</v>
      </c>
      <c r="N37" s="84">
        <f t="shared" ref="N37:N42" si="21">+I37/F37</f>
        <v>0.31244520710621321</v>
      </c>
      <c r="O37" s="92">
        <f t="shared" ref="O37:O42" si="22">+J37/F37</f>
        <v>0.30103162299466185</v>
      </c>
    </row>
    <row r="38" spans="1:21" ht="16.5" customHeight="1" x14ac:dyDescent="0.2">
      <c r="A38" s="30"/>
      <c r="B38" s="8" t="s">
        <v>1</v>
      </c>
      <c r="C38" s="6">
        <v>21287076000</v>
      </c>
      <c r="D38" s="6">
        <v>21287076000</v>
      </c>
      <c r="E38" s="4">
        <v>1702720000</v>
      </c>
      <c r="F38" s="6">
        <f>+D38-E38</f>
        <v>19584356000</v>
      </c>
      <c r="G38" s="6">
        <v>19584356000</v>
      </c>
      <c r="H38" s="4">
        <v>6970258470</v>
      </c>
      <c r="I38" s="4">
        <v>6969257644</v>
      </c>
      <c r="J38" s="4">
        <v>6674613619</v>
      </c>
      <c r="K38" s="6">
        <f t="shared" si="19"/>
        <v>12614097530</v>
      </c>
      <c r="L38" s="109">
        <f>+G38-H38</f>
        <v>12614097530</v>
      </c>
      <c r="M38" s="5">
        <f t="shared" si="20"/>
        <v>0.35590950603634858</v>
      </c>
      <c r="N38" s="5">
        <f t="shared" si="21"/>
        <v>0.35585840269651958</v>
      </c>
      <c r="O38" s="25">
        <f t="shared" si="22"/>
        <v>0.34081353601823822</v>
      </c>
      <c r="P38" s="53"/>
    </row>
    <row r="39" spans="1:21" ht="2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3">+D39-E39</f>
        <v>6210820000</v>
      </c>
      <c r="G39" s="6">
        <v>2151041259.46</v>
      </c>
      <c r="H39" s="6">
        <v>1894137742.6199999</v>
      </c>
      <c r="I39" s="50">
        <v>1081954337.76</v>
      </c>
      <c r="J39" s="50">
        <v>1081954337.76</v>
      </c>
      <c r="K39" s="6">
        <f t="shared" si="19"/>
        <v>4316682257.3800001</v>
      </c>
      <c r="L39" s="109">
        <f t="shared" ref="L39:L41" si="24">+G39-H39</f>
        <v>256903516.84000015</v>
      </c>
      <c r="M39" s="5">
        <f t="shared" si="20"/>
        <v>0.30497385894616169</v>
      </c>
      <c r="N39" s="5">
        <f t="shared" si="21"/>
        <v>0.17420474877069372</v>
      </c>
      <c r="O39" s="25">
        <f t="shared" si="22"/>
        <v>0.17420474877069372</v>
      </c>
      <c r="P39" s="53"/>
    </row>
    <row r="40" spans="1:21" ht="24.75" customHeight="1" x14ac:dyDescent="0.2">
      <c r="A40" s="30"/>
      <c r="B40" s="8" t="s">
        <v>4</v>
      </c>
      <c r="C40" s="6">
        <v>4051710000</v>
      </c>
      <c r="D40" s="6">
        <v>51710000</v>
      </c>
      <c r="E40" s="6">
        <v>0</v>
      </c>
      <c r="F40" s="6">
        <f t="shared" si="23"/>
        <v>51710000</v>
      </c>
      <c r="G40" s="6">
        <v>51710000</v>
      </c>
      <c r="H40" s="44">
        <v>26023717</v>
      </c>
      <c r="I40" s="44">
        <v>26023717</v>
      </c>
      <c r="J40" s="44">
        <v>25607338</v>
      </c>
      <c r="K40" s="6">
        <f t="shared" si="19"/>
        <v>25686283</v>
      </c>
      <c r="L40" s="109">
        <f t="shared" si="24"/>
        <v>25686283</v>
      </c>
      <c r="M40" s="5">
        <f t="shared" si="20"/>
        <v>0.50326275381937735</v>
      </c>
      <c r="N40" s="5">
        <f t="shared" si="21"/>
        <v>0.50326275381937735</v>
      </c>
      <c r="O40" s="25">
        <f t="shared" si="22"/>
        <v>0.49521055888609555</v>
      </c>
      <c r="P40" s="53"/>
    </row>
    <row r="41" spans="1:21" ht="21" customHeight="1" x14ac:dyDescent="0.2">
      <c r="A41" s="29"/>
      <c r="B41" s="10" t="s">
        <v>13</v>
      </c>
      <c r="C41" s="6">
        <v>4801000</v>
      </c>
      <c r="D41" s="6">
        <v>4801000</v>
      </c>
      <c r="E41" s="6">
        <v>0</v>
      </c>
      <c r="F41" s="6">
        <f t="shared" si="23"/>
        <v>4801000</v>
      </c>
      <c r="G41" s="6">
        <v>0</v>
      </c>
      <c r="H41" s="6">
        <v>0</v>
      </c>
      <c r="I41" s="6">
        <v>0</v>
      </c>
      <c r="J41" s="6">
        <v>0</v>
      </c>
      <c r="K41" s="6">
        <f t="shared" si="19"/>
        <v>4801000</v>
      </c>
      <c r="L41" s="109">
        <f t="shared" si="24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3"/>
    </row>
    <row r="42" spans="1:21" ht="29.25" customHeight="1" x14ac:dyDescent="0.2">
      <c r="A42" s="93" t="s">
        <v>15</v>
      </c>
      <c r="B42" s="94" t="s">
        <v>2</v>
      </c>
      <c r="C42" s="95">
        <v>14307498649</v>
      </c>
      <c r="D42" s="95">
        <v>14307498649</v>
      </c>
      <c r="E42" s="95">
        <v>0</v>
      </c>
      <c r="F42" s="95">
        <f t="shared" si="23"/>
        <v>14307498649</v>
      </c>
      <c r="G42" s="95">
        <v>8193031843.6000004</v>
      </c>
      <c r="H42" s="96">
        <v>7657603678.6000004</v>
      </c>
      <c r="I42" s="96">
        <v>3816847343.4000001</v>
      </c>
      <c r="J42" s="96">
        <v>3816847343.4000001</v>
      </c>
      <c r="K42" s="95">
        <f t="shared" si="19"/>
        <v>6649894970.3999996</v>
      </c>
      <c r="L42" s="108">
        <f>+G42-H42</f>
        <v>535428165</v>
      </c>
      <c r="M42" s="73">
        <f t="shared" si="20"/>
        <v>0.53521610355945881</v>
      </c>
      <c r="N42" s="73">
        <f t="shared" si="21"/>
        <v>0.26677251118711603</v>
      </c>
      <c r="O42" s="97">
        <f t="shared" si="22"/>
        <v>0.26677251118711603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1"/>
      <c r="L43" s="109"/>
      <c r="M43" s="13"/>
      <c r="N43" s="13"/>
      <c r="O43" s="26"/>
    </row>
    <row r="44" spans="1:21" ht="21.75" customHeight="1" thickBot="1" x14ac:dyDescent="0.25">
      <c r="A44" s="98"/>
      <c r="B44" s="99" t="s">
        <v>16</v>
      </c>
      <c r="C44" s="100">
        <f>+C37+C42</f>
        <v>41861905649</v>
      </c>
      <c r="D44" s="100">
        <f t="shared" ref="D44:J44" si="25">+D37+D42</f>
        <v>41861905649</v>
      </c>
      <c r="E44" s="100">
        <f t="shared" si="25"/>
        <v>1702720000</v>
      </c>
      <c r="F44" s="100">
        <f>+F37+F42</f>
        <v>40159185649</v>
      </c>
      <c r="G44" s="100">
        <f t="shared" si="25"/>
        <v>29980139103.059998</v>
      </c>
      <c r="H44" s="100">
        <f t="shared" si="25"/>
        <v>16548023608.219999</v>
      </c>
      <c r="I44" s="100">
        <f t="shared" si="25"/>
        <v>11894083042.16</v>
      </c>
      <c r="J44" s="100">
        <f t="shared" si="25"/>
        <v>11599022638.16</v>
      </c>
      <c r="K44" s="100">
        <f>+F44-H44</f>
        <v>23611162040.779999</v>
      </c>
      <c r="L44" s="110">
        <f>+L37+L42</f>
        <v>13432115494.84</v>
      </c>
      <c r="M44" s="101">
        <f>+H44/F44</f>
        <v>0.41206073631206863</v>
      </c>
      <c r="N44" s="101">
        <f>+I44/F44</f>
        <v>0.29617341213332532</v>
      </c>
      <c r="O44" s="102">
        <f>+J44/F44</f>
        <v>0.28882614153429242</v>
      </c>
    </row>
    <row r="45" spans="1:21" s="52" customFormat="1" ht="5.25" customHeight="1" thickTop="1" x14ac:dyDescent="0.2">
      <c r="A45" s="57"/>
      <c r="B45" s="57"/>
      <c r="C45" s="58"/>
      <c r="D45" s="58"/>
      <c r="E45" s="58"/>
      <c r="F45" s="65"/>
      <c r="G45" s="65"/>
      <c r="H45" s="66"/>
      <c r="I45" s="66"/>
      <c r="J45" s="66"/>
      <c r="K45" s="66"/>
      <c r="L45" s="66"/>
      <c r="M45" s="58"/>
      <c r="N45" s="58"/>
      <c r="O45" s="58"/>
    </row>
    <row r="46" spans="1:21" s="52" customFormat="1" x14ac:dyDescent="0.2">
      <c r="A46" s="57"/>
      <c r="B46" s="56" t="s">
        <v>17</v>
      </c>
      <c r="C46" s="56"/>
      <c r="D46" s="56"/>
      <c r="E46" s="56"/>
      <c r="F46" s="56"/>
      <c r="G46" s="56"/>
      <c r="H46" s="67"/>
      <c r="I46" s="68"/>
      <c r="J46" s="56"/>
      <c r="K46" s="56"/>
      <c r="L46" s="68"/>
      <c r="M46" s="56"/>
      <c r="N46" s="56"/>
      <c r="O46" s="56"/>
      <c r="P46" s="56"/>
    </row>
    <row r="47" spans="1:21" s="56" customFormat="1" ht="11.25" x14ac:dyDescent="0.2">
      <c r="B47" s="56" t="s">
        <v>28</v>
      </c>
      <c r="F47" s="111"/>
      <c r="G47" s="111"/>
      <c r="H47" s="67"/>
      <c r="I47" s="112"/>
      <c r="J47" s="112"/>
      <c r="P47" s="111"/>
      <c r="Q47" s="111"/>
      <c r="R47" s="67"/>
      <c r="S47" s="112"/>
      <c r="T47" s="112"/>
      <c r="U47" s="112"/>
    </row>
    <row r="48" spans="1:21" s="56" customFormat="1" ht="11.25" x14ac:dyDescent="0.2">
      <c r="B48" s="56" t="s">
        <v>29</v>
      </c>
      <c r="F48" s="111"/>
      <c r="G48" s="111"/>
      <c r="H48" s="67"/>
      <c r="I48" s="112"/>
      <c r="J48" s="112"/>
      <c r="P48" s="111"/>
      <c r="Q48" s="111"/>
      <c r="R48" s="67"/>
      <c r="S48" s="112"/>
      <c r="T48" s="112"/>
      <c r="U48" s="112"/>
    </row>
    <row r="49" spans="3:13" s="52" customFormat="1" x14ac:dyDescent="0.2"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3:13" s="52" customFormat="1" x14ac:dyDescent="0.2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69"/>
    </row>
    <row r="51" spans="3:13" s="52" customFormat="1" x14ac:dyDescent="0.2">
      <c r="C51" s="53"/>
      <c r="D51" s="53"/>
      <c r="E51" s="53"/>
      <c r="F51" s="53"/>
      <c r="G51" s="53"/>
      <c r="H51" s="53"/>
      <c r="I51" s="53"/>
      <c r="J51" s="53"/>
      <c r="K51" s="106" t="s">
        <v>23</v>
      </c>
      <c r="L51" s="106"/>
    </row>
    <row r="52" spans="3:13" s="52" customFormat="1" x14ac:dyDescent="0.2"/>
    <row r="53" spans="3:13" s="52" customFormat="1" x14ac:dyDescent="0.2"/>
    <row r="54" spans="3:13" s="52" customFormat="1" x14ac:dyDescent="0.2"/>
    <row r="55" spans="3:13" s="52" customFormat="1" x14ac:dyDescent="0.2"/>
    <row r="56" spans="3:13" s="52" customFormat="1" x14ac:dyDescent="0.2">
      <c r="K56" s="113" t="s">
        <v>23</v>
      </c>
    </row>
    <row r="57" spans="3:13" s="52" customFormat="1" x14ac:dyDescent="0.2"/>
    <row r="58" spans="3:13" s="52" customFormat="1" x14ac:dyDescent="0.2"/>
    <row r="59" spans="3:13" s="52" customFormat="1" x14ac:dyDescent="0.2"/>
    <row r="60" spans="3:13" s="52" customFormat="1" x14ac:dyDescent="0.2"/>
    <row r="61" spans="3:13" s="52" customFormat="1" x14ac:dyDescent="0.2"/>
    <row r="62" spans="3:13" s="52" customFormat="1" x14ac:dyDescent="0.2"/>
    <row r="63" spans="3:13" s="52" customFormat="1" x14ac:dyDescent="0.2"/>
    <row r="64" spans="3:13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2026-06-01T17:38:55Z</dcterms:modified>
</cp:coreProperties>
</file>