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28800" windowHeight="124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5" l="1"/>
  <c r="F25" i="5" l="1"/>
  <c r="G13" i="5"/>
  <c r="G11" i="5"/>
  <c r="G10" i="5"/>
  <c r="I10" i="5"/>
  <c r="J10" i="5"/>
  <c r="H10" i="5"/>
  <c r="H11" i="5"/>
  <c r="I11" i="5"/>
  <c r="J11" i="5"/>
  <c r="C13" i="5" l="1"/>
  <c r="C12" i="5"/>
  <c r="C11" i="5"/>
  <c r="C10" i="5"/>
  <c r="F40" i="5" l="1"/>
  <c r="F42" i="5" l="1"/>
  <c r="L27" i="5" l="1"/>
  <c r="L25" i="5"/>
  <c r="L24" i="5"/>
  <c r="L38" i="5"/>
  <c r="L39" i="5"/>
  <c r="L41" i="5"/>
  <c r="L40" i="5"/>
  <c r="F39" i="5" l="1"/>
  <c r="F11" i="5" s="1"/>
  <c r="F38" i="5"/>
  <c r="J37" i="5" l="1"/>
  <c r="H37" i="5"/>
  <c r="I37" i="5"/>
  <c r="G37" i="5" l="1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L11" i="5"/>
  <c r="E10" i="5"/>
  <c r="D37" i="5"/>
  <c r="C37" i="5"/>
  <c r="C44" i="5" s="1"/>
  <c r="E37" i="5"/>
  <c r="K38" i="5"/>
  <c r="O38" i="5"/>
  <c r="E11" i="5"/>
  <c r="F37" i="5" l="1"/>
  <c r="F44" i="5" s="1"/>
  <c r="E44" i="5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E12" i="5" l="1"/>
  <c r="E9" i="5" s="1"/>
  <c r="E23" i="5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23" i="5"/>
  <c r="C14" i="5" l="1"/>
  <c r="C30" i="5"/>
  <c r="C16" i="5" s="1"/>
  <c r="D14" i="5"/>
  <c r="F28" i="5"/>
  <c r="F14" i="5" l="1"/>
  <c r="F26" i="5" l="1"/>
  <c r="D12" i="5"/>
  <c r="D9" i="5" s="1"/>
  <c r="D23" i="5"/>
  <c r="D30" i="5" s="1"/>
  <c r="D16" i="5" s="1"/>
  <c r="F23" i="5" l="1"/>
  <c r="F12" i="5"/>
  <c r="F9" i="5" l="1"/>
  <c r="F30" i="5"/>
  <c r="F16" i="5" l="1"/>
  <c r="G23" i="5" l="1"/>
  <c r="G12" i="5"/>
  <c r="G9" i="5" s="1"/>
  <c r="O26" i="5" l="1"/>
  <c r="N26" i="5"/>
  <c r="I12" i="5"/>
  <c r="I9" i="5" s="1"/>
  <c r="L26" i="5"/>
  <c r="M26" i="5"/>
  <c r="K26" i="5"/>
  <c r="H23" i="5"/>
  <c r="H12" i="5"/>
  <c r="M12" i="5" s="1"/>
  <c r="J23" i="5"/>
  <c r="O23" i="5" s="1"/>
  <c r="J12" i="5"/>
  <c r="J9" i="5" s="1"/>
  <c r="O9" i="5" s="1"/>
  <c r="I23" i="5"/>
  <c r="N23" i="5" s="1"/>
  <c r="H9" i="5" l="1"/>
  <c r="K9" i="5" s="1"/>
  <c r="N12" i="5"/>
  <c r="K12" i="5"/>
  <c r="L12" i="5"/>
  <c r="K23" i="5"/>
  <c r="L9" i="5"/>
  <c r="N9" i="5"/>
  <c r="M23" i="5"/>
  <c r="O12" i="5"/>
  <c r="M9" i="5" l="1"/>
  <c r="G14" i="5"/>
  <c r="G30" i="5"/>
  <c r="G16" i="5" s="1"/>
  <c r="L28" i="5"/>
  <c r="K28" i="5"/>
  <c r="M28" i="5"/>
  <c r="H14" i="5"/>
  <c r="M14" i="5" s="1"/>
  <c r="N28" i="5"/>
  <c r="O28" i="5"/>
  <c r="H30" i="5"/>
  <c r="H16" i="5" s="1"/>
  <c r="I30" i="5"/>
  <c r="I16" i="5" s="1"/>
  <c r="N16" i="5" s="1"/>
  <c r="I14" i="5"/>
  <c r="N14" i="5" s="1"/>
  <c r="J30" i="5"/>
  <c r="O30" i="5" s="1"/>
  <c r="J14" i="5"/>
  <c r="O14" i="5" s="1"/>
  <c r="M30" i="5" l="1"/>
  <c r="K14" i="5"/>
  <c r="N30" i="5"/>
  <c r="L14" i="5"/>
  <c r="J16" i="5"/>
  <c r="O16" i="5" s="1"/>
  <c r="K16" i="5"/>
  <c r="M16" i="5"/>
  <c r="L16" i="5"/>
  <c r="L30" i="5"/>
  <c r="K30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<sst xmlns="http://schemas.openxmlformats.org/spreadsheetml/2006/main" count="80" uniqueCount="32">
  <si>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</si>
  <si>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</si>
  <si>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</si>
  <si>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</si>
  <si>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</si>
  <si>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</si>
  <si>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</si>
  <si>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</si>
  <si>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</si>
  <si>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</si>
  <si>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</si>
  <si>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</si>
  <si>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</si>
  <si>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</si>
  <si>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</si>
  <si>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</si>
  <si>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</si>
  <si>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</si>
  <si>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</si>
  <si>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</si>
  <si>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</si>
  <si>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</si>
  <si>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</si>
  <si>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</si>
  <si>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</si>
  <si>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</si>
  <si>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</si>
  <si>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</si>
  <si>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</si>
  <si>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</si>
  <si>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31 DE MAYO DE 2025</t>
  </si>
  <si>
    <t>FECHA DE ELABORACIÓN: 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</si>
</sst>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A34" sqref="A34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660302227000</v>
      </c>
      <c r="E9" s="72">
        <f t="shared" si="0"/>
        <v>45475354000</v>
      </c>
      <c r="F9" s="72">
        <f t="shared" si="0"/>
        <v>614826873000</v>
      </c>
      <c r="G9" s="72">
        <f t="shared" si="0"/>
        <v>584296964012.48999</v>
      </c>
      <c r="H9" s="72">
        <f t="shared" si="0"/>
        <v>508094346902.85999</v>
      </c>
      <c r="I9" s="72">
        <f t="shared" si="0"/>
        <v>145479960841.95001</v>
      </c>
      <c r="J9" s="72">
        <f t="shared" si="0"/>
        <v>145406917959.95001</v>
      </c>
      <c r="K9" s="73">
        <f t="shared" ref="K9:K14" si="1">+F9-H9</f>
        <v>106732526097.14001</v>
      </c>
      <c r="L9" s="111">
        <f>+G9-I9</f>
        <v>438817003170.53998</v>
      </c>
      <c r="M9" s="74">
        <f t="shared" ref="M9:M14" si="2">+H9/F9</f>
        <v>0.82640230805731218</v>
      </c>
      <c r="N9" s="74">
        <f t="shared" ref="N9:N14" si="3">+I9/F9</f>
        <v>0.23661939194702378</v>
      </c>
      <c r="O9" s="75">
        <f t="shared" ref="O9:O14" si="4">+J9/F9</f>
        <v>0.23650058958946971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78267765000</v>
      </c>
      <c r="H10" s="6">
        <f>+H24+H38</f>
        <v>23373466103</v>
      </c>
      <c r="I10" s="6">
        <f t="shared" si="5"/>
        <v>22914284723.849998</v>
      </c>
      <c r="J10" s="6">
        <f t="shared" si="5"/>
        <v>22888719849.849998</v>
      </c>
      <c r="K10" s="42">
        <f>+F10-H10</f>
        <v>54969298897</v>
      </c>
      <c r="L10" s="112">
        <f>+G10-H10</f>
        <v>54894298897</v>
      </c>
      <c r="M10" s="43">
        <f t="shared" si="2"/>
        <v>0.29834875119610599</v>
      </c>
      <c r="N10" s="43">
        <f t="shared" si="3"/>
        <v>0.29248756696103334</v>
      </c>
      <c r="O10" s="33">
        <f t="shared" si="4"/>
        <v>0.29216124615782962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31584655000</v>
      </c>
      <c r="E11" s="6">
        <f t="shared" si="5"/>
        <v>0</v>
      </c>
      <c r="F11" s="6">
        <f t="shared" si="5"/>
        <v>31584655000</v>
      </c>
      <c r="G11" s="6">
        <f>+G25+G39</f>
        <v>29296460792.310001</v>
      </c>
      <c r="H11" s="6">
        <f>+H25+H39</f>
        <v>20527065060.269997</v>
      </c>
      <c r="I11" s="106">
        <f t="shared" si="5"/>
        <v>10058762648.51</v>
      </c>
      <c r="J11" s="6">
        <f t="shared" si="5"/>
        <v>10011284640.51</v>
      </c>
      <c r="K11" s="42">
        <f t="shared" si="1"/>
        <v>11057589939.730003</v>
      </c>
      <c r="L11" s="112">
        <f>+G11-H11</f>
        <v>8769395732.0400047</v>
      </c>
      <c r="M11" s="43">
        <f t="shared" si="2"/>
        <v>0.6499062617676209</v>
      </c>
      <c r="N11" s="43">
        <f t="shared" si="3"/>
        <v>0.31846992308480176</v>
      </c>
      <c r="O11" s="33">
        <f t="shared" si="4"/>
        <v>0.31696672452208202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530048811000</v>
      </c>
      <c r="E12" s="6">
        <f t="shared" si="5"/>
        <v>44500000000</v>
      </c>
      <c r="F12" s="6">
        <f t="shared" si="5"/>
        <v>485548811000</v>
      </c>
      <c r="G12" s="6">
        <f>+G26+G40</f>
        <v>459482738220.17999</v>
      </c>
      <c r="H12" s="6">
        <f t="shared" si="5"/>
        <v>446948838855.58997</v>
      </c>
      <c r="I12" s="6">
        <f t="shared" si="5"/>
        <v>95261936585.590012</v>
      </c>
      <c r="J12" s="6">
        <f t="shared" si="5"/>
        <v>95261936585.590012</v>
      </c>
      <c r="K12" s="42">
        <f t="shared" si="1"/>
        <v>38599972144.410034</v>
      </c>
      <c r="L12" s="112">
        <f>+G12-H12</f>
        <v>12533899364.590027</v>
      </c>
      <c r="M12" s="43">
        <f t="shared" si="2"/>
        <v>0.92050238560998132</v>
      </c>
      <c r="N12" s="43">
        <f t="shared" si="3"/>
        <v>0.19619435662790657</v>
      </c>
      <c r="O12" s="33">
        <f t="shared" si="4"/>
        <v>0.19619435662790657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17250000000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2105665116</v>
      </c>
      <c r="L13" s="112">
        <f>+G13-H13</f>
        <v>5023116</v>
      </c>
      <c r="M13" s="43">
        <f t="shared" si="2"/>
        <v>0.89118370770334132</v>
      </c>
      <c r="N13" s="43">
        <f t="shared" si="3"/>
        <v>0.89118370770334132</v>
      </c>
      <c r="O13" s="33">
        <f t="shared" si="4"/>
        <v>0.89118370770334132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163721599528</v>
      </c>
      <c r="H14" s="72">
        <f t="shared" si="6"/>
        <v>25593275807.099998</v>
      </c>
      <c r="I14" s="72">
        <f t="shared" si="6"/>
        <v>9217181589.7099991</v>
      </c>
      <c r="J14" s="72">
        <f t="shared" si="6"/>
        <v>9154574089.7099991</v>
      </c>
      <c r="K14" s="73">
        <f t="shared" si="1"/>
        <v>172758908257.89999</v>
      </c>
      <c r="L14" s="111">
        <f>+G14-H14</f>
        <v>138128323720.89999</v>
      </c>
      <c r="M14" s="74">
        <f t="shared" si="2"/>
        <v>0.12902946306209104</v>
      </c>
      <c r="N14" s="74">
        <f t="shared" si="3"/>
        <v>4.6468767829092969E-2</v>
      </c>
      <c r="O14" s="75">
        <f t="shared" si="4"/>
        <v>4.6153129761908974E-2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858654411065</v>
      </c>
      <c r="E16" s="78">
        <f t="shared" si="7"/>
        <v>45475354000</v>
      </c>
      <c r="F16" s="78">
        <f>+F30+F44</f>
        <v>813179057065</v>
      </c>
      <c r="G16" s="78">
        <f t="shared" si="7"/>
        <v>748018563540.48999</v>
      </c>
      <c r="H16" s="78">
        <f t="shared" si="7"/>
        <v>533687622709.9599</v>
      </c>
      <c r="I16" s="78">
        <f t="shared" si="7"/>
        <v>154697142431.66</v>
      </c>
      <c r="J16" s="78">
        <f t="shared" si="7"/>
        <v>154561492049.66</v>
      </c>
      <c r="K16" s="79">
        <f>+F16-H16</f>
        <v>279491434355.0401</v>
      </c>
      <c r="L16" s="113">
        <f>+G16-H16</f>
        <v>214330940830.53009</v>
      </c>
      <c r="M16" s="80">
        <f>+H16/F16</f>
        <v>0.65629779576000635</v>
      </c>
      <c r="N16" s="80">
        <f>+I16/F16</f>
        <v>0.19023748962498743</v>
      </c>
      <c r="O16" s="81">
        <f>+J16/F16</f>
        <v>0.19007067472632341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 t="shared" ref="C23:J23" si="8">SUM(C24:C27)</f>
        <v>634658520000</v>
      </c>
      <c r="D23" s="72">
        <f>SUM(D24:D27)</f>
        <v>634658520000</v>
      </c>
      <c r="E23" s="72">
        <f t="shared" si="8"/>
        <v>44500000000</v>
      </c>
      <c r="F23" s="72">
        <f t="shared" si="8"/>
        <v>590158520000</v>
      </c>
      <c r="G23" s="84">
        <f t="shared" si="8"/>
        <v>559739822271.04004</v>
      </c>
      <c r="H23" s="84">
        <f t="shared" si="8"/>
        <v>500003613604.93994</v>
      </c>
      <c r="I23" s="84">
        <f t="shared" si="8"/>
        <v>138415695045.21002</v>
      </c>
      <c r="J23" s="84">
        <f t="shared" si="8"/>
        <v>138342652163.21002</v>
      </c>
      <c r="K23" s="111">
        <f t="shared" ref="K23:K27" si="9">+F23-H23</f>
        <v>90154906395.060059</v>
      </c>
      <c r="L23" s="111">
        <f>+G23-I23</f>
        <v>421324127225.83002</v>
      </c>
      <c r="M23" s="85">
        <f t="shared" ref="M23:M28" si="10">+H23/F23</f>
        <v>0.84723611819573486</v>
      </c>
      <c r="N23" s="85">
        <f t="shared" ref="N23:N28" si="11">+I23/F23</f>
        <v>0.23453985726616303</v>
      </c>
      <c r="O23" s="75">
        <f t="shared" ref="O23:O28" si="12">+J23/F23</f>
        <v>0.23441608902504707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59864874000</v>
      </c>
      <c r="H24" s="44">
        <v>17214740431</v>
      </c>
      <c r="I24" s="44">
        <v>16755559051.85</v>
      </c>
      <c r="J24" s="44">
        <v>16729994177.85</v>
      </c>
      <c r="K24" s="112">
        <f t="shared" si="9"/>
        <v>42725133569</v>
      </c>
      <c r="L24" s="112">
        <f>+G24-H24</f>
        <v>42650133569</v>
      </c>
      <c r="M24" s="5">
        <f t="shared" si="10"/>
        <v>0.28720014378074937</v>
      </c>
      <c r="N24" s="5">
        <f t="shared" si="11"/>
        <v>0.27953944400767344</v>
      </c>
      <c r="O24" s="33">
        <f t="shared" si="12"/>
        <v>0.27911293537003434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27192210050.860001</v>
      </c>
      <c r="H25" s="44">
        <v>18641340607.349998</v>
      </c>
      <c r="I25" s="44">
        <v>9199505696.7700005</v>
      </c>
      <c r="J25" s="44">
        <v>9152027688.7700005</v>
      </c>
      <c r="K25" s="112">
        <f t="shared" si="9"/>
        <v>10732494392.650002</v>
      </c>
      <c r="L25" s="112">
        <f t="shared" ref="L25:L27" si="13">+G25-H25</f>
        <v>8550869443.5100021</v>
      </c>
      <c r="M25" s="5">
        <f t="shared" si="10"/>
        <v>0.63462399810409498</v>
      </c>
      <c r="N25" s="5">
        <f t="shared" si="11"/>
        <v>0.31318708288413821</v>
      </c>
      <c r="O25" s="33">
        <f t="shared" si="12"/>
        <v>0.3115707461681459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525998811000</v>
      </c>
      <c r="E26" s="47">
        <v>44500000000</v>
      </c>
      <c r="F26" s="6">
        <f>+D26-E26</f>
        <v>481498811000</v>
      </c>
      <c r="G26" s="6">
        <v>455432738220.17999</v>
      </c>
      <c r="H26" s="49">
        <v>446902555682.58997</v>
      </c>
      <c r="I26" s="49">
        <v>95215653412.590012</v>
      </c>
      <c r="J26" s="49">
        <v>95215653412.590012</v>
      </c>
      <c r="K26" s="112">
        <f t="shared" si="9"/>
        <v>34596255317.410034</v>
      </c>
      <c r="L26" s="112">
        <f t="shared" si="13"/>
        <v>8530182537.5900269</v>
      </c>
      <c r="M26" s="5">
        <f t="shared" si="10"/>
        <v>0.92814882502916496</v>
      </c>
      <c r="N26" s="5">
        <f t="shared" si="11"/>
        <v>0.19774847047875682</v>
      </c>
      <c r="O26" s="33">
        <f t="shared" si="12"/>
        <v>0.19774847047875682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17250000000</v>
      </c>
      <c r="H27" s="6">
        <v>17244976884</v>
      </c>
      <c r="I27" s="50">
        <v>17244976884</v>
      </c>
      <c r="J27" s="50">
        <v>17244976884</v>
      </c>
      <c r="K27" s="112">
        <f t="shared" si="9"/>
        <v>2101023116</v>
      </c>
      <c r="L27" s="112">
        <f t="shared" si="13"/>
        <v>5023116</v>
      </c>
      <c r="M27" s="5">
        <f t="shared" si="10"/>
        <v>0.89139754388504089</v>
      </c>
      <c r="N27" s="5">
        <f t="shared" si="11"/>
        <v>0.89139754388504089</v>
      </c>
      <c r="O27" s="33">
        <f t="shared" si="12"/>
        <v>0.89139754388504089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155103843325</v>
      </c>
      <c r="H28" s="88">
        <v>17729079206.099998</v>
      </c>
      <c r="I28" s="88">
        <v>6449329710.71</v>
      </c>
      <c r="J28" s="88">
        <v>6392319210.71</v>
      </c>
      <c r="K28" s="111">
        <f>+F28-H28</f>
        <v>171749997722.89999</v>
      </c>
      <c r="L28" s="111">
        <f>+G28-H28</f>
        <v>137374764118.89999</v>
      </c>
      <c r="M28" s="85">
        <f t="shared" si="10"/>
        <v>9.3567477177141242E-2</v>
      </c>
      <c r="N28" s="85">
        <f t="shared" si="11"/>
        <v>3.403716027773683E-2</v>
      </c>
      <c r="O28" s="75">
        <f t="shared" si="12"/>
        <v>3.3736280091259237E-2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J30" si="14">+D23+D28</f>
        <v>824137596929</v>
      </c>
      <c r="E30" s="78">
        <f t="shared" si="14"/>
        <v>44500000000</v>
      </c>
      <c r="F30" s="78">
        <f>+F23+F28</f>
        <v>779637596929</v>
      </c>
      <c r="G30" s="78">
        <f>+G23+G28</f>
        <v>714843665596.04004</v>
      </c>
      <c r="H30" s="78">
        <f t="shared" si="14"/>
        <v>517732692811.03992</v>
      </c>
      <c r="I30" s="78">
        <f>+I23+I28</f>
        <v>144865024755.92001</v>
      </c>
      <c r="J30" s="78">
        <f t="shared" si="14"/>
        <v>144734971373.92001</v>
      </c>
      <c r="K30" s="113">
        <f>+F30-H30</f>
        <v>261904904117.96008</v>
      </c>
      <c r="L30" s="113">
        <f>+G30-H30</f>
        <v>197110972785.00012</v>
      </c>
      <c r="M30" s="91">
        <f>+H30/F30</f>
        <v>0.66406840158862779</v>
      </c>
      <c r="N30" s="91">
        <f>+I30/F30</f>
        <v>0.18581072196433926</v>
      </c>
      <c r="O30" s="81">
        <f>+J30/F30</f>
        <v>0.18564390935484956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 t="shared" ref="C37:J37" si="15">SUM(C38:C41)</f>
        <v>25643707000</v>
      </c>
      <c r="D37" s="72">
        <f t="shared" si="15"/>
        <v>25643707000</v>
      </c>
      <c r="E37" s="72">
        <f t="shared" si="15"/>
        <v>975354000</v>
      </c>
      <c r="F37" s="72">
        <f>+D37-E37</f>
        <v>24668353000</v>
      </c>
      <c r="G37" s="72">
        <f>SUM(G38:G41)</f>
        <v>24557141741.450001</v>
      </c>
      <c r="H37" s="72">
        <f>SUM(H38:H41)</f>
        <v>8090733297.9200001</v>
      </c>
      <c r="I37" s="72">
        <f t="shared" si="15"/>
        <v>7064265796.7399998</v>
      </c>
      <c r="J37" s="72">
        <f t="shared" si="15"/>
        <v>7064265796.7399998</v>
      </c>
      <c r="K37" s="72">
        <f t="shared" ref="K37:K42" si="16">+F37-H37</f>
        <v>16577619702.08</v>
      </c>
      <c r="L37" s="111">
        <f>+G37-I37</f>
        <v>17492875944.709999</v>
      </c>
      <c r="M37" s="85">
        <f t="shared" ref="M37:M42" si="17">+H37/F37</f>
        <v>0.32798027893957898</v>
      </c>
      <c r="N37" s="85">
        <f t="shared" ref="N37:N42" si="18">+I37/F37</f>
        <v>0.28636957630450643</v>
      </c>
      <c r="O37" s="93">
        <f t="shared" ref="O37:O42" si="19">+J37/F37</f>
        <v>0.28636957630450643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>+D38-E38</f>
        <v>18402891000</v>
      </c>
      <c r="G38" s="6">
        <v>18402891000</v>
      </c>
      <c r="H38" s="4">
        <v>6158725672</v>
      </c>
      <c r="I38" s="4">
        <v>6158725672</v>
      </c>
      <c r="J38" s="4">
        <v>6158725672</v>
      </c>
      <c r="K38" s="6">
        <f t="shared" si="16"/>
        <v>12244165328</v>
      </c>
      <c r="L38" s="112">
        <f>+G38-H38</f>
        <v>12244165328</v>
      </c>
      <c r="M38" s="5">
        <f t="shared" si="17"/>
        <v>0.33466076998445515</v>
      </c>
      <c r="N38" s="5">
        <f t="shared" si="18"/>
        <v>0.33466076998445515</v>
      </c>
      <c r="O38" s="25">
        <f t="shared" si="19"/>
        <v>0.33466076998445515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>+D39-E39</f>
        <v>2210820000</v>
      </c>
      <c r="G39" s="6">
        <v>2104250741.45</v>
      </c>
      <c r="H39" s="6">
        <v>1885724452.9200001</v>
      </c>
      <c r="I39" s="51">
        <v>859256951.74000001</v>
      </c>
      <c r="J39" s="51">
        <v>859256951.74000001</v>
      </c>
      <c r="K39" s="6">
        <f t="shared" si="16"/>
        <v>325095547.07999992</v>
      </c>
      <c r="L39" s="112">
        <f>+G39-H39</f>
        <v>218526288.52999997</v>
      </c>
      <c r="M39" s="5">
        <f t="shared" si="17"/>
        <v>0.8529525031074443</v>
      </c>
      <c r="N39" s="5">
        <f t="shared" si="18"/>
        <v>0.38865984193195285</v>
      </c>
      <c r="O39" s="25">
        <f t="shared" si="19"/>
        <v>0.38865984193195285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4050000000</v>
      </c>
      <c r="E40" s="6">
        <v>0</v>
      </c>
      <c r="F40" s="6">
        <f>+D40-E40</f>
        <v>4050000000</v>
      </c>
      <c r="G40" s="6">
        <v>4050000000</v>
      </c>
      <c r="H40" s="44">
        <v>46283173</v>
      </c>
      <c r="I40" s="44">
        <v>46283173</v>
      </c>
      <c r="J40" s="44">
        <v>46283173</v>
      </c>
      <c r="K40" s="6">
        <f t="shared" si="16"/>
        <v>4003716827</v>
      </c>
      <c r="L40" s="112">
        <f>+G40-H40</f>
        <v>4003716827</v>
      </c>
      <c r="M40" s="5">
        <f t="shared" si="17"/>
        <v>1.1427943950617284E-2</v>
      </c>
      <c r="N40" s="5">
        <f t="shared" si="18"/>
        <v>1.1427943950617284E-2</v>
      </c>
      <c r="O40" s="25">
        <f t="shared" si="19"/>
        <v>1.1427943950617284E-2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>+D42-E42</f>
        <v>8873107136</v>
      </c>
      <c r="G42" s="96">
        <v>8617756203</v>
      </c>
      <c r="H42" s="97">
        <v>7864196601</v>
      </c>
      <c r="I42" s="97">
        <v>2767851879</v>
      </c>
      <c r="J42" s="97">
        <v>2762254879</v>
      </c>
      <c r="K42" s="96">
        <f t="shared" si="16"/>
        <v>1008910535</v>
      </c>
      <c r="L42" s="111">
        <f>+G42-H42</f>
        <v>753559602</v>
      </c>
      <c r="M42" s="74">
        <f t="shared" si="17"/>
        <v>0.88629568881157261</v>
      </c>
      <c r="N42" s="74">
        <f t="shared" si="18"/>
        <v>0.31193716435252561</v>
      </c>
      <c r="O42" s="98">
        <f t="shared" si="19"/>
        <v>0.31130638193164267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33174897944.450001</v>
      </c>
      <c r="H44" s="101">
        <f t="shared" si="21"/>
        <v>15954929898.92</v>
      </c>
      <c r="I44" s="101">
        <f t="shared" si="21"/>
        <v>9832117675.7399998</v>
      </c>
      <c r="J44" s="101">
        <f t="shared" si="21"/>
        <v>9826520675.7399998</v>
      </c>
      <c r="K44" s="101">
        <f>+F44-H44</f>
        <v>17586530237.080002</v>
      </c>
      <c r="L44" s="113">
        <f>+G44-H44</f>
        <v>17219968045.529999</v>
      </c>
      <c r="M44" s="102">
        <f>+H44/F44</f>
        <v>0.47567785761943016</v>
      </c>
      <c r="N44" s="102">
        <f>+I44/F44</f>
        <v>0.29313326360491987</v>
      </c>
      <c r="O44" s="103">
        <f>+J44/F44</f>
        <v>0.29296639549669484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2025-06-04T18:30:23Z</dcterms:modified>
</cp:coreProperties>
</file>