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rzo\Publicación\"/>
    </mc:Choice>
  </mc:AlternateContent>
  <bookViews>
    <workbookView xWindow="0" yWindow="0" windowWidth="15075" windowHeight="940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5" l="1"/>
  <c r="K28" i="5"/>
  <c r="H11" i="5" l="1"/>
  <c r="H10" i="5"/>
  <c r="G13" i="5"/>
  <c r="G11" i="5"/>
  <c r="G10" i="5"/>
  <c r="C13" i="5"/>
  <c r="C12" i="5"/>
  <c r="C11" i="5"/>
  <c r="C10" i="5"/>
  <c r="F37" i="5" l="1"/>
  <c r="F44" i="5"/>
  <c r="F40" i="5" l="1"/>
  <c r="F42" i="5" l="1"/>
  <c r="L27" i="5" l="1"/>
  <c r="L25" i="5"/>
  <c r="L24" i="5"/>
  <c r="L38" i="5"/>
  <c r="L39" i="5"/>
  <c r="L41" i="5"/>
  <c r="L40" i="5"/>
  <c r="F39" i="5" l="1"/>
  <c r="F38" i="5"/>
  <c r="F25" i="5" l="1"/>
  <c r="J37" i="5" l="1"/>
  <c r="H37" i="5"/>
  <c r="I37" i="5"/>
  <c r="I10" i="5" l="1"/>
  <c r="G37" i="5"/>
  <c r="L37" i="5" s="1"/>
  <c r="F24" i="5"/>
  <c r="K24" i="5" s="1"/>
  <c r="O25" i="5"/>
  <c r="F27" i="5"/>
  <c r="O27" i="5" s="1"/>
  <c r="M38" i="5"/>
  <c r="D10" i="5"/>
  <c r="D11" i="5"/>
  <c r="F41" i="5"/>
  <c r="N41" i="5" s="1"/>
  <c r="N40" i="5"/>
  <c r="K39" i="5"/>
  <c r="J13" i="5"/>
  <c r="I13" i="5"/>
  <c r="H13" i="5"/>
  <c r="L13" i="5" s="1"/>
  <c r="E13" i="5"/>
  <c r="D13" i="5"/>
  <c r="J11" i="5"/>
  <c r="I11" i="5"/>
  <c r="L11" i="5"/>
  <c r="J10" i="5"/>
  <c r="E10" i="5"/>
  <c r="D37" i="5"/>
  <c r="C37" i="5"/>
  <c r="C44" i="5" s="1"/>
  <c r="E37" i="5"/>
  <c r="K38" i="5"/>
  <c r="O38" i="5"/>
  <c r="E11" i="5"/>
  <c r="E44" i="5" l="1"/>
  <c r="L10" i="5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F11" i="5"/>
  <c r="M11" i="5" s="1"/>
  <c r="O41" i="5"/>
  <c r="F13" i="5"/>
  <c r="M13" i="5" s="1"/>
  <c r="O39" i="5"/>
  <c r="N39" i="5"/>
  <c r="M41" i="5"/>
  <c r="O10" i="5" l="1"/>
  <c r="K10" i="5"/>
  <c r="N10" i="5"/>
  <c r="N37" i="5"/>
  <c r="K37" i="5"/>
  <c r="O37" i="5"/>
  <c r="M37" i="5"/>
  <c r="K11" i="5"/>
  <c r="O11" i="5"/>
  <c r="N11" i="5"/>
  <c r="N13" i="5"/>
  <c r="K13" i="5"/>
  <c r="O13" i="5"/>
  <c r="D44" i="5" l="1"/>
  <c r="D12" i="5" l="1"/>
  <c r="D9" i="5" s="1"/>
  <c r="D23" i="5"/>
  <c r="F26" i="5" l="1"/>
  <c r="E12" i="5"/>
  <c r="E9" i="5" s="1"/>
  <c r="E23" i="5"/>
  <c r="F23" i="5" l="1"/>
  <c r="F12" i="5"/>
  <c r="F9" i="5" l="1"/>
  <c r="E14" i="5" l="1"/>
  <c r="E30" i="5"/>
  <c r="E16" i="5" s="1"/>
  <c r="G44" i="5" l="1"/>
  <c r="M42" i="5" l="1"/>
  <c r="L42" i="5"/>
  <c r="K42" i="5"/>
  <c r="N42" i="5"/>
  <c r="O42" i="5"/>
  <c r="H44" i="5"/>
  <c r="K44" i="5" s="1"/>
  <c r="I44" i="5"/>
  <c r="N44" i="5" s="1"/>
  <c r="J44" i="5"/>
  <c r="O44" i="5" l="1"/>
  <c r="L44" i="5"/>
  <c r="M44" i="5"/>
  <c r="C9" i="5" l="1"/>
  <c r="C23" i="5"/>
  <c r="C14" i="5" l="1"/>
  <c r="C30" i="5"/>
  <c r="C16" i="5" s="1"/>
  <c r="D14" i="5"/>
  <c r="F28" i="5"/>
  <c r="D30" i="5"/>
  <c r="D16" i="5" s="1"/>
  <c r="F30" i="5" l="1"/>
  <c r="F14" i="5"/>
  <c r="F16" i="5"/>
  <c r="G23" i="5" l="1"/>
  <c r="G12" i="5"/>
  <c r="G9" i="5"/>
  <c r="K26" i="5" l="1"/>
  <c r="L26" i="5"/>
  <c r="M26" i="5"/>
  <c r="O26" i="5"/>
  <c r="N26" i="5"/>
  <c r="H23" i="5"/>
  <c r="M23" i="5" s="1"/>
  <c r="H12" i="5"/>
  <c r="H9" i="5" s="1"/>
  <c r="J23" i="5"/>
  <c r="O23" i="5" s="1"/>
  <c r="J12" i="5"/>
  <c r="O12" i="5" s="1"/>
  <c r="I23" i="5"/>
  <c r="I12" i="5"/>
  <c r="N12" i="5" s="1"/>
  <c r="N23" i="5" l="1"/>
  <c r="M9" i="5"/>
  <c r="K9" i="5"/>
  <c r="K23" i="5"/>
  <c r="J9" i="5"/>
  <c r="O9" i="5" s="1"/>
  <c r="L23" i="5"/>
  <c r="I9" i="5"/>
  <c r="L12" i="5"/>
  <c r="K12" i="5"/>
  <c r="M12" i="5"/>
  <c r="N9" i="5" l="1"/>
  <c r="L9" i="5"/>
  <c r="G14" i="5"/>
  <c r="G30" i="5"/>
  <c r="G16" i="5" s="1"/>
  <c r="L28" i="5"/>
  <c r="M28" i="5"/>
  <c r="N28" i="5"/>
  <c r="H14" i="5"/>
  <c r="L14" i="5" s="1"/>
  <c r="I14" i="5"/>
  <c r="N14" i="5"/>
  <c r="H30" i="5"/>
  <c r="H16" i="5" s="1"/>
  <c r="O28" i="5"/>
  <c r="J14" i="5"/>
  <c r="O14" i="5" s="1"/>
  <c r="J30" i="5"/>
  <c r="O30" i="5" s="1"/>
  <c r="I30" i="5"/>
  <c r="N30" i="5" s="1"/>
  <c r="I16" i="5"/>
  <c r="N16" i="5" s="1"/>
  <c r="K14" i="5" l="1"/>
  <c r="M14" i="5"/>
  <c r="M16" i="5"/>
  <c r="L16" i="5"/>
  <c r="K16" i="5"/>
  <c r="M30" i="5"/>
  <c r="J16" i="5"/>
  <c r="O16" i="5" s="1"/>
  <c r="K30" i="5"/>
</calcChain>
</file>

<file path=xl/sharedStrings.xml><?xml version="1.0" encoding="utf-8"?>
<sst xmlns="http://schemas.openxmlformats.org/spreadsheetml/2006/main" count="80" uniqueCount="32">
  <si>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</si>
  <si>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</si>
  <si>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</si>
  <si>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</si>
  <si>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</si>
  <si>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</si>
  <si>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</si>
  <si>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</si>
  <si>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</si>
  <si>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</si>
  <si>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</si>
  <si>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</si>
  <si>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</si>
  <si>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</si>
  <si>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</si>
  <si>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</si>
  <si>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</si>
  <si>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</si>
  <si>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</si>
  <si>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</si>
  <si>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</si>
  <si>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</si>
  <si>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</si>
  <si>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</si>
  <si>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CDP SIN COMPROMISO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</si>
  <si>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</si>
  <si>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</si>
  <si>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</si>
  <si>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</si>
  <si>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</si>
  <si>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INFORME DE EJECUCIÓN PRESUPUESTAL ACUMULADA AL 31 DE MARZO DE 2025</t>
  </si>
  <si>
    <t>FECHA DE ELABORACIÓN: ABRIL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</si>
</sst>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9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="115" zoomScaleNormal="115" workbookViewId="0">
      <selection activeCell="I51" sqref="I51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7" width="19.2851562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1.42578125" style="53"/>
    <col min="17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ht="12.75" customHeight="1" x14ac:dyDescent="0.2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s="53" customFormat="1" ht="6.7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7" s="53" customFormat="1" ht="11.25" customHeight="1" x14ac:dyDescent="0.2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7" s="53" customFormat="1" ht="6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7" s="53" customFormat="1" ht="19.5" customHeight="1" thickBot="1" x14ac:dyDescent="0.35">
      <c r="A6" s="55"/>
      <c r="B6" s="55"/>
      <c r="C6" s="56"/>
      <c r="D6" s="56"/>
      <c r="E6" s="56"/>
      <c r="F6" s="56"/>
      <c r="G6" s="56"/>
      <c r="H6" s="56"/>
      <c r="I6" s="56"/>
      <c r="J6" s="118" t="s">
        <v>31</v>
      </c>
      <c r="K6" s="118"/>
      <c r="L6" s="118"/>
      <c r="M6" s="118"/>
      <c r="N6" s="118"/>
      <c r="O6" s="118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4" t="s">
        <v>11</v>
      </c>
      <c r="F7" s="16" t="s">
        <v>12</v>
      </c>
      <c r="G7" s="105" t="s">
        <v>22</v>
      </c>
      <c r="H7" s="105" t="s">
        <v>20</v>
      </c>
      <c r="I7" s="17" t="s">
        <v>19</v>
      </c>
      <c r="J7" s="17" t="s">
        <v>21</v>
      </c>
      <c r="K7" s="35" t="s">
        <v>6</v>
      </c>
      <c r="L7" s="114" t="s">
        <v>24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0"/>
      <c r="M8" s="1"/>
      <c r="N8" s="1"/>
      <c r="O8" s="19"/>
    </row>
    <row r="9" spans="1:17" ht="18" customHeight="1" x14ac:dyDescent="0.2">
      <c r="A9" s="20" t="s">
        <v>14</v>
      </c>
      <c r="B9" s="71" t="s">
        <v>0</v>
      </c>
      <c r="C9" s="72">
        <f>SUM(C10:C13)</f>
        <v>660302227000</v>
      </c>
      <c r="D9" s="72">
        <f t="shared" ref="D9:J9" si="0">SUM(D10:D13)</f>
        <v>660302227000</v>
      </c>
      <c r="E9" s="72">
        <f t="shared" si="0"/>
        <v>45475354000</v>
      </c>
      <c r="F9" s="72">
        <f t="shared" si="0"/>
        <v>614826873000</v>
      </c>
      <c r="G9" s="72">
        <f t="shared" si="0"/>
        <v>580705532909.45996</v>
      </c>
      <c r="H9" s="72">
        <f t="shared" si="0"/>
        <v>485764176004.89001</v>
      </c>
      <c r="I9" s="72">
        <f t="shared" si="0"/>
        <v>81989287917.419998</v>
      </c>
      <c r="J9" s="72">
        <f t="shared" si="0"/>
        <v>81951120206.229996</v>
      </c>
      <c r="K9" s="73">
        <f t="shared" ref="K9:K14" si="1">+F9-H9</f>
        <v>129062696995.10999</v>
      </c>
      <c r="L9" s="111">
        <f>+G9-I9</f>
        <v>498716244992.03998</v>
      </c>
      <c r="M9" s="74">
        <f t="shared" ref="M9:M14" si="2">+H9/F9</f>
        <v>0.79008286289543828</v>
      </c>
      <c r="N9" s="74">
        <f t="shared" ref="N9:N14" si="3">+I9/F9</f>
        <v>0.13335345528629813</v>
      </c>
      <c r="O9" s="75">
        <f t="shared" ref="O9:O14" si="4">+J9/F9</f>
        <v>0.13329137649165507</v>
      </c>
    </row>
    <row r="10" spans="1:17" ht="29.25" customHeight="1" x14ac:dyDescent="0.2">
      <c r="A10" s="21"/>
      <c r="B10" s="8" t="s">
        <v>1</v>
      </c>
      <c r="C10" s="6">
        <f>+C24+C38</f>
        <v>79318119000</v>
      </c>
      <c r="D10" s="6">
        <f t="shared" ref="D10:J13" si="5">+D24+D38</f>
        <v>79318119000</v>
      </c>
      <c r="E10" s="6">
        <f t="shared" si="5"/>
        <v>975354000</v>
      </c>
      <c r="F10" s="6">
        <f t="shared" si="5"/>
        <v>78342765000</v>
      </c>
      <c r="G10" s="6">
        <f>+G24+G38</f>
        <v>78267765000</v>
      </c>
      <c r="H10" s="6">
        <f>+H24+H38</f>
        <v>13941942095</v>
      </c>
      <c r="I10" s="6">
        <f t="shared" si="5"/>
        <v>13403328933.15</v>
      </c>
      <c r="J10" s="6">
        <f t="shared" si="5"/>
        <v>13402749141.15</v>
      </c>
      <c r="K10" s="42">
        <f>+F10-H10</f>
        <v>64400822905</v>
      </c>
      <c r="L10" s="112">
        <f>+G10-H10</f>
        <v>64325822905</v>
      </c>
      <c r="M10" s="43">
        <f t="shared" si="2"/>
        <v>0.17796081227156074</v>
      </c>
      <c r="N10" s="43">
        <f t="shared" si="3"/>
        <v>0.1710857273565721</v>
      </c>
      <c r="O10" s="33">
        <f t="shared" si="4"/>
        <v>0.17107832664764897</v>
      </c>
    </row>
    <row r="11" spans="1:17" ht="25.5" customHeight="1" x14ac:dyDescent="0.2">
      <c r="A11" s="21"/>
      <c r="B11" s="9" t="s">
        <v>10</v>
      </c>
      <c r="C11" s="6">
        <f>+C25+C39</f>
        <v>24618655000</v>
      </c>
      <c r="D11" s="6">
        <f t="shared" si="5"/>
        <v>24618655000</v>
      </c>
      <c r="E11" s="6">
        <f t="shared" si="5"/>
        <v>0</v>
      </c>
      <c r="F11" s="6">
        <f t="shared" si="5"/>
        <v>24618655000</v>
      </c>
      <c r="G11" s="6">
        <f>+G25+G39</f>
        <v>23572278995.110001</v>
      </c>
      <c r="H11" s="6">
        <f>+H25+H39</f>
        <v>19329951350.529999</v>
      </c>
      <c r="I11" s="106">
        <f t="shared" si="5"/>
        <v>5713363621.0900002</v>
      </c>
      <c r="J11" s="6">
        <f t="shared" si="5"/>
        <v>5675775701.8999996</v>
      </c>
      <c r="K11" s="42">
        <f t="shared" si="1"/>
        <v>5288703649.4700012</v>
      </c>
      <c r="L11" s="112">
        <f>+G11-H11</f>
        <v>4242327644.5800018</v>
      </c>
      <c r="M11" s="43">
        <f t="shared" si="2"/>
        <v>0.78517495576139307</v>
      </c>
      <c r="N11" s="43">
        <f t="shared" si="3"/>
        <v>0.23207456382527802</v>
      </c>
      <c r="O11" s="33">
        <f t="shared" si="4"/>
        <v>0.23054775745872386</v>
      </c>
    </row>
    <row r="12" spans="1:17" ht="26.25" customHeight="1" x14ac:dyDescent="0.2">
      <c r="A12" s="21"/>
      <c r="B12" s="8" t="s">
        <v>4</v>
      </c>
      <c r="C12" s="6">
        <f>+C26+C40</f>
        <v>533548811000</v>
      </c>
      <c r="D12" s="6">
        <f t="shared" si="5"/>
        <v>533548811000</v>
      </c>
      <c r="E12" s="6">
        <f t="shared" si="5"/>
        <v>44500000000</v>
      </c>
      <c r="F12" s="6">
        <f t="shared" si="5"/>
        <v>489048811000</v>
      </c>
      <c r="G12" s="6">
        <f>+G26+G40</f>
        <v>458149488914.34998</v>
      </c>
      <c r="H12" s="6">
        <f t="shared" si="5"/>
        <v>435247305675.35999</v>
      </c>
      <c r="I12" s="6">
        <f t="shared" si="5"/>
        <v>45627618479.18</v>
      </c>
      <c r="J12" s="6">
        <f t="shared" si="5"/>
        <v>45627618479.18</v>
      </c>
      <c r="K12" s="42">
        <f t="shared" si="1"/>
        <v>53801505324.640015</v>
      </c>
      <c r="L12" s="112">
        <f>+G12-H12</f>
        <v>22902183238.98999</v>
      </c>
      <c r="M12" s="43">
        <f t="shared" si="2"/>
        <v>0.8899874529607229</v>
      </c>
      <c r="N12" s="43">
        <f t="shared" si="3"/>
        <v>9.3298700360565853E-2</v>
      </c>
      <c r="O12" s="33">
        <f t="shared" si="4"/>
        <v>9.3298700360565853E-2</v>
      </c>
    </row>
    <row r="13" spans="1:17" ht="24.75" customHeight="1" x14ac:dyDescent="0.2">
      <c r="A13" s="21"/>
      <c r="B13" s="10" t="s">
        <v>13</v>
      </c>
      <c r="C13" s="6">
        <f>+C27+C41</f>
        <v>22816642000</v>
      </c>
      <c r="D13" s="6">
        <f t="shared" si="5"/>
        <v>22816642000</v>
      </c>
      <c r="E13" s="6">
        <f t="shared" si="5"/>
        <v>0</v>
      </c>
      <c r="F13" s="6">
        <f t="shared" si="5"/>
        <v>22816642000</v>
      </c>
      <c r="G13" s="6">
        <f>+G27+G41</f>
        <v>20716000000</v>
      </c>
      <c r="H13" s="6">
        <f t="shared" si="5"/>
        <v>17244976884</v>
      </c>
      <c r="I13" s="6">
        <f t="shared" si="5"/>
        <v>17244976884</v>
      </c>
      <c r="J13" s="6">
        <f t="shared" si="5"/>
        <v>17244976884</v>
      </c>
      <c r="K13" s="42">
        <f t="shared" si="1"/>
        <v>5571665116</v>
      </c>
      <c r="L13" s="112">
        <f>+G13-H13</f>
        <v>3471023116</v>
      </c>
      <c r="M13" s="43">
        <f t="shared" si="2"/>
        <v>0.75580696247940427</v>
      </c>
      <c r="N13" s="43">
        <f t="shared" si="3"/>
        <v>0.75580696247940427</v>
      </c>
      <c r="O13" s="33">
        <f t="shared" si="4"/>
        <v>0.75580696247940427</v>
      </c>
    </row>
    <row r="14" spans="1:17" ht="23.25" customHeight="1" x14ac:dyDescent="0.2">
      <c r="A14" s="76" t="s">
        <v>15</v>
      </c>
      <c r="B14" s="71" t="s">
        <v>2</v>
      </c>
      <c r="C14" s="72">
        <f t="shared" ref="C14:J14" si="6">+C28+C42</f>
        <v>198352184065</v>
      </c>
      <c r="D14" s="72">
        <f t="shared" si="6"/>
        <v>198352184065</v>
      </c>
      <c r="E14" s="72">
        <f t="shared" si="6"/>
        <v>0</v>
      </c>
      <c r="F14" s="72">
        <f t="shared" si="6"/>
        <v>198352184065</v>
      </c>
      <c r="G14" s="72">
        <f>+G28+G42</f>
        <v>163987293075</v>
      </c>
      <c r="H14" s="72">
        <f t="shared" si="6"/>
        <v>20934614633.650002</v>
      </c>
      <c r="I14" s="72">
        <f t="shared" si="6"/>
        <v>2656726445.6599998</v>
      </c>
      <c r="J14" s="72">
        <f t="shared" si="6"/>
        <v>2500736547.6599998</v>
      </c>
      <c r="K14" s="73">
        <f t="shared" si="1"/>
        <v>177417569431.35001</v>
      </c>
      <c r="L14" s="111">
        <f>+G14-H14</f>
        <v>143052678441.35001</v>
      </c>
      <c r="M14" s="74">
        <f t="shared" si="2"/>
        <v>0.1055426474496985</v>
      </c>
      <c r="N14" s="74">
        <f t="shared" si="3"/>
        <v>1.3393986348995234E-2</v>
      </c>
      <c r="O14" s="75">
        <f t="shared" si="4"/>
        <v>1.2607557408294071E-2</v>
      </c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2"/>
      <c r="M15" s="40"/>
      <c r="N15" s="40"/>
      <c r="O15" s="34"/>
    </row>
    <row r="16" spans="1:17" ht="24" customHeight="1" thickBot="1" x14ac:dyDescent="0.25">
      <c r="A16" s="89"/>
      <c r="B16" s="77" t="s">
        <v>16</v>
      </c>
      <c r="C16" s="78">
        <f t="shared" ref="C16:J16" si="7">+C30+C44</f>
        <v>858654411065</v>
      </c>
      <c r="D16" s="78">
        <f t="shared" si="7"/>
        <v>858654411065</v>
      </c>
      <c r="E16" s="78">
        <f t="shared" si="7"/>
        <v>45475354000</v>
      </c>
      <c r="F16" s="78">
        <f>+F30+F44</f>
        <v>813179057065</v>
      </c>
      <c r="G16" s="78">
        <f t="shared" si="7"/>
        <v>744692825984.45996</v>
      </c>
      <c r="H16" s="78">
        <f t="shared" si="7"/>
        <v>506698790638.54004</v>
      </c>
      <c r="I16" s="78">
        <f t="shared" si="7"/>
        <v>84646014363.080017</v>
      </c>
      <c r="J16" s="78">
        <f t="shared" si="7"/>
        <v>84451856753.889999</v>
      </c>
      <c r="K16" s="79">
        <f>+F16-H16</f>
        <v>306480266426.45996</v>
      </c>
      <c r="L16" s="113">
        <f>+G16-H16</f>
        <v>237994035345.91992</v>
      </c>
      <c r="M16" s="80">
        <f>+H16/F16</f>
        <v>0.62310851003389522</v>
      </c>
      <c r="N16" s="80">
        <f>+I16/F16</f>
        <v>0.10409271319479393</v>
      </c>
      <c r="O16" s="81">
        <f>+J16/F16</f>
        <v>0.10385394953320778</v>
      </c>
      <c r="Q16" s="54"/>
    </row>
    <row r="17" spans="1:17" s="53" customFormat="1" ht="13.5" thickTop="1" x14ac:dyDescent="0.2">
      <c r="A17" s="5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7" s="53" customFormat="1" ht="15" customHeight="1" x14ac:dyDescent="0.2">
      <c r="A18" s="117" t="s">
        <v>28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7" s="53" customFormat="1" ht="16.5" customHeight="1" x14ac:dyDescent="0.2">
      <c r="A19" s="117" t="s">
        <v>30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7" s="53" customFormat="1" ht="5.25" customHeight="1" thickBot="1" x14ac:dyDescent="0.25">
      <c r="A20" s="5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4" t="s">
        <v>11</v>
      </c>
      <c r="F21" s="16" t="s">
        <v>12</v>
      </c>
      <c r="G21" s="105" t="s">
        <v>22</v>
      </c>
      <c r="H21" s="105" t="s">
        <v>20</v>
      </c>
      <c r="I21" s="17" t="s">
        <v>19</v>
      </c>
      <c r="J21" s="17" t="s">
        <v>21</v>
      </c>
      <c r="K21" s="109" t="s">
        <v>6</v>
      </c>
      <c r="L21" s="114" t="s">
        <v>24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10"/>
      <c r="L22" s="110"/>
      <c r="M22" s="3"/>
      <c r="N22" s="3"/>
      <c r="O22" s="52"/>
    </row>
    <row r="23" spans="1:17" ht="23.25" customHeight="1" x14ac:dyDescent="0.2">
      <c r="A23" s="82" t="s">
        <v>14</v>
      </c>
      <c r="B23" s="83" t="s">
        <v>0</v>
      </c>
      <c r="C23" s="72">
        <f t="shared" ref="C23:J23" si="8">SUM(C24:C27)</f>
        <v>634658520000</v>
      </c>
      <c r="D23" s="72">
        <f>SUM(D24:D27)</f>
        <v>634658520000</v>
      </c>
      <c r="E23" s="72">
        <f t="shared" si="8"/>
        <v>44500000000</v>
      </c>
      <c r="F23" s="72">
        <f t="shared" si="8"/>
        <v>590158520000</v>
      </c>
      <c r="G23" s="84">
        <f t="shared" si="8"/>
        <v>560172657690.70996</v>
      </c>
      <c r="H23" s="84">
        <f t="shared" si="8"/>
        <v>480379835501.70001</v>
      </c>
      <c r="I23" s="84">
        <f t="shared" si="8"/>
        <v>77999056144.01001</v>
      </c>
      <c r="J23" s="84">
        <f t="shared" si="8"/>
        <v>77997209506.959991</v>
      </c>
      <c r="K23" s="111">
        <f t="shared" ref="K23:K27" si="9">+F23-H23</f>
        <v>109778684498.29999</v>
      </c>
      <c r="L23" s="111">
        <f>+G23-I23</f>
        <v>482173601546.69995</v>
      </c>
      <c r="M23" s="85">
        <f t="shared" ref="M23:M28" si="10">+H23/F23</f>
        <v>0.81398441134375221</v>
      </c>
      <c r="N23" s="85">
        <f t="shared" ref="N23:N28" si="11">+I23/F23</f>
        <v>0.13216627990732052</v>
      </c>
      <c r="O23" s="75">
        <f t="shared" ref="O23:O28" si="12">+J23/F23</f>
        <v>0.13216315085472288</v>
      </c>
    </row>
    <row r="24" spans="1:17" ht="24.75" customHeight="1" x14ac:dyDescent="0.2">
      <c r="A24" s="21"/>
      <c r="B24" s="9" t="s">
        <v>1</v>
      </c>
      <c r="C24" s="45">
        <v>59939874000</v>
      </c>
      <c r="D24" s="45">
        <v>59939874000</v>
      </c>
      <c r="E24" s="4">
        <v>0</v>
      </c>
      <c r="F24" s="6">
        <f>+D24-E24</f>
        <v>59939874000</v>
      </c>
      <c r="G24" s="6">
        <v>59864874000</v>
      </c>
      <c r="H24" s="44">
        <v>10404553209</v>
      </c>
      <c r="I24" s="44">
        <v>9879027622.1499996</v>
      </c>
      <c r="J24" s="44">
        <v>9879027622.1499996</v>
      </c>
      <c r="K24" s="112">
        <f t="shared" si="9"/>
        <v>49535320791</v>
      </c>
      <c r="L24" s="112">
        <f>+G24-H24</f>
        <v>49460320791</v>
      </c>
      <c r="M24" s="5">
        <f t="shared" si="10"/>
        <v>0.17358316784249497</v>
      </c>
      <c r="N24" s="5">
        <f t="shared" si="11"/>
        <v>0.16481562210407716</v>
      </c>
      <c r="O24" s="33">
        <f t="shared" si="12"/>
        <v>0.16481562210407716</v>
      </c>
    </row>
    <row r="25" spans="1:17" ht="21" customHeight="1" x14ac:dyDescent="0.2">
      <c r="A25" s="21"/>
      <c r="B25" s="9" t="s">
        <v>10</v>
      </c>
      <c r="C25" s="6">
        <v>22407835000</v>
      </c>
      <c r="D25" s="6">
        <v>22407835000</v>
      </c>
      <c r="E25" s="48">
        <v>0</v>
      </c>
      <c r="F25" s="6">
        <f>+D25-E25</f>
        <v>22407835000</v>
      </c>
      <c r="G25" s="6">
        <v>21492294776.360001</v>
      </c>
      <c r="H25" s="44">
        <v>17501136533.34</v>
      </c>
      <c r="I25" s="44">
        <v>5265569958.6800003</v>
      </c>
      <c r="J25" s="44">
        <v>5263723321.6300001</v>
      </c>
      <c r="K25" s="112">
        <f t="shared" si="9"/>
        <v>4906698466.6599998</v>
      </c>
      <c r="L25" s="112">
        <f t="shared" ref="L25:L27" si="13">+G25-H25</f>
        <v>3991158243.0200005</v>
      </c>
      <c r="M25" s="5">
        <f t="shared" si="10"/>
        <v>0.78102755278856706</v>
      </c>
      <c r="N25" s="5">
        <f t="shared" si="11"/>
        <v>0.23498789413078061</v>
      </c>
      <c r="O25" s="33">
        <f t="shared" si="12"/>
        <v>0.23490548380198267</v>
      </c>
    </row>
    <row r="26" spans="1:17" ht="30.75" customHeight="1" x14ac:dyDescent="0.2">
      <c r="A26" s="21"/>
      <c r="B26" s="9" t="s">
        <v>4</v>
      </c>
      <c r="C26" s="6">
        <v>529498811000</v>
      </c>
      <c r="D26" s="6">
        <v>529498811000</v>
      </c>
      <c r="E26" s="47">
        <v>44500000000</v>
      </c>
      <c r="F26" s="6">
        <f>+D26-E26</f>
        <v>484998811000</v>
      </c>
      <c r="G26" s="6">
        <v>458099488914.34998</v>
      </c>
      <c r="H26" s="49">
        <v>435229168875.35999</v>
      </c>
      <c r="I26" s="49">
        <v>45609481679.18</v>
      </c>
      <c r="J26" s="49">
        <v>45609481679.18</v>
      </c>
      <c r="K26" s="112">
        <f t="shared" si="9"/>
        <v>49769642124.640015</v>
      </c>
      <c r="L26" s="112">
        <f t="shared" si="13"/>
        <v>22870320038.98999</v>
      </c>
      <c r="M26" s="5">
        <f t="shared" si="10"/>
        <v>0.89738192961334906</v>
      </c>
      <c r="N26" s="5">
        <f t="shared" si="11"/>
        <v>9.404039895508115E-2</v>
      </c>
      <c r="O26" s="33">
        <f t="shared" si="12"/>
        <v>9.404039895508115E-2</v>
      </c>
      <c r="Q26" s="54"/>
    </row>
    <row r="27" spans="1:17" ht="22.5" customHeight="1" x14ac:dyDescent="0.2">
      <c r="A27" s="21"/>
      <c r="B27" s="10" t="s">
        <v>13</v>
      </c>
      <c r="C27" s="6">
        <v>22812000000</v>
      </c>
      <c r="D27" s="6">
        <v>22812000000</v>
      </c>
      <c r="E27" s="6">
        <v>0</v>
      </c>
      <c r="F27" s="6">
        <f>+D27-E27</f>
        <v>22812000000</v>
      </c>
      <c r="G27" s="6">
        <v>20716000000</v>
      </c>
      <c r="H27" s="50">
        <v>17244976884</v>
      </c>
      <c r="I27" s="50">
        <v>17244976884</v>
      </c>
      <c r="J27" s="50">
        <v>17244976884</v>
      </c>
      <c r="K27" s="112">
        <f t="shared" si="9"/>
        <v>5567023116</v>
      </c>
      <c r="L27" s="112">
        <f t="shared" si="13"/>
        <v>3471023116</v>
      </c>
      <c r="M27" s="5">
        <f t="shared" si="10"/>
        <v>0.75596076117832722</v>
      </c>
      <c r="N27" s="5">
        <f t="shared" si="11"/>
        <v>0.75596076117832722</v>
      </c>
      <c r="O27" s="33">
        <f t="shared" si="12"/>
        <v>0.75596076117832722</v>
      </c>
    </row>
    <row r="28" spans="1:17" ht="24.75" customHeight="1" x14ac:dyDescent="0.2">
      <c r="A28" s="76" t="s">
        <v>15</v>
      </c>
      <c r="B28" s="86" t="s">
        <v>2</v>
      </c>
      <c r="C28" s="72">
        <v>189479076929</v>
      </c>
      <c r="D28" s="72">
        <v>189479076929</v>
      </c>
      <c r="E28" s="87">
        <v>0</v>
      </c>
      <c r="F28" s="72">
        <f>+D28-E28</f>
        <v>189479076929</v>
      </c>
      <c r="G28" s="87">
        <v>155154351491</v>
      </c>
      <c r="H28" s="88">
        <v>13127680032.65</v>
      </c>
      <c r="I28" s="88">
        <v>1420835569.6600001</v>
      </c>
      <c r="J28" s="88">
        <v>1339097203.6600001</v>
      </c>
      <c r="K28" s="111">
        <f>+F28-H28</f>
        <v>176351396896.35001</v>
      </c>
      <c r="L28" s="111">
        <f>+G28-H28</f>
        <v>142026671458.35001</v>
      </c>
      <c r="M28" s="85">
        <f t="shared" si="10"/>
        <v>6.9283006046990045E-2</v>
      </c>
      <c r="N28" s="85">
        <f t="shared" si="11"/>
        <v>7.4986409723349226E-3</v>
      </c>
      <c r="O28" s="75">
        <f t="shared" si="12"/>
        <v>7.0672563185526565E-3</v>
      </c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2"/>
      <c r="L29" s="112"/>
      <c r="M29" s="5"/>
      <c r="N29" s="5"/>
      <c r="O29" s="33"/>
    </row>
    <row r="30" spans="1:17" ht="21" customHeight="1" thickBot="1" x14ac:dyDescent="0.25">
      <c r="A30" s="89"/>
      <c r="B30" s="90" t="s">
        <v>16</v>
      </c>
      <c r="C30" s="78">
        <f>+C23+C28</f>
        <v>824137596929</v>
      </c>
      <c r="D30" s="78">
        <f t="shared" ref="D30:J30" si="14">+D23+D28</f>
        <v>824137596929</v>
      </c>
      <c r="E30" s="78">
        <f t="shared" si="14"/>
        <v>44500000000</v>
      </c>
      <c r="F30" s="78">
        <f>+F23+F28</f>
        <v>779637596929</v>
      </c>
      <c r="G30" s="78">
        <f>+G23+G28</f>
        <v>715327009181.70996</v>
      </c>
      <c r="H30" s="78">
        <f t="shared" si="14"/>
        <v>493507515534.35004</v>
      </c>
      <c r="I30" s="78">
        <f>+I23+I28</f>
        <v>79419891713.670013</v>
      </c>
      <c r="J30" s="78">
        <f t="shared" si="14"/>
        <v>79336306710.619995</v>
      </c>
      <c r="K30" s="113">
        <f>+F30-H30</f>
        <v>286130081394.64996</v>
      </c>
      <c r="L30" s="113">
        <f>+G30-H30</f>
        <v>221819493647.35992</v>
      </c>
      <c r="M30" s="91">
        <f>+H30/F30</f>
        <v>0.63299604518596964</v>
      </c>
      <c r="N30" s="91">
        <f>+I30/F30</f>
        <v>0.10186770369528834</v>
      </c>
      <c r="O30" s="81">
        <f>+J30/F30</f>
        <v>0.10176049362309678</v>
      </c>
    </row>
    <row r="31" spans="1:17" s="53" customFormat="1" ht="12.75" customHeight="1" thickTop="1" x14ac:dyDescent="0.2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3"/>
      <c r="N31" s="13"/>
      <c r="O31" s="13"/>
    </row>
    <row r="32" spans="1:17" s="53" customFormat="1" ht="27" customHeight="1" x14ac:dyDescent="0.2">
      <c r="A32" s="117" t="s">
        <v>29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1:21" s="53" customFormat="1" ht="18.75" customHeight="1" x14ac:dyDescent="0.2">
      <c r="A33" s="117" t="s">
        <v>30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21" s="53" customFormat="1" ht="9" customHeight="1" thickBot="1" x14ac:dyDescent="0.25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4"/>
      <c r="N34" s="64"/>
      <c r="O34" s="64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4" t="s">
        <v>11</v>
      </c>
      <c r="F35" s="16" t="s">
        <v>12</v>
      </c>
      <c r="G35" s="105" t="s">
        <v>22</v>
      </c>
      <c r="H35" s="105" t="s">
        <v>20</v>
      </c>
      <c r="I35" s="17" t="s">
        <v>19</v>
      </c>
      <c r="J35" s="17" t="s">
        <v>21</v>
      </c>
      <c r="K35" s="107" t="s">
        <v>6</v>
      </c>
      <c r="L35" s="114" t="s">
        <v>24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0"/>
      <c r="M36" s="3"/>
      <c r="N36" s="3"/>
      <c r="O36" s="24"/>
    </row>
    <row r="37" spans="1:21" ht="27" customHeight="1" x14ac:dyDescent="0.2">
      <c r="A37" s="92" t="s">
        <v>14</v>
      </c>
      <c r="B37" s="86" t="s">
        <v>0</v>
      </c>
      <c r="C37" s="72">
        <f t="shared" ref="C37:J37" si="15">SUM(C38:C41)</f>
        <v>25643707000</v>
      </c>
      <c r="D37" s="72">
        <f t="shared" si="15"/>
        <v>25643707000</v>
      </c>
      <c r="E37" s="72">
        <f t="shared" si="15"/>
        <v>975354000</v>
      </c>
      <c r="F37" s="72">
        <f>+D37-E37</f>
        <v>24668353000</v>
      </c>
      <c r="G37" s="72">
        <f>SUM(G38:G41)</f>
        <v>20532875218.75</v>
      </c>
      <c r="H37" s="72">
        <f>SUM(H38:H41)</f>
        <v>5384340503.1900005</v>
      </c>
      <c r="I37" s="72">
        <f t="shared" si="15"/>
        <v>3990231773.4099998</v>
      </c>
      <c r="J37" s="72">
        <f t="shared" si="15"/>
        <v>3953910699.27</v>
      </c>
      <c r="K37" s="72">
        <f t="shared" ref="K37:K42" si="16">+F37-H37</f>
        <v>19284012496.809998</v>
      </c>
      <c r="L37" s="111">
        <f>+G37-I37</f>
        <v>16542643445.34</v>
      </c>
      <c r="M37" s="85">
        <f t="shared" ref="M37:M42" si="17">+H37/F37</f>
        <v>0.21826915251253298</v>
      </c>
      <c r="N37" s="85">
        <f t="shared" ref="N37:N42" si="18">+I37/F37</f>
        <v>0.16175509461089679</v>
      </c>
      <c r="O37" s="93">
        <f t="shared" ref="O37:O42" si="19">+J37/F37</f>
        <v>0.16028271929098792</v>
      </c>
    </row>
    <row r="38" spans="1:21" ht="16.5" customHeight="1" x14ac:dyDescent="0.2">
      <c r="A38" s="30"/>
      <c r="B38" s="8" t="s">
        <v>1</v>
      </c>
      <c r="C38" s="6">
        <v>19378245000</v>
      </c>
      <c r="D38" s="6">
        <v>19378245000</v>
      </c>
      <c r="E38" s="4">
        <v>975354000</v>
      </c>
      <c r="F38" s="6">
        <f>+D38-E38</f>
        <v>18402891000</v>
      </c>
      <c r="G38" s="6">
        <v>18402891000</v>
      </c>
      <c r="H38" s="4">
        <v>3537388886</v>
      </c>
      <c r="I38" s="4">
        <v>3524301311</v>
      </c>
      <c r="J38" s="4">
        <v>3523721519</v>
      </c>
      <c r="K38" s="6">
        <f t="shared" si="16"/>
        <v>14865502114</v>
      </c>
      <c r="L38" s="112">
        <f>+G38-H38</f>
        <v>14865502114</v>
      </c>
      <c r="M38" s="5">
        <f t="shared" si="17"/>
        <v>0.19221919458198172</v>
      </c>
      <c r="N38" s="5">
        <f t="shared" si="18"/>
        <v>0.19150802507062614</v>
      </c>
      <c r="O38" s="25">
        <f t="shared" si="19"/>
        <v>0.19147651958597156</v>
      </c>
    </row>
    <row r="39" spans="1:21" ht="20.100000000000001" customHeight="1" x14ac:dyDescent="0.2">
      <c r="A39" s="30"/>
      <c r="B39" s="9" t="s">
        <v>10</v>
      </c>
      <c r="C39" s="6">
        <v>2210820000</v>
      </c>
      <c r="D39" s="6">
        <v>2210820000</v>
      </c>
      <c r="E39" s="6">
        <v>0</v>
      </c>
      <c r="F39" s="6">
        <f>+D39-E39</f>
        <v>2210820000</v>
      </c>
      <c r="G39" s="6">
        <v>2079984218.75</v>
      </c>
      <c r="H39" s="6">
        <v>1828814817.1900001</v>
      </c>
      <c r="I39" s="51">
        <v>447793662.41000003</v>
      </c>
      <c r="J39" s="51">
        <v>412052380.26999998</v>
      </c>
      <c r="K39" s="6">
        <f t="shared" si="16"/>
        <v>382005182.80999994</v>
      </c>
      <c r="L39" s="112">
        <f>+G39-H39</f>
        <v>251169401.55999994</v>
      </c>
      <c r="M39" s="5">
        <f t="shared" si="17"/>
        <v>0.82721108782714103</v>
      </c>
      <c r="N39" s="5">
        <f t="shared" si="18"/>
        <v>0.2025464137333659</v>
      </c>
      <c r="O39" s="25">
        <f t="shared" si="19"/>
        <v>0.18637988631819866</v>
      </c>
    </row>
    <row r="40" spans="1:21" ht="24.75" customHeight="1" x14ac:dyDescent="0.2">
      <c r="A40" s="30"/>
      <c r="B40" s="8" t="s">
        <v>4</v>
      </c>
      <c r="C40" s="6">
        <v>4050000000</v>
      </c>
      <c r="D40" s="6">
        <v>4050000000</v>
      </c>
      <c r="E40" s="6">
        <v>0</v>
      </c>
      <c r="F40" s="6">
        <f>+D40-E40</f>
        <v>4050000000</v>
      </c>
      <c r="G40" s="6">
        <v>50000000</v>
      </c>
      <c r="H40" s="44">
        <v>18136800</v>
      </c>
      <c r="I40" s="44">
        <v>18136800</v>
      </c>
      <c r="J40" s="44">
        <v>18136800</v>
      </c>
      <c r="K40" s="6">
        <f t="shared" si="16"/>
        <v>4031863200</v>
      </c>
      <c r="L40" s="112">
        <f>+G40-H40</f>
        <v>31863200</v>
      </c>
      <c r="M40" s="5">
        <f t="shared" si="17"/>
        <v>4.478222222222222E-3</v>
      </c>
      <c r="N40" s="5">
        <f t="shared" si="18"/>
        <v>4.478222222222222E-3</v>
      </c>
      <c r="O40" s="25">
        <f t="shared" si="19"/>
        <v>4.478222222222222E-3</v>
      </c>
    </row>
    <row r="41" spans="1:21" ht="21" customHeight="1" x14ac:dyDescent="0.2">
      <c r="A41" s="29"/>
      <c r="B41" s="10" t="s">
        <v>13</v>
      </c>
      <c r="C41" s="6">
        <v>4642000</v>
      </c>
      <c r="D41" s="6">
        <v>4642000</v>
      </c>
      <c r="E41" s="6">
        <v>0</v>
      </c>
      <c r="F41" s="6">
        <f t="shared" ref="F41" si="20">+D41-E41</f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112">
        <f>+G41-H41</f>
        <v>0</v>
      </c>
      <c r="M41" s="5">
        <f t="shared" si="17"/>
        <v>0</v>
      </c>
      <c r="N41" s="5">
        <f t="shared" si="18"/>
        <v>0</v>
      </c>
      <c r="O41" s="25">
        <f t="shared" si="19"/>
        <v>0</v>
      </c>
    </row>
    <row r="42" spans="1:21" ht="29.25" customHeight="1" x14ac:dyDescent="0.2">
      <c r="A42" s="94" t="s">
        <v>15</v>
      </c>
      <c r="B42" s="95" t="s">
        <v>2</v>
      </c>
      <c r="C42" s="96">
        <v>8873107136</v>
      </c>
      <c r="D42" s="96">
        <v>8873107136</v>
      </c>
      <c r="E42" s="96">
        <v>0</v>
      </c>
      <c r="F42" s="96">
        <f>+D42-E42</f>
        <v>8873107136</v>
      </c>
      <c r="G42" s="96">
        <v>8832941584</v>
      </c>
      <c r="H42" s="97">
        <v>7806934601</v>
      </c>
      <c r="I42" s="97">
        <v>1235890876</v>
      </c>
      <c r="J42" s="97">
        <v>1161639344</v>
      </c>
      <c r="K42" s="96">
        <f t="shared" si="16"/>
        <v>1066172535</v>
      </c>
      <c r="L42" s="111">
        <f>+G42-H42</f>
        <v>1026006983</v>
      </c>
      <c r="M42" s="74">
        <f t="shared" si="17"/>
        <v>0.87984225608250333</v>
      </c>
      <c r="N42" s="74">
        <f t="shared" si="18"/>
        <v>0.13928501674297827</v>
      </c>
      <c r="O42" s="98">
        <f t="shared" si="19"/>
        <v>0.13091686217638385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2"/>
      <c r="L43" s="112"/>
      <c r="M43" s="13"/>
      <c r="N43" s="13"/>
      <c r="O43" s="26"/>
    </row>
    <row r="44" spans="1:21" ht="21.75" customHeight="1" thickBot="1" x14ac:dyDescent="0.25">
      <c r="A44" s="99"/>
      <c r="B44" s="100" t="s">
        <v>16</v>
      </c>
      <c r="C44" s="101">
        <f>+C37+C42</f>
        <v>34516814136</v>
      </c>
      <c r="D44" s="101">
        <f t="shared" ref="D44:J44" si="21">+D37+D42</f>
        <v>34516814136</v>
      </c>
      <c r="E44" s="101">
        <f t="shared" si="21"/>
        <v>975354000</v>
      </c>
      <c r="F44" s="101">
        <f>+F37+F42</f>
        <v>33541460136</v>
      </c>
      <c r="G44" s="101">
        <f t="shared" si="21"/>
        <v>29365816802.75</v>
      </c>
      <c r="H44" s="101">
        <f t="shared" si="21"/>
        <v>13191275104.190001</v>
      </c>
      <c r="I44" s="101">
        <f t="shared" si="21"/>
        <v>5226122649.4099998</v>
      </c>
      <c r="J44" s="101">
        <f t="shared" si="21"/>
        <v>5115550043.2700005</v>
      </c>
      <c r="K44" s="101">
        <f>+F44-H44</f>
        <v>20350185031.809998</v>
      </c>
      <c r="L44" s="113">
        <f>+G44-H44</f>
        <v>16174541698.559999</v>
      </c>
      <c r="M44" s="102">
        <f>+H44/F44</f>
        <v>0.39328267316639043</v>
      </c>
      <c r="N44" s="102">
        <f>+I44/F44</f>
        <v>0.15581082720369738</v>
      </c>
      <c r="O44" s="103">
        <f>+J44/F44</f>
        <v>0.15251423231213146</v>
      </c>
    </row>
    <row r="45" spans="1:21" s="53" customFormat="1" ht="5.25" customHeight="1" thickTop="1" x14ac:dyDescent="0.2">
      <c r="A45" s="58"/>
      <c r="B45" s="58"/>
      <c r="C45" s="59"/>
      <c r="D45" s="59"/>
      <c r="E45" s="59"/>
      <c r="F45" s="66"/>
      <c r="G45" s="66"/>
      <c r="H45" s="67"/>
      <c r="I45" s="67"/>
      <c r="J45" s="67"/>
      <c r="K45" s="67"/>
      <c r="L45" s="67"/>
      <c r="M45" s="59"/>
      <c r="N45" s="59"/>
      <c r="O45" s="59"/>
    </row>
    <row r="46" spans="1:21" s="53" customFormat="1" x14ac:dyDescent="0.2">
      <c r="A46" s="58"/>
      <c r="B46" s="57" t="s">
        <v>17</v>
      </c>
      <c r="C46" s="57"/>
      <c r="D46" s="57"/>
      <c r="E46" s="57"/>
      <c r="F46" s="57"/>
      <c r="G46" s="57"/>
      <c r="H46" s="68"/>
      <c r="I46" s="69"/>
      <c r="J46" s="57"/>
      <c r="K46" s="57"/>
      <c r="L46" s="57"/>
      <c r="M46" s="57"/>
      <c r="N46" s="57"/>
      <c r="O46" s="57"/>
      <c r="P46" s="57"/>
    </row>
    <row r="47" spans="1:21" s="57" customFormat="1" ht="11.25" x14ac:dyDescent="0.2">
      <c r="B47" s="57" t="s">
        <v>25</v>
      </c>
      <c r="F47" s="115"/>
      <c r="G47" s="115"/>
      <c r="H47" s="68"/>
      <c r="I47" s="116"/>
      <c r="J47" s="116"/>
      <c r="P47" s="115"/>
      <c r="Q47" s="115"/>
      <c r="R47" s="68"/>
      <c r="S47" s="116"/>
      <c r="T47" s="116"/>
      <c r="U47" s="116"/>
    </row>
    <row r="48" spans="1:21" s="57" customFormat="1" ht="11.25" x14ac:dyDescent="0.2">
      <c r="B48" s="57" t="s">
        <v>26</v>
      </c>
      <c r="F48" s="115"/>
      <c r="G48" s="115"/>
      <c r="H48" s="68"/>
      <c r="I48" s="116"/>
      <c r="J48" s="116"/>
      <c r="P48" s="115"/>
      <c r="Q48" s="115"/>
      <c r="R48" s="68"/>
      <c r="S48" s="116"/>
      <c r="T48" s="116"/>
      <c r="U48" s="116"/>
    </row>
    <row r="49" spans="3:13" s="53" customFormat="1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70"/>
    </row>
    <row r="51" spans="3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108" t="s">
        <v>23</v>
      </c>
      <c r="L51" s="108"/>
    </row>
    <row r="52" spans="3:13" s="53" customFormat="1" x14ac:dyDescent="0.2"/>
    <row r="53" spans="3:13" s="53" customFormat="1" x14ac:dyDescent="0.2"/>
    <row r="54" spans="3:13" s="53" customFormat="1" x14ac:dyDescent="0.2"/>
    <row r="55" spans="3:13" s="53" customFormat="1" x14ac:dyDescent="0.2"/>
    <row r="56" spans="3:13" s="53" customFormat="1" x14ac:dyDescent="0.2"/>
    <row r="57" spans="3:13" s="53" customFormat="1" x14ac:dyDescent="0.2"/>
    <row r="58" spans="3:13" s="53" customFormat="1" x14ac:dyDescent="0.2"/>
    <row r="59" spans="3:13" s="53" customFormat="1" x14ac:dyDescent="0.2"/>
    <row r="60" spans="3:13" s="53" customFormat="1" x14ac:dyDescent="0.2"/>
    <row r="61" spans="3:13" s="53" customFormat="1" x14ac:dyDescent="0.2"/>
    <row r="62" spans="3:13" s="53" customFormat="1" x14ac:dyDescent="0.2"/>
    <row r="63" spans="3:13" s="53" customFormat="1" x14ac:dyDescent="0.2"/>
    <row r="64" spans="3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2025-04-02T16:48:07Z</dcterms:modified>
</cp:coreProperties>
</file>