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julio\Publicación\"/>
    </mc:Choice>
  </mc:AlternateContent>
  <bookViews>
    <workbookView xWindow="0" yWindow="0" windowWidth="51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24" i="1" l="1"/>
  <c r="N17" i="1" l="1"/>
  <c r="T15" i="1"/>
  <c r="U8" i="1"/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I25" i="1" l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<sst xmlns="http://schemas.openxmlformats.org/spreadsheetml/2006/main" count="167" uniqueCount="75">
  <si>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</si>
  <si>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</si>
  <si>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</si>
  <si>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</si>
  <si>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</si>
  <si>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</si>
  <si>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</si>
  <si>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</si>
  <si>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</si>
  <si>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</si>
  <si>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</si>
  <si>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</si>
  <si>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</si>
  <si>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</si>
  <si>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</si>
  <si>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</si>
  <si>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</si>
  <si>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</si>
  <si>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</si>
  <si>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</si>
  <si>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</si>
  <si>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</si>
  <si>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</si>
  <si>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</si>
  <si>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</si>
  <si>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</si>
  <si>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</si>
  <si>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</si>
  <si>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</si>
  <si>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</si>
  <si>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</si>
  <si>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</si>
  <si>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</si>
  <si>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</si>
  <si>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</si>
  <si>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</si>
  <si>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</si>
  <si>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</si>
  <si>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</si>
  <si>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</si>
  <si>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</si>
  <si>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</si>
  <si>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</si>
  <si>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</si>
  <si>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</si>
  <si>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</si>
  <si>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</si>
  <si>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</si>
  <si>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</si>
  <si>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</si>
  <si>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</si>
  <si>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</si>
  <si>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</si>
  <si>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</si>
  <si>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</si>
  <si>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</si>
  <si>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</si>
  <si>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</si>
  <si>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</si>
  <si>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</si>
  <si>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</si>
  <si>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</si>
  <si>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</si>
  <si>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</si>
  <si>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</si>
  <si>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</si>
  <si>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</si>
  <si>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</si>
  <si>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</si>
  <si>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</si>
  <si>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</si>
  <si>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</si>
  <si>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</si>
  <si>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JULIO DE 2025</t>
  </si>
  <si>
    <t>FECHA DE ELABORACIÓN: AGOSTO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</si>
</sst>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N11" sqref="N11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4">
        <v>2891976929</v>
      </c>
      <c r="O8" s="14">
        <v>2532844409.0700002</v>
      </c>
      <c r="P8" s="14">
        <v>359132519.93000001</v>
      </c>
      <c r="Q8" s="14">
        <v>2346440009.9099998</v>
      </c>
      <c r="R8" s="14">
        <v>1079323320.5799999</v>
      </c>
      <c r="S8" s="14">
        <v>1079323320.5799999</v>
      </c>
      <c r="T8" s="14">
        <f>+N8-Q8</f>
        <v>545536919.09000015</v>
      </c>
      <c r="U8" s="17">
        <f>+Q8/N8</f>
        <v>0.81136193943336943</v>
      </c>
      <c r="V8" s="17">
        <f>+R8/N8</f>
        <v>0.37321297751611487</v>
      </c>
      <c r="W8" s="17">
        <f>+S8/N8</f>
        <v>0.37321297751611487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15">
        <v>8873107136</v>
      </c>
      <c r="O9" s="22">
        <v>8716860703</v>
      </c>
      <c r="P9" s="22">
        <v>156246433</v>
      </c>
      <c r="Q9" s="22">
        <v>8476926651.4399996</v>
      </c>
      <c r="R9" s="22">
        <v>4279215051.4400001</v>
      </c>
      <c r="S9" s="22">
        <v>4242308847.4400001</v>
      </c>
      <c r="T9" s="16">
        <f>+N9-Q9</f>
        <v>396180484.56000042</v>
      </c>
      <c r="U9" s="17">
        <f t="shared" ref="U9" si="0">+Q9/N9</f>
        <v>0.95535042251968139</v>
      </c>
      <c r="V9" s="17">
        <f t="shared" ref="V9" si="1">+R9/N9</f>
        <v>0.48226793454103067</v>
      </c>
      <c r="W9" s="17">
        <f t="shared" ref="W9" si="2">+S9/N9</f>
        <v>0.47810860191556692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11249705112.07</v>
      </c>
      <c r="P10" s="21">
        <f t="shared" si="3"/>
        <v>515378952.93000001</v>
      </c>
      <c r="Q10" s="21">
        <f t="shared" si="3"/>
        <v>10823366661.349998</v>
      </c>
      <c r="R10" s="21">
        <f t="shared" si="3"/>
        <v>5358538372.0200005</v>
      </c>
      <c r="S10" s="21">
        <f t="shared" si="3"/>
        <v>5321632168.0200005</v>
      </c>
      <c r="T10" s="19">
        <f>+N10-Q10</f>
        <v>941717403.65000153</v>
      </c>
      <c r="U10" s="20">
        <f t="shared" ref="U10:U26" si="4">+Q10/N10</f>
        <v>0.91995659372706728</v>
      </c>
      <c r="V10" s="20">
        <f t="shared" ref="V10:V26" si="5">+R10/N10</f>
        <v>0.45546112058486177</v>
      </c>
      <c r="W10" s="20">
        <f t="shared" ref="W10:W26" si="6">+S10/N10</f>
        <v>0.45232419408301106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19938846673</v>
      </c>
      <c r="P11" s="14">
        <v>218253327</v>
      </c>
      <c r="Q11" s="14">
        <v>19888748257</v>
      </c>
      <c r="R11" s="14">
        <v>881446693</v>
      </c>
      <c r="S11" s="14">
        <v>881446693</v>
      </c>
      <c r="T11" s="16">
        <f t="shared" ref="T11:T26" si="7">+N11-Q11</f>
        <v>268351743</v>
      </c>
      <c r="U11" s="17">
        <f t="shared" si="4"/>
        <v>0.98668698657048881</v>
      </c>
      <c r="V11" s="17">
        <f t="shared" si="5"/>
        <v>4.3728844575856643E-2</v>
      </c>
      <c r="W11" s="17">
        <f t="shared" si="6"/>
        <v>4.3728844575856643E-2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8599099048.25</v>
      </c>
      <c r="P12" s="14">
        <v>400900951.75</v>
      </c>
      <c r="Q12" s="14">
        <v>801538651.25</v>
      </c>
      <c r="R12" s="14">
        <v>411329131.25</v>
      </c>
      <c r="S12" s="14">
        <v>411329131.25</v>
      </c>
      <c r="T12" s="16">
        <f t="shared" si="7"/>
        <v>8198461348.75</v>
      </c>
      <c r="U12" s="17">
        <f t="shared" si="4"/>
        <v>8.9059850138888882E-2</v>
      </c>
      <c r="V12" s="17">
        <f t="shared" si="5"/>
        <v>4.5703236805555554E-2</v>
      </c>
      <c r="W12" s="17">
        <f t="shared" si="6"/>
        <v>4.5703236805555554E-2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4">
        <v>3500000000</v>
      </c>
      <c r="O13" s="14">
        <v>1927501145</v>
      </c>
      <c r="P13" s="14">
        <v>1572498855</v>
      </c>
      <c r="Q13" s="14">
        <v>1082626218</v>
      </c>
      <c r="R13" s="14">
        <v>624191418</v>
      </c>
      <c r="S13" s="14">
        <v>624191418</v>
      </c>
      <c r="T13" s="16">
        <f t="shared" si="7"/>
        <v>2417373782</v>
      </c>
      <c r="U13" s="17">
        <f t="shared" si="4"/>
        <v>0.30932177657142856</v>
      </c>
      <c r="V13" s="17">
        <f t="shared" si="5"/>
        <v>0.17834040514285715</v>
      </c>
      <c r="W13" s="17">
        <f t="shared" si="6"/>
        <v>0.17834040514285715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4">
        <v>69000000000</v>
      </c>
      <c r="O14" s="14">
        <v>45705382076.949997</v>
      </c>
      <c r="P14" s="14">
        <v>23294617923.049999</v>
      </c>
      <c r="Q14" s="14">
        <v>42466895652.839996</v>
      </c>
      <c r="R14" s="14">
        <v>951397717.84000003</v>
      </c>
      <c r="S14" s="14">
        <v>951397717.84000003</v>
      </c>
      <c r="T14" s="16">
        <f t="shared" si="7"/>
        <v>26533104347.160004</v>
      </c>
      <c r="U14" s="17">
        <f t="shared" si="4"/>
        <v>0.61546225583826086</v>
      </c>
      <c r="V14" s="17">
        <f t="shared" si="5"/>
        <v>1.378837272231884E-2</v>
      </c>
      <c r="W14" s="17">
        <f t="shared" si="6"/>
        <v>1.378837272231884E-2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56231379910.599998</v>
      </c>
      <c r="P15" s="14">
        <v>3768620089.4000001</v>
      </c>
      <c r="Q15" s="14">
        <v>54293309697.870003</v>
      </c>
      <c r="R15" s="14">
        <v>1465807572.8699999</v>
      </c>
      <c r="S15" s="14">
        <v>1465807572.8699999</v>
      </c>
      <c r="T15" s="16">
        <f t="shared" si="7"/>
        <v>5706690302.1299973</v>
      </c>
      <c r="U15" s="17">
        <f t="shared" si="4"/>
        <v>0.90488849496450008</v>
      </c>
      <c r="V15" s="17">
        <f t="shared" si="5"/>
        <v>2.4430126214499998E-2</v>
      </c>
      <c r="W15" s="17">
        <f t="shared" si="6"/>
        <v>2.4430126214499998E-2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138090600</v>
      </c>
      <c r="P16" s="14">
        <v>41909400</v>
      </c>
      <c r="Q16" s="14">
        <v>135378000</v>
      </c>
      <c r="R16" s="14">
        <v>61675400</v>
      </c>
      <c r="S16" s="14">
        <v>61675400</v>
      </c>
      <c r="T16" s="16">
        <f t="shared" si="7"/>
        <v>44622000</v>
      </c>
      <c r="U16" s="17">
        <f t="shared" si="4"/>
        <v>0.75209999999999999</v>
      </c>
      <c r="V16" s="17">
        <f t="shared" si="5"/>
        <v>0.34264111111111112</v>
      </c>
      <c r="W16" s="17">
        <f t="shared" si="6"/>
        <v>0.34264111111111112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>SUM(N11:N16)</f>
        <v>161837100000</v>
      </c>
      <c r="O17" s="18">
        <f t="shared" si="8"/>
        <v>132540299453.79999</v>
      </c>
      <c r="P17" s="18">
        <f t="shared" si="8"/>
        <v>29296800546.200001</v>
      </c>
      <c r="Q17" s="18">
        <f t="shared" si="8"/>
        <v>118668496476.95999</v>
      </c>
      <c r="R17" s="18">
        <f t="shared" si="8"/>
        <v>4395847932.96</v>
      </c>
      <c r="S17" s="18">
        <f t="shared" si="8"/>
        <v>4395847932.96</v>
      </c>
      <c r="T17" s="19">
        <f>+N17-Q17</f>
        <v>43168603523.040009</v>
      </c>
      <c r="U17" s="20">
        <f t="shared" si="4"/>
        <v>0.73325891576752178</v>
      </c>
      <c r="V17" s="20">
        <f t="shared" si="5"/>
        <v>2.7162176861547815E-2</v>
      </c>
      <c r="W17" s="20">
        <f t="shared" si="6"/>
        <v>2.7162176861547815E-2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4120878206.3899999</v>
      </c>
      <c r="P18" s="14">
        <v>2379121793.6100001</v>
      </c>
      <c r="Q18" s="14">
        <v>3249240369.4000001</v>
      </c>
      <c r="R18" s="14">
        <v>2232602121.0599999</v>
      </c>
      <c r="S18" s="14">
        <v>2232602121.0599999</v>
      </c>
      <c r="T18" s="16">
        <f t="shared" si="7"/>
        <v>3250759630.5999999</v>
      </c>
      <c r="U18" s="17">
        <f t="shared" si="4"/>
        <v>0.49988313375384619</v>
      </c>
      <c r="V18" s="17">
        <f t="shared" si="5"/>
        <v>0.34347724939384616</v>
      </c>
      <c r="W18" s="17">
        <f t="shared" si="6"/>
        <v>0.34347724939384616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3041048761</v>
      </c>
      <c r="P19" s="14">
        <v>958951239</v>
      </c>
      <c r="Q19" s="14">
        <v>1961143977</v>
      </c>
      <c r="R19" s="14">
        <v>498956739</v>
      </c>
      <c r="S19" s="14">
        <v>498956739</v>
      </c>
      <c r="T19" s="16">
        <f t="shared" si="7"/>
        <v>2038856023</v>
      </c>
      <c r="U19" s="17">
        <f t="shared" si="4"/>
        <v>0.49028599425000002</v>
      </c>
      <c r="V19" s="17">
        <f t="shared" si="5"/>
        <v>0.12473918475</v>
      </c>
      <c r="W19" s="17">
        <f t="shared" si="6"/>
        <v>0.12473918475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279600000</v>
      </c>
      <c r="P21" s="14">
        <v>120400000</v>
      </c>
      <c r="Q21" s="14">
        <v>277200000</v>
      </c>
      <c r="R21" s="14">
        <v>191200000</v>
      </c>
      <c r="S21" s="14">
        <v>191200000</v>
      </c>
      <c r="T21" s="16">
        <f t="shared" si="7"/>
        <v>122800000</v>
      </c>
      <c r="U21" s="17">
        <f t="shared" ref="U21:U22" si="9">+Q21/N21</f>
        <v>0.69299999999999995</v>
      </c>
      <c r="V21" s="17">
        <f t="shared" ref="V21:V22" si="10">+R21/N21</f>
        <v>0.47799999999999998</v>
      </c>
      <c r="W21" s="17">
        <f t="shared" ref="W21:W22" si="11">+S21/N21</f>
        <v>0.47799999999999998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4134852000</v>
      </c>
      <c r="P22" s="14">
        <v>2865148000</v>
      </c>
      <c r="Q22" s="14">
        <v>979811000</v>
      </c>
      <c r="R22" s="14">
        <v>197979666.66999999</v>
      </c>
      <c r="S22" s="14">
        <v>197979666.66999999</v>
      </c>
      <c r="T22" s="16">
        <f t="shared" si="7"/>
        <v>6020189000</v>
      </c>
      <c r="U22" s="17">
        <f t="shared" si="9"/>
        <v>0.13997299999999999</v>
      </c>
      <c r="V22" s="17">
        <f t="shared" si="10"/>
        <v>2.8282809524285711E-2</v>
      </c>
      <c r="W22" s="17">
        <f t="shared" si="11"/>
        <v>2.8282809524285711E-2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11926378967.389999</v>
      </c>
      <c r="P23" s="18">
        <f t="shared" si="12"/>
        <v>6323621032.6100006</v>
      </c>
      <c r="Q23" s="18">
        <f t="shared" si="12"/>
        <v>6467395346.3999996</v>
      </c>
      <c r="R23" s="18">
        <f t="shared" si="12"/>
        <v>3120738526.73</v>
      </c>
      <c r="S23" s="18">
        <f t="shared" si="12"/>
        <v>3120738526.73</v>
      </c>
      <c r="T23" s="18">
        <f>SUM(T18:T22)</f>
        <v>11782604653.6</v>
      </c>
      <c r="U23" s="20">
        <f t="shared" si="4"/>
        <v>0.3543778272</v>
      </c>
      <c r="V23" s="20">
        <f t="shared" si="5"/>
        <v>0.17099937132767123</v>
      </c>
      <c r="W23" s="20">
        <f t="shared" si="6"/>
        <v>0.17099937132767123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6230925217.9899998</v>
      </c>
      <c r="P24" s="14">
        <v>269074782.00999999</v>
      </c>
      <c r="Q24" s="14">
        <v>4100930071.6999998</v>
      </c>
      <c r="R24" s="14">
        <v>1428233888.1199999</v>
      </c>
      <c r="S24" s="14">
        <v>1428233888.1199999</v>
      </c>
      <c r="T24" s="16">
        <f>+N24-Q24</f>
        <v>2399069928.3000002</v>
      </c>
      <c r="U24" s="17">
        <f t="shared" si="4"/>
        <v>0.63091231872307685</v>
      </c>
      <c r="V24" s="17">
        <f t="shared" si="5"/>
        <v>0.21972829047999998</v>
      </c>
      <c r="W24" s="17">
        <f t="shared" si="6"/>
        <v>0.21972829047999998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6230925217.9899998</v>
      </c>
      <c r="P25" s="18">
        <f t="shared" si="13"/>
        <v>269074782.00999999</v>
      </c>
      <c r="Q25" s="18">
        <f t="shared" si="13"/>
        <v>4100930071.6999998</v>
      </c>
      <c r="R25" s="18">
        <f t="shared" si="13"/>
        <v>1428233888.1199999</v>
      </c>
      <c r="S25" s="18">
        <f t="shared" si="13"/>
        <v>1428233888.1199999</v>
      </c>
      <c r="T25" s="19">
        <f t="shared" si="7"/>
        <v>2399069928.3000002</v>
      </c>
      <c r="U25" s="20">
        <f t="shared" si="4"/>
        <v>0.63091231872307685</v>
      </c>
      <c r="V25" s="20">
        <f t="shared" si="5"/>
        <v>0.21972829047999998</v>
      </c>
      <c r="W25" s="20">
        <f t="shared" si="6"/>
        <v>0.21972829047999998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67</v>
      </c>
      <c r="I26" s="31">
        <f t="shared" ref="I26:S26" si="14">+I10+I17+I23+I25</f>
        <v>198352184065</v>
      </c>
      <c r="J26" s="31">
        <f t="shared" si="14"/>
        <v>0</v>
      </c>
      <c r="K26" s="31">
        <f t="shared" si="14"/>
        <v>0</v>
      </c>
      <c r="L26" s="31">
        <f t="shared" si="14"/>
        <v>198352184065</v>
      </c>
      <c r="M26" s="31">
        <f t="shared" si="14"/>
        <v>0</v>
      </c>
      <c r="N26" s="31">
        <f t="shared" si="14"/>
        <v>198352184065</v>
      </c>
      <c r="O26" s="31">
        <f t="shared" si="14"/>
        <v>161947308751.25</v>
      </c>
      <c r="P26" s="31">
        <f t="shared" si="14"/>
        <v>36404875313.750008</v>
      </c>
      <c r="Q26" s="31">
        <f t="shared" si="14"/>
        <v>140060188556.41</v>
      </c>
      <c r="R26" s="31">
        <f t="shared" si="14"/>
        <v>14303358719.829998</v>
      </c>
      <c r="S26" s="31">
        <f t="shared" si="14"/>
        <v>14266452515.829998</v>
      </c>
      <c r="T26" s="32">
        <f t="shared" si="7"/>
        <v>58291995508.589996</v>
      </c>
      <c r="U26" s="33">
        <f t="shared" si="4"/>
        <v>0.70611871110283453</v>
      </c>
      <c r="V26" s="33">
        <f t="shared" si="5"/>
        <v>7.2110921224556757E-2</v>
      </c>
      <c r="W26" s="33">
        <f t="shared" si="6"/>
        <v>7.192485720830219E-2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27" customFormat="1" ht="11.25" x14ac:dyDescent="0.2">
      <c r="A28" s="4" t="s">
        <v>71</v>
      </c>
      <c r="B28" s="4"/>
      <c r="C28" s="4"/>
      <c r="D28" s="4"/>
      <c r="E28" s="4"/>
      <c r="F28" s="23"/>
      <c r="G28" s="23"/>
      <c r="H28" s="5"/>
      <c r="I28" s="6"/>
      <c r="J28" s="6"/>
      <c r="K28" s="4"/>
      <c r="L28" s="4"/>
      <c r="M28" s="4"/>
      <c r="O28" s="35"/>
      <c r="P28" s="35"/>
      <c r="Q28" s="35"/>
      <c r="R28" s="35"/>
      <c r="S28" s="35"/>
      <c r="T28" s="6"/>
      <c r="U28" s="6"/>
      <c r="V28" s="25"/>
      <c r="W28" s="25"/>
    </row>
    <row r="29" spans="1:26" s="27" customFormat="1" ht="11.25" x14ac:dyDescent="0.2">
      <c r="A29" s="4" t="s">
        <v>72</v>
      </c>
      <c r="B29" s="4"/>
      <c r="C29" s="4"/>
      <c r="D29" s="4"/>
      <c r="E29" s="4"/>
      <c r="F29" s="23"/>
      <c r="G29" s="23"/>
      <c r="H29" s="5"/>
      <c r="I29" s="6"/>
      <c r="J29" s="6"/>
      <c r="K29" s="4"/>
      <c r="L29" s="4"/>
      <c r="M29" s="4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7"/>
      <c r="O31" s="27"/>
      <c r="P31" s="23"/>
      <c r="Q31" s="23"/>
      <c r="R31" s="24"/>
      <c r="S31" s="6"/>
      <c r="T31" s="6"/>
      <c r="U31" s="6"/>
      <c r="V31" s="25"/>
      <c r="W31" s="25"/>
      <c r="X31" s="25"/>
      <c r="Y31" s="25"/>
      <c r="Z31" s="8"/>
    </row>
    <row r="32" spans="1:26" x14ac:dyDescent="0.25">
      <c r="A32" s="4"/>
      <c r="B32" s="4"/>
      <c r="C32" s="4"/>
      <c r="D32" s="4"/>
      <c r="E32" s="4"/>
      <c r="F32" s="23"/>
      <c r="G32" s="23"/>
      <c r="H32" s="5"/>
      <c r="I32" s="6"/>
      <c r="J32" s="6"/>
      <c r="K32" s="4"/>
      <c r="L32" s="4"/>
      <c r="M32" s="4"/>
      <c r="N32" s="27"/>
      <c r="O32" s="27"/>
      <c r="P32" s="23"/>
      <c r="Q32" s="23"/>
      <c r="R32" s="24"/>
      <c r="S32" s="6"/>
      <c r="T32" s="6"/>
      <c r="U32" s="6"/>
      <c r="V32" s="25"/>
      <c r="W32" s="25"/>
      <c r="X32" s="25"/>
      <c r="Y32" s="25"/>
      <c r="Z32" s="8"/>
    </row>
    <row r="33" spans="1:26" x14ac:dyDescent="0.25">
      <c r="A33" s="4"/>
      <c r="B33" s="26"/>
      <c r="C33" s="26"/>
      <c r="D33" s="26"/>
      <c r="E33" s="26"/>
      <c r="F33" s="26"/>
      <c r="G33" s="26"/>
      <c r="H33" s="4"/>
      <c r="I33" s="4"/>
      <c r="J33" s="4"/>
      <c r="K33" s="4"/>
      <c r="L33" s="4"/>
      <c r="M33" s="4"/>
      <c r="N33" s="8"/>
      <c r="O33" s="8"/>
      <c r="P33" s="23"/>
      <c r="Q33" s="23"/>
      <c r="R33" s="24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3"/>
      <c r="Q34" s="23"/>
      <c r="R34" s="24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2025-08-01T16:26:35Z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