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MARZO\PDF-PAGINA WEB\"/>
    </mc:Choice>
  </mc:AlternateContent>
  <bookViews>
    <workbookView xWindow="0" yWindow="0" windowWidth="28800" windowHeight="12435"/>
  </bookViews>
  <sheets>
    <sheet name="GASTOS DE INVERSION " sheetId="1" r:id="rId1"/>
  </sheets>
  <definedNames>
    <definedName name="_xlnm.Print_Titles" localSheetId="0">'GASTOS DE INVERSION '!$5:$5</definedName>
  </definedNames>
  <calcPr calcId="152511"/>
</workbook>
</file>

<file path=xl/calcChain.xml><?xml version="1.0" encoding="utf-8"?>
<calcChain xmlns="http://schemas.openxmlformats.org/spreadsheetml/2006/main">
  <c r="V21" i="1" l="1"/>
  <c r="U21" i="1"/>
  <c r="T21" i="1"/>
  <c r="S21" i="1"/>
  <c r="V19" i="1"/>
  <c r="U19" i="1"/>
  <c r="T19" i="1"/>
  <c r="S19" i="1"/>
  <c r="V18" i="1"/>
  <c r="U18" i="1"/>
  <c r="T18" i="1"/>
  <c r="S18" i="1"/>
  <c r="V17" i="1"/>
  <c r="U17" i="1"/>
  <c r="T17" i="1"/>
  <c r="S17" i="1"/>
  <c r="V15" i="1"/>
  <c r="U15" i="1"/>
  <c r="T15" i="1"/>
  <c r="S15" i="1"/>
  <c r="V14" i="1"/>
  <c r="U14" i="1"/>
  <c r="T14" i="1"/>
  <c r="S14" i="1"/>
  <c r="V13" i="1"/>
  <c r="U13" i="1"/>
  <c r="T13" i="1"/>
  <c r="S13" i="1"/>
  <c r="V12" i="1"/>
  <c r="U12" i="1"/>
  <c r="T12" i="1"/>
  <c r="S12" i="1"/>
  <c r="V11" i="1"/>
  <c r="U11" i="1"/>
  <c r="T11" i="1"/>
  <c r="S11" i="1"/>
  <c r="V10" i="1"/>
  <c r="U10" i="1"/>
  <c r="T10" i="1"/>
  <c r="S10" i="1"/>
  <c r="V8" i="1"/>
  <c r="U8" i="1"/>
  <c r="T8" i="1"/>
  <c r="S8" i="1"/>
  <c r="V7" i="1"/>
  <c r="U7" i="1"/>
  <c r="T7" i="1"/>
  <c r="S7" i="1"/>
  <c r="V6" i="1"/>
  <c r="U6" i="1"/>
  <c r="T6" i="1"/>
  <c r="S6" i="1"/>
  <c r="R22" i="1"/>
  <c r="V22" i="1" s="1"/>
  <c r="Q22" i="1"/>
  <c r="U22" i="1" s="1"/>
  <c r="P22" i="1"/>
  <c r="T22" i="1" s="1"/>
  <c r="O22" i="1"/>
  <c r="N22" i="1"/>
  <c r="M22" i="1"/>
  <c r="L22" i="1"/>
  <c r="K22" i="1"/>
  <c r="R20" i="1"/>
  <c r="V20" i="1" s="1"/>
  <c r="Q20" i="1"/>
  <c r="U20" i="1" s="1"/>
  <c r="P20" i="1"/>
  <c r="T20" i="1" s="1"/>
  <c r="O20" i="1"/>
  <c r="N20" i="1"/>
  <c r="M20" i="1"/>
  <c r="L20" i="1"/>
  <c r="K20" i="1"/>
  <c r="R16" i="1"/>
  <c r="V16" i="1" s="1"/>
  <c r="Q16" i="1"/>
  <c r="U16" i="1" s="1"/>
  <c r="P16" i="1"/>
  <c r="T16" i="1" s="1"/>
  <c r="O16" i="1"/>
  <c r="N16" i="1"/>
  <c r="M16" i="1"/>
  <c r="L16" i="1"/>
  <c r="K16" i="1"/>
  <c r="J22" i="1"/>
  <c r="J20" i="1"/>
  <c r="J16" i="1"/>
  <c r="R9" i="1"/>
  <c r="Q9" i="1"/>
  <c r="P9" i="1"/>
  <c r="O9" i="1"/>
  <c r="N9" i="1"/>
  <c r="M9" i="1"/>
  <c r="L9" i="1"/>
  <c r="K9" i="1"/>
  <c r="J9" i="1"/>
  <c r="U9" i="1" l="1"/>
  <c r="S16" i="1"/>
  <c r="S20" i="1"/>
  <c r="S22" i="1"/>
  <c r="R23" i="1"/>
  <c r="P23" i="1"/>
  <c r="S9" i="1"/>
  <c r="T9" i="1"/>
  <c r="V9" i="1"/>
  <c r="Q23" i="1"/>
  <c r="J23" i="1"/>
  <c r="K23" i="1"/>
  <c r="M23" i="1"/>
  <c r="L23" i="1"/>
  <c r="N23" i="1"/>
  <c r="O23" i="1"/>
  <c r="S23" i="1" l="1"/>
  <c r="U23" i="1"/>
  <c r="T23" i="1"/>
  <c r="V23" i="1"/>
</calcChain>
</file>

<file path=xl/sharedStrings.xml><?xml version="1.0" encoding="utf-8"?>
<sst xmlns="http://schemas.openxmlformats.org/spreadsheetml/2006/main" count="172" uniqueCount="74">
  <si>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</si>
  <si>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</si>
  <si>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</si>
  <si>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</si>
  <si>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</si>
  <si>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</si>
  <si>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</si>
  <si>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</si>
  <si>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</si>
  <si>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</si>
  <si>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</si>
  <si>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</si>
  <si>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</si>
  <si>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</si>
  <si>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</si>
  <si>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</si>
  <si>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</si>
  <si>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</si>
  <si>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</si>
  <si>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Nación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</si>
  <si>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</si>
  <si>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</si>
  <si>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</si>
  <si>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</si>
  <si>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</si>
  <si>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</si>
  <si>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</si>
  <si>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</si>
  <si>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</si>
  <si>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14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</si>
  <si>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</si>
  <si>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</si>
  <si>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</si>
  <si>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</si>
  <si>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</si>
  <si>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</si>
  <si>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</si>
  <si>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</si>
  <si>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</si>
  <si>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</si>
  <si>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</si>
  <si>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</si>
  <si>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</si>
  <si>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</si>
  <si>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</si>
  <si>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</si>
  <si>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</si>
  <si>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</si>
  <si>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</si>
  <si>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</si>
  <si>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</si>
  <si>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</si>
  <si>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</si>
  <si>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</si>
  <si>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</si>
  <si>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</si>
  <si>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16</t>
  </si>
  <si>
    <t>40401B</t>
  </si>
  <si>
    <t>4. TRANSFORMACIÓN PRODUCTIVA, INTERNACIONALIZACIÓN Y ACCIÓN CLÍMATICA / B. TRANSFORMACIÓN PARA LA DIVERSIFICACIÓN PRODUCTIVA Y EXPORTADORA</t>
  </si>
  <si>
    <t xml:space="preserve">GASTOS DE INVERSION </t>
  </si>
  <si>
    <t>APR. SIN COMPROMETER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</si>
  <si>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</si>
  <si>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</si>
  <si>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</si>
  <si>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MINISTERIO DE COMERCIO, INDUSTRIA Y TURISMO</t>
  </si>
  <si>
    <t>EJECUCION PRESUPUESTAL ACUMULADA CON CORTE AL 31 DE MARZO DE 2024</t>
  </si>
  <si>
    <t>COMP/ APR</t>
  </si>
  <si>
    <t>OBLIG/ APR</t>
  </si>
  <si>
    <t>PAGO/ APR</t>
  </si>
  <si>
    <t xml:space="preserve">SECRETARIA GENERAL </t>
  </si>
  <si>
    <t xml:space="preserve">VICEMINISTERIO DE COMERCIO EXTERIOR </t>
  </si>
  <si>
    <t>VICEMINISTERIO DE DESARROLLO EMPRESARIAL</t>
  </si>
  <si>
    <t>VICEMINISTERIO DE TURISMO</t>
  </si>
  <si>
    <t xml:space="preserve">FECHA DE GENERACIÓN: ABRIL 01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</si>
</sst>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8"/>
      <color rgb="FF000000"/>
      <name val="Times New Roman"/>
    </font>
    <font>
      <b/>
      <sz val="8"/>
      <color rgb="FF000000"/>
      <name val="Arial"/>
      <family val="2"/>
    </font>
    <font>
      <sz val="11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0" fontId="1" fillId="0" borderId="0" xfId="0" applyNumberFormat="1" applyFont="1" applyFill="1" applyBorder="1"/>
    <xf numFmtId="0" fontId="6" fillId="0" borderId="0" xfId="0" applyFont="1" applyFill="1" applyBorder="1"/>
    <xf numFmtId="0" fontId="8" fillId="0" borderId="0" xfId="0" applyFont="1" applyFill="1" applyBorder="1"/>
    <xf numFmtId="164" fontId="9" fillId="0" borderId="0" xfId="0" applyNumberFormat="1" applyFont="1" applyFill="1" applyBorder="1" applyAlignment="1">
      <alignment horizontal="right" vertical="center" wrapText="1" readingOrder="1"/>
    </xf>
    <xf numFmtId="164" fontId="10" fillId="0" borderId="0" xfId="0" applyNumberFormat="1" applyFont="1" applyFill="1" applyBorder="1" applyAlignment="1">
      <alignment horizontal="right" vertical="center" wrapText="1" readingOrder="1"/>
    </xf>
    <xf numFmtId="10" fontId="5" fillId="0" borderId="0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7" fontId="7" fillId="2" borderId="1" xfId="0" applyNumberFormat="1" applyFont="1" applyFill="1" applyBorder="1" applyAlignment="1">
      <alignment vertical="center" wrapText="1"/>
    </xf>
    <xf numFmtId="10" fontId="7" fillId="2" borderId="1" xfId="0" applyNumberFormat="1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vertical="center" wrapText="1" readingOrder="1"/>
    </xf>
    <xf numFmtId="7" fontId="6" fillId="0" borderId="1" xfId="0" applyNumberFormat="1" applyFont="1" applyFill="1" applyBorder="1" applyAlignment="1">
      <alignment vertical="center" wrapText="1"/>
    </xf>
    <xf numFmtId="10" fontId="6" fillId="0" borderId="1" xfId="0" applyNumberFormat="1" applyFont="1" applyFill="1" applyBorder="1" applyAlignment="1">
      <alignment vertical="center" wrapText="1"/>
    </xf>
    <xf numFmtId="0" fontId="13" fillId="3" borderId="1" xfId="0" applyNumberFormat="1" applyFont="1" applyFill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247650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4</xdr:col>
      <xdr:colOff>247651</xdr:colOff>
      <xdr:row>2</xdr:row>
      <xdr:rowOff>133350</xdr:rowOff>
    </xdr:to>
    <xdr:pic>
      <xdr:nvPicPr>
        <xdr:cNvPr id="4" name="Imagen 3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6954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18</xdr:col>
      <xdr:colOff>666750</xdr:colOff>
      <xdr:row>0</xdr:row>
      <xdr:rowOff>0</xdr:rowOff>
    </xdr:from>
    <xdr:to>
      <xdr:col>21</xdr:col>
      <xdr:colOff>476250</xdr:colOff>
      <xdr:row>2</xdr:row>
      <xdr:rowOff>171450</xdr:rowOff>
    </xdr:to>
    <xdr:pic>
      <xdr:nvPicPr>
        <xdr:cNvPr id="5" name="Imagen 4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07450" y="0"/>
          <a:ext cx="22479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showGridLines="0" tabSelected="1" workbookViewId="0">
      <selection activeCell="A3" sqref="A3:V3"/>
    </sheetView>
  </sheetViews>
  <sheetFormatPr baseColWidth="10" defaultRowHeight="15"/>
  <cols>
    <col min="1" max="4" width="5.42578125" customWidth="1"/>
    <col min="5" max="5" width="7.42578125" customWidth="1"/>
    <col min="6" max="6" width="5.5703125" customWidth="1"/>
    <col min="7" max="7" width="4.42578125" customWidth="1"/>
    <col min="8" max="8" width="4.7109375" customWidth="1"/>
    <col min="9" max="9" width="27.5703125" customWidth="1"/>
    <col min="10" max="10" width="16.140625" customWidth="1"/>
    <col min="11" max="11" width="14.28515625" customWidth="1"/>
    <col min="12" max="12" width="13.140625" customWidth="1"/>
    <col min="13" max="13" width="16.28515625" customWidth="1"/>
    <col min="14" max="14" width="16.85546875" customWidth="1"/>
    <col min="15" max="15" width="17.140625" customWidth="1"/>
    <col min="16" max="16" width="15.7109375" customWidth="1"/>
    <col min="17" max="17" width="14.5703125" customWidth="1"/>
    <col min="18" max="18" width="15.140625" customWidth="1"/>
    <col min="19" max="19" width="16.5703125" customWidth="1"/>
    <col min="20" max="20" width="7.7109375" customWidth="1"/>
    <col min="21" max="21" width="7.5703125" customWidth="1"/>
    <col min="22" max="22" width="8.42578125" customWidth="1"/>
  </cols>
  <sheetData>
    <row r="1" spans="1:22">
      <c r="A1" s="22" t="s">
        <v>64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2">
      <c r="A2" s="22" t="s">
        <v>65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4"/>
      <c r="S2" s="24"/>
      <c r="T2" s="24"/>
      <c r="U2" s="24"/>
      <c r="V2" s="24"/>
    </row>
    <row r="3" spans="1:22">
      <c r="A3" s="22" t="s">
        <v>59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ht="15.75" thickBot="1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25" t="s">
        <v>73</v>
      </c>
      <c r="S4" s="26"/>
      <c r="T4" s="26"/>
      <c r="U4" s="26"/>
      <c r="V4" s="26"/>
    </row>
    <row r="5" spans="1:22" ht="39" customHeight="1" thickTop="1" thickBot="1">
      <c r="A5" s="20" t="s">
        <v>1</v>
      </c>
      <c r="B5" s="20" t="s">
        <v>2</v>
      </c>
      <c r="C5" s="20" t="s">
        <v>3</v>
      </c>
      <c r="D5" s="20" t="s">
        <v>4</v>
      </c>
      <c r="E5" s="20" t="s">
        <v>5</v>
      </c>
      <c r="F5" s="20" t="s">
        <v>6</v>
      </c>
      <c r="G5" s="20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0" t="s">
        <v>12</v>
      </c>
      <c r="M5" s="20" t="s">
        <v>13</v>
      </c>
      <c r="N5" s="20" t="s">
        <v>14</v>
      </c>
      <c r="O5" s="20" t="s">
        <v>15</v>
      </c>
      <c r="P5" s="20" t="s">
        <v>16</v>
      </c>
      <c r="Q5" s="20" t="s">
        <v>17</v>
      </c>
      <c r="R5" s="20" t="s">
        <v>18</v>
      </c>
      <c r="S5" s="21" t="s">
        <v>60</v>
      </c>
      <c r="T5" s="21" t="s">
        <v>66</v>
      </c>
      <c r="U5" s="21" t="s">
        <v>67</v>
      </c>
      <c r="V5" s="21" t="s">
        <v>68</v>
      </c>
    </row>
    <row r="6" spans="1:22" ht="80.25" customHeight="1" thickTop="1" thickBot="1">
      <c r="A6" s="10" t="s">
        <v>23</v>
      </c>
      <c r="B6" s="10" t="s">
        <v>24</v>
      </c>
      <c r="C6" s="10" t="s">
        <v>25</v>
      </c>
      <c r="D6" s="10" t="s">
        <v>26</v>
      </c>
      <c r="E6" s="10" t="s">
        <v>57</v>
      </c>
      <c r="F6" s="10" t="s">
        <v>19</v>
      </c>
      <c r="G6" s="10" t="s">
        <v>56</v>
      </c>
      <c r="H6" s="10" t="s">
        <v>22</v>
      </c>
      <c r="I6" s="12" t="s">
        <v>58</v>
      </c>
      <c r="J6" s="17">
        <v>9755650000</v>
      </c>
      <c r="K6" s="17">
        <v>0</v>
      </c>
      <c r="L6" s="17">
        <v>0</v>
      </c>
      <c r="M6" s="17">
        <v>9755650000</v>
      </c>
      <c r="N6" s="17">
        <v>9563908886.9899998</v>
      </c>
      <c r="O6" s="17">
        <v>191741113.00999999</v>
      </c>
      <c r="P6" s="17">
        <v>8339969530.29</v>
      </c>
      <c r="Q6" s="17">
        <v>1468428563.7</v>
      </c>
      <c r="R6" s="17">
        <v>1464393693.7</v>
      </c>
      <c r="S6" s="18">
        <f>+M6-P6</f>
        <v>1415680469.71</v>
      </c>
      <c r="T6" s="19">
        <f>+P6/M6</f>
        <v>0.85488609475432187</v>
      </c>
      <c r="U6" s="19">
        <f>+Q6/M6</f>
        <v>0.15052083292246032</v>
      </c>
      <c r="V6" s="19">
        <f>+R6/M6</f>
        <v>0.15010723977387463</v>
      </c>
    </row>
    <row r="7" spans="1:22" ht="57.75" thickTop="1" thickBot="1">
      <c r="A7" s="10" t="s">
        <v>23</v>
      </c>
      <c r="B7" s="10" t="s">
        <v>24</v>
      </c>
      <c r="C7" s="10" t="s">
        <v>25</v>
      </c>
      <c r="D7" s="10" t="s">
        <v>26</v>
      </c>
      <c r="E7" s="10" t="s">
        <v>27</v>
      </c>
      <c r="F7" s="10" t="s">
        <v>19</v>
      </c>
      <c r="G7" s="10" t="s">
        <v>20</v>
      </c>
      <c r="H7" s="10" t="s">
        <v>21</v>
      </c>
      <c r="I7" s="12" t="s">
        <v>28</v>
      </c>
      <c r="J7" s="11">
        <v>2879089992</v>
      </c>
      <c r="K7" s="11">
        <v>0</v>
      </c>
      <c r="L7" s="11">
        <v>0</v>
      </c>
      <c r="M7" s="11">
        <v>2879089992</v>
      </c>
      <c r="N7" s="11">
        <v>2530191180.02</v>
      </c>
      <c r="O7" s="11">
        <v>348898811.98000002</v>
      </c>
      <c r="P7" s="11">
        <v>1846440879.8199999</v>
      </c>
      <c r="Q7" s="11">
        <v>319987731</v>
      </c>
      <c r="R7" s="11">
        <v>319987731</v>
      </c>
      <c r="S7" s="18">
        <f t="shared" ref="S7:S23" si="0">+M7-P7</f>
        <v>1032649112.1800001</v>
      </c>
      <c r="T7" s="19">
        <f t="shared" ref="T7:T23" si="1">+P7/M7</f>
        <v>0.64132794909176982</v>
      </c>
      <c r="U7" s="19">
        <f t="shared" ref="U7:U23" si="2">+Q7/M7</f>
        <v>0.11114196912536105</v>
      </c>
      <c r="V7" s="19">
        <f t="shared" ref="V7:V23" si="3">+R7/M7</f>
        <v>0.11114196912536105</v>
      </c>
    </row>
    <row r="8" spans="1:22" ht="57.75" thickTop="1" thickBot="1">
      <c r="A8" s="10" t="s">
        <v>23</v>
      </c>
      <c r="B8" s="10" t="s">
        <v>24</v>
      </c>
      <c r="C8" s="10" t="s">
        <v>25</v>
      </c>
      <c r="D8" s="10" t="s">
        <v>26</v>
      </c>
      <c r="E8" s="10" t="s">
        <v>27</v>
      </c>
      <c r="F8" s="10" t="s">
        <v>19</v>
      </c>
      <c r="G8" s="10" t="s">
        <v>29</v>
      </c>
      <c r="H8" s="10" t="s">
        <v>21</v>
      </c>
      <c r="I8" s="12" t="s">
        <v>28</v>
      </c>
      <c r="J8" s="11">
        <v>21150651769</v>
      </c>
      <c r="K8" s="11">
        <v>0</v>
      </c>
      <c r="L8" s="11">
        <v>0</v>
      </c>
      <c r="M8" s="11">
        <v>21150651769</v>
      </c>
      <c r="N8" s="11">
        <v>21150651769</v>
      </c>
      <c r="O8" s="11">
        <v>0</v>
      </c>
      <c r="P8" s="11">
        <v>0</v>
      </c>
      <c r="Q8" s="11">
        <v>0</v>
      </c>
      <c r="R8" s="11">
        <v>0</v>
      </c>
      <c r="S8" s="18">
        <f t="shared" si="0"/>
        <v>21150651769</v>
      </c>
      <c r="T8" s="19">
        <f t="shared" si="1"/>
        <v>0</v>
      </c>
      <c r="U8" s="19">
        <f t="shared" si="2"/>
        <v>0</v>
      </c>
      <c r="V8" s="19">
        <f t="shared" si="3"/>
        <v>0</v>
      </c>
    </row>
    <row r="9" spans="1:22" ht="33.75" customHeight="1" thickTop="1" thickBot="1">
      <c r="A9" s="13" t="s">
        <v>23</v>
      </c>
      <c r="B9" s="13"/>
      <c r="C9" s="13"/>
      <c r="D9" s="13"/>
      <c r="E9" s="13"/>
      <c r="F9" s="13"/>
      <c r="G9" s="13"/>
      <c r="H9" s="13"/>
      <c r="I9" s="2" t="s">
        <v>70</v>
      </c>
      <c r="J9" s="14">
        <f>SUM(J6:J8)</f>
        <v>33785391761</v>
      </c>
      <c r="K9" s="14">
        <f t="shared" ref="K9:R9" si="4">SUM(K6:K8)</f>
        <v>0</v>
      </c>
      <c r="L9" s="14">
        <f t="shared" si="4"/>
        <v>0</v>
      </c>
      <c r="M9" s="14">
        <f t="shared" si="4"/>
        <v>33785391761</v>
      </c>
      <c r="N9" s="14">
        <f t="shared" si="4"/>
        <v>33244751836.010002</v>
      </c>
      <c r="O9" s="14">
        <f t="shared" si="4"/>
        <v>540639924.99000001</v>
      </c>
      <c r="P9" s="14">
        <f t="shared" si="4"/>
        <v>10186410410.110001</v>
      </c>
      <c r="Q9" s="14">
        <f t="shared" si="4"/>
        <v>1788416294.7</v>
      </c>
      <c r="R9" s="14">
        <f t="shared" si="4"/>
        <v>1784381424.7</v>
      </c>
      <c r="S9" s="15">
        <f t="shared" si="0"/>
        <v>23598981350.889999</v>
      </c>
      <c r="T9" s="16">
        <f t="shared" si="1"/>
        <v>0.30150339774566809</v>
      </c>
      <c r="U9" s="16">
        <f t="shared" si="2"/>
        <v>5.2934602841114592E-2</v>
      </c>
      <c r="V9" s="16">
        <f t="shared" si="3"/>
        <v>5.2815176373351751E-2</v>
      </c>
    </row>
    <row r="10" spans="1:22" ht="69" thickTop="1" thickBot="1">
      <c r="A10" s="10" t="s">
        <v>23</v>
      </c>
      <c r="B10" s="10" t="s">
        <v>30</v>
      </c>
      <c r="C10" s="10" t="s">
        <v>25</v>
      </c>
      <c r="D10" s="10" t="s">
        <v>31</v>
      </c>
      <c r="E10" s="10" t="s">
        <v>32</v>
      </c>
      <c r="F10" s="10" t="s">
        <v>19</v>
      </c>
      <c r="G10" s="10" t="s">
        <v>20</v>
      </c>
      <c r="H10" s="10" t="s">
        <v>21</v>
      </c>
      <c r="I10" s="12" t="s">
        <v>33</v>
      </c>
      <c r="J10" s="11">
        <v>19570000000</v>
      </c>
      <c r="K10" s="11">
        <v>0</v>
      </c>
      <c r="L10" s="11">
        <v>0</v>
      </c>
      <c r="M10" s="11">
        <v>19570000000</v>
      </c>
      <c r="N10" s="11">
        <v>19299123490</v>
      </c>
      <c r="O10" s="11">
        <v>270876510</v>
      </c>
      <c r="P10" s="11">
        <v>546560250</v>
      </c>
      <c r="Q10" s="11">
        <v>125755500</v>
      </c>
      <c r="R10" s="11">
        <v>125755500</v>
      </c>
      <c r="S10" s="18">
        <f t="shared" si="0"/>
        <v>19023439750</v>
      </c>
      <c r="T10" s="19">
        <f t="shared" si="1"/>
        <v>2.7928474706182933E-2</v>
      </c>
      <c r="U10" s="19">
        <f t="shared" si="2"/>
        <v>6.4259325498211544E-3</v>
      </c>
      <c r="V10" s="19">
        <f t="shared" si="3"/>
        <v>6.4259325498211544E-3</v>
      </c>
    </row>
    <row r="11" spans="1:22" ht="69" thickTop="1" thickBot="1">
      <c r="A11" s="10" t="s">
        <v>23</v>
      </c>
      <c r="B11" s="10" t="s">
        <v>30</v>
      </c>
      <c r="C11" s="10" t="s">
        <v>25</v>
      </c>
      <c r="D11" s="10" t="s">
        <v>34</v>
      </c>
      <c r="E11" s="10" t="s">
        <v>35</v>
      </c>
      <c r="F11" s="10" t="s">
        <v>19</v>
      </c>
      <c r="G11" s="10" t="s">
        <v>20</v>
      </c>
      <c r="H11" s="10" t="s">
        <v>21</v>
      </c>
      <c r="I11" s="12" t="s">
        <v>36</v>
      </c>
      <c r="J11" s="11">
        <v>16568950074</v>
      </c>
      <c r="K11" s="11">
        <v>0</v>
      </c>
      <c r="L11" s="11">
        <v>0</v>
      </c>
      <c r="M11" s="11">
        <v>16568950074</v>
      </c>
      <c r="N11" s="11">
        <v>11982781646</v>
      </c>
      <c r="O11" s="11">
        <v>4586168428</v>
      </c>
      <c r="P11" s="11">
        <v>1546295200</v>
      </c>
      <c r="Q11" s="11">
        <v>100130633</v>
      </c>
      <c r="R11" s="11">
        <v>100130633</v>
      </c>
      <c r="S11" s="18">
        <f t="shared" si="0"/>
        <v>15022654874</v>
      </c>
      <c r="T11" s="19">
        <f t="shared" si="1"/>
        <v>9.3324875329695564E-2</v>
      </c>
      <c r="U11" s="19">
        <f t="shared" si="2"/>
        <v>6.043269643085292E-3</v>
      </c>
      <c r="V11" s="19">
        <f t="shared" si="3"/>
        <v>6.043269643085292E-3</v>
      </c>
    </row>
    <row r="12" spans="1:22" ht="69" thickTop="1" thickBot="1">
      <c r="A12" s="10" t="s">
        <v>23</v>
      </c>
      <c r="B12" s="10" t="s">
        <v>30</v>
      </c>
      <c r="C12" s="10" t="s">
        <v>25</v>
      </c>
      <c r="D12" s="10" t="s">
        <v>37</v>
      </c>
      <c r="E12" s="10" t="s">
        <v>35</v>
      </c>
      <c r="F12" s="10" t="s">
        <v>19</v>
      </c>
      <c r="G12" s="10" t="s">
        <v>20</v>
      </c>
      <c r="H12" s="10" t="s">
        <v>21</v>
      </c>
      <c r="I12" s="12" t="s">
        <v>36</v>
      </c>
      <c r="J12" s="11">
        <v>4005703159</v>
      </c>
      <c r="K12" s="11">
        <v>0</v>
      </c>
      <c r="L12" s="11">
        <v>0</v>
      </c>
      <c r="M12" s="11">
        <v>4005703159</v>
      </c>
      <c r="N12" s="11">
        <v>1660714105.5</v>
      </c>
      <c r="O12" s="11">
        <v>2344989053.5</v>
      </c>
      <c r="P12" s="11">
        <v>893570114.29999995</v>
      </c>
      <c r="Q12" s="11">
        <v>205862820.5</v>
      </c>
      <c r="R12" s="11">
        <v>205862820.5</v>
      </c>
      <c r="S12" s="18">
        <f t="shared" si="0"/>
        <v>3112133044.6999998</v>
      </c>
      <c r="T12" s="19">
        <f t="shared" si="1"/>
        <v>0.22307447128036179</v>
      </c>
      <c r="U12" s="19">
        <f t="shared" si="2"/>
        <v>5.1392430324615573E-2</v>
      </c>
      <c r="V12" s="19">
        <f t="shared" si="3"/>
        <v>5.1392430324615573E-2</v>
      </c>
    </row>
    <row r="13" spans="1:22" ht="46.5" thickTop="1" thickBot="1">
      <c r="A13" s="10" t="s">
        <v>23</v>
      </c>
      <c r="B13" s="10" t="s">
        <v>30</v>
      </c>
      <c r="C13" s="10" t="s">
        <v>25</v>
      </c>
      <c r="D13" s="10" t="s">
        <v>38</v>
      </c>
      <c r="E13" s="10" t="s">
        <v>39</v>
      </c>
      <c r="F13" s="10" t="s">
        <v>19</v>
      </c>
      <c r="G13" s="10" t="s">
        <v>20</v>
      </c>
      <c r="H13" s="10" t="s">
        <v>21</v>
      </c>
      <c r="I13" s="12" t="s">
        <v>40</v>
      </c>
      <c r="J13" s="11">
        <v>69511933550</v>
      </c>
      <c r="K13" s="11">
        <v>0</v>
      </c>
      <c r="L13" s="11">
        <v>0</v>
      </c>
      <c r="M13" s="11">
        <v>69511933550</v>
      </c>
      <c r="N13" s="11">
        <v>48107856233</v>
      </c>
      <c r="O13" s="11">
        <v>21404077317</v>
      </c>
      <c r="P13" s="11">
        <v>29347584367</v>
      </c>
      <c r="Q13" s="11">
        <v>176067820</v>
      </c>
      <c r="R13" s="11">
        <v>176067820</v>
      </c>
      <c r="S13" s="18">
        <f t="shared" si="0"/>
        <v>40164349183</v>
      </c>
      <c r="T13" s="19">
        <f t="shared" si="1"/>
        <v>0.42219490766848333</v>
      </c>
      <c r="U13" s="19">
        <f t="shared" si="2"/>
        <v>2.5329150119720702E-3</v>
      </c>
      <c r="V13" s="19">
        <f t="shared" si="3"/>
        <v>2.5329150119720702E-3</v>
      </c>
    </row>
    <row r="14" spans="1:22" ht="69" thickTop="1" thickBot="1">
      <c r="A14" s="10" t="s">
        <v>23</v>
      </c>
      <c r="B14" s="10" t="s">
        <v>30</v>
      </c>
      <c r="C14" s="10" t="s">
        <v>25</v>
      </c>
      <c r="D14" s="10" t="s">
        <v>41</v>
      </c>
      <c r="E14" s="10" t="s">
        <v>42</v>
      </c>
      <c r="F14" s="10" t="s">
        <v>19</v>
      </c>
      <c r="G14" s="10" t="s">
        <v>20</v>
      </c>
      <c r="H14" s="10" t="s">
        <v>21</v>
      </c>
      <c r="I14" s="12" t="s">
        <v>43</v>
      </c>
      <c r="J14" s="11">
        <v>59646395164</v>
      </c>
      <c r="K14" s="11">
        <v>0</v>
      </c>
      <c r="L14" s="11">
        <v>0</v>
      </c>
      <c r="M14" s="11">
        <v>59646395164</v>
      </c>
      <c r="N14" s="11">
        <v>40311531355.599998</v>
      </c>
      <c r="O14" s="11">
        <v>19334863808.400002</v>
      </c>
      <c r="P14" s="11">
        <v>4537584571.6000004</v>
      </c>
      <c r="Q14" s="11">
        <v>336408152.58999997</v>
      </c>
      <c r="R14" s="11">
        <v>336408152.58999997</v>
      </c>
      <c r="S14" s="18">
        <f t="shared" si="0"/>
        <v>55108810592.400002</v>
      </c>
      <c r="T14" s="19">
        <f t="shared" si="1"/>
        <v>7.6074749515435788E-2</v>
      </c>
      <c r="U14" s="19">
        <f t="shared" si="2"/>
        <v>5.6400416431711111E-3</v>
      </c>
      <c r="V14" s="19">
        <f t="shared" si="3"/>
        <v>5.6400416431711111E-3</v>
      </c>
    </row>
    <row r="15" spans="1:22" ht="69" thickTop="1" thickBot="1">
      <c r="A15" s="10" t="s">
        <v>23</v>
      </c>
      <c r="B15" s="10" t="s">
        <v>47</v>
      </c>
      <c r="C15" s="10" t="s">
        <v>25</v>
      </c>
      <c r="D15" s="10" t="s">
        <v>48</v>
      </c>
      <c r="E15" s="10" t="s">
        <v>35</v>
      </c>
      <c r="F15" s="10" t="s">
        <v>19</v>
      </c>
      <c r="G15" s="10" t="s">
        <v>20</v>
      </c>
      <c r="H15" s="10" t="s">
        <v>21</v>
      </c>
      <c r="I15" s="12" t="s">
        <v>36</v>
      </c>
      <c r="J15" s="11">
        <v>152422406</v>
      </c>
      <c r="K15" s="11">
        <v>0</v>
      </c>
      <c r="L15" s="11">
        <v>0</v>
      </c>
      <c r="M15" s="11">
        <v>152422406</v>
      </c>
      <c r="N15" s="11">
        <v>128387531</v>
      </c>
      <c r="O15" s="11">
        <v>24034875</v>
      </c>
      <c r="P15" s="11">
        <v>78414000</v>
      </c>
      <c r="Q15" s="11">
        <v>22046000</v>
      </c>
      <c r="R15" s="11">
        <v>22046000</v>
      </c>
      <c r="S15" s="18">
        <f t="shared" si="0"/>
        <v>74008406</v>
      </c>
      <c r="T15" s="19">
        <f t="shared" si="1"/>
        <v>0.51445192382017646</v>
      </c>
      <c r="U15" s="19">
        <f t="shared" si="2"/>
        <v>0.14463752789730927</v>
      </c>
      <c r="V15" s="19">
        <f t="shared" si="3"/>
        <v>0.14463752789730927</v>
      </c>
    </row>
    <row r="16" spans="1:22" ht="39.75" customHeight="1" thickTop="1" thickBot="1">
      <c r="A16" s="13" t="s">
        <v>23</v>
      </c>
      <c r="B16" s="13"/>
      <c r="C16" s="13"/>
      <c r="D16" s="13"/>
      <c r="E16" s="13"/>
      <c r="F16" s="13"/>
      <c r="G16" s="13"/>
      <c r="H16" s="13"/>
      <c r="I16" s="2" t="s">
        <v>71</v>
      </c>
      <c r="J16" s="14">
        <f>SUM(J10:J15)</f>
        <v>169455404353</v>
      </c>
      <c r="K16" s="14">
        <f t="shared" ref="K16:R16" si="5">SUM(K10:K15)</f>
        <v>0</v>
      </c>
      <c r="L16" s="14">
        <f t="shared" si="5"/>
        <v>0</v>
      </c>
      <c r="M16" s="14">
        <f t="shared" si="5"/>
        <v>169455404353</v>
      </c>
      <c r="N16" s="14">
        <f t="shared" si="5"/>
        <v>121490394361.10001</v>
      </c>
      <c r="O16" s="14">
        <f t="shared" si="5"/>
        <v>47965009991.900002</v>
      </c>
      <c r="P16" s="14">
        <f t="shared" si="5"/>
        <v>36950008502.900002</v>
      </c>
      <c r="Q16" s="14">
        <f t="shared" si="5"/>
        <v>966270926.08999991</v>
      </c>
      <c r="R16" s="14">
        <f t="shared" si="5"/>
        <v>966270926.08999991</v>
      </c>
      <c r="S16" s="15">
        <f t="shared" si="0"/>
        <v>132505395850.10001</v>
      </c>
      <c r="T16" s="16">
        <f t="shared" si="1"/>
        <v>0.21805152006794551</v>
      </c>
      <c r="U16" s="16">
        <f t="shared" si="2"/>
        <v>5.7022136873080692E-3</v>
      </c>
      <c r="V16" s="16">
        <f t="shared" si="3"/>
        <v>5.7022136873080692E-3</v>
      </c>
    </row>
    <row r="17" spans="1:22" ht="48" customHeight="1" thickTop="1" thickBot="1">
      <c r="A17" s="10" t="s">
        <v>23</v>
      </c>
      <c r="B17" s="10" t="s">
        <v>49</v>
      </c>
      <c r="C17" s="10" t="s">
        <v>25</v>
      </c>
      <c r="D17" s="10" t="s">
        <v>50</v>
      </c>
      <c r="E17" s="10" t="s">
        <v>51</v>
      </c>
      <c r="F17" s="10" t="s">
        <v>19</v>
      </c>
      <c r="G17" s="10" t="s">
        <v>20</v>
      </c>
      <c r="H17" s="10" t="s">
        <v>21</v>
      </c>
      <c r="I17" s="12" t="s">
        <v>52</v>
      </c>
      <c r="J17" s="11">
        <v>4911388626</v>
      </c>
      <c r="K17" s="11">
        <v>0</v>
      </c>
      <c r="L17" s="11">
        <v>0</v>
      </c>
      <c r="M17" s="11">
        <v>4911388626</v>
      </c>
      <c r="N17" s="11">
        <v>3174426205.4400001</v>
      </c>
      <c r="O17" s="11">
        <v>1736962420.5599999</v>
      </c>
      <c r="P17" s="11">
        <v>2311527554.4400001</v>
      </c>
      <c r="Q17" s="11">
        <v>37226400</v>
      </c>
      <c r="R17" s="11">
        <v>37226400</v>
      </c>
      <c r="S17" s="18">
        <f t="shared" si="0"/>
        <v>2599861071.5599999</v>
      </c>
      <c r="T17" s="19">
        <f t="shared" si="1"/>
        <v>0.47064643636693554</v>
      </c>
      <c r="U17" s="19">
        <f t="shared" si="2"/>
        <v>7.579607893973243E-3</v>
      </c>
      <c r="V17" s="19">
        <f t="shared" si="3"/>
        <v>7.579607893973243E-3</v>
      </c>
    </row>
    <row r="18" spans="1:22" ht="46.5" thickTop="1" thickBot="1">
      <c r="A18" s="10" t="s">
        <v>23</v>
      </c>
      <c r="B18" s="10" t="s">
        <v>49</v>
      </c>
      <c r="C18" s="10" t="s">
        <v>25</v>
      </c>
      <c r="D18" s="10" t="s">
        <v>48</v>
      </c>
      <c r="E18" s="10" t="s">
        <v>53</v>
      </c>
      <c r="F18" s="10" t="s">
        <v>19</v>
      </c>
      <c r="G18" s="10" t="s">
        <v>20</v>
      </c>
      <c r="H18" s="10" t="s">
        <v>21</v>
      </c>
      <c r="I18" s="12" t="s">
        <v>54</v>
      </c>
      <c r="J18" s="11">
        <v>2879089884</v>
      </c>
      <c r="K18" s="11">
        <v>0</v>
      </c>
      <c r="L18" s="11">
        <v>0</v>
      </c>
      <c r="M18" s="11">
        <v>2879089884</v>
      </c>
      <c r="N18" s="11">
        <v>1959311000</v>
      </c>
      <c r="O18" s="11">
        <v>919778884</v>
      </c>
      <c r="P18" s="11">
        <v>1442413000</v>
      </c>
      <c r="Q18" s="11">
        <v>122183800</v>
      </c>
      <c r="R18" s="11">
        <v>122183800</v>
      </c>
      <c r="S18" s="18">
        <f t="shared" si="0"/>
        <v>1436676884</v>
      </c>
      <c r="T18" s="19">
        <f t="shared" si="1"/>
        <v>0.50099616827384885</v>
      </c>
      <c r="U18" s="19">
        <f t="shared" si="2"/>
        <v>4.2438341601981053E-2</v>
      </c>
      <c r="V18" s="19">
        <f t="shared" si="3"/>
        <v>4.2438341601981053E-2</v>
      </c>
    </row>
    <row r="19" spans="1:22" ht="46.5" thickTop="1" thickBot="1">
      <c r="A19" s="10" t="s">
        <v>23</v>
      </c>
      <c r="B19" s="10" t="s">
        <v>49</v>
      </c>
      <c r="C19" s="10" t="s">
        <v>25</v>
      </c>
      <c r="D19" s="10" t="s">
        <v>55</v>
      </c>
      <c r="E19" s="10" t="s">
        <v>53</v>
      </c>
      <c r="F19" s="10" t="s">
        <v>19</v>
      </c>
      <c r="G19" s="10" t="s">
        <v>20</v>
      </c>
      <c r="H19" s="10" t="s">
        <v>21</v>
      </c>
      <c r="I19" s="12" t="s">
        <v>54</v>
      </c>
      <c r="J19" s="11">
        <v>381056014</v>
      </c>
      <c r="K19" s="11">
        <v>0</v>
      </c>
      <c r="L19" s="11">
        <v>0</v>
      </c>
      <c r="M19" s="11">
        <v>381056014</v>
      </c>
      <c r="N19" s="11">
        <v>381056014</v>
      </c>
      <c r="O19" s="11">
        <v>0</v>
      </c>
      <c r="P19" s="11">
        <v>0</v>
      </c>
      <c r="Q19" s="11">
        <v>0</v>
      </c>
      <c r="R19" s="11">
        <v>0</v>
      </c>
      <c r="S19" s="18">
        <f t="shared" si="0"/>
        <v>381056014</v>
      </c>
      <c r="T19" s="19">
        <f t="shared" si="1"/>
        <v>0</v>
      </c>
      <c r="U19" s="19">
        <f t="shared" si="2"/>
        <v>0</v>
      </c>
      <c r="V19" s="19">
        <f t="shared" si="3"/>
        <v>0</v>
      </c>
    </row>
    <row r="20" spans="1:22" ht="28.5" customHeight="1" thickTop="1" thickBot="1">
      <c r="A20" s="13" t="s">
        <v>23</v>
      </c>
      <c r="B20" s="13"/>
      <c r="C20" s="13"/>
      <c r="D20" s="13"/>
      <c r="E20" s="13"/>
      <c r="F20" s="13"/>
      <c r="G20" s="13"/>
      <c r="H20" s="13"/>
      <c r="I20" s="2" t="s">
        <v>69</v>
      </c>
      <c r="J20" s="14">
        <f>SUM(J17:J19)</f>
        <v>8171534524</v>
      </c>
      <c r="K20" s="14">
        <f t="shared" ref="K20:R20" si="6">SUM(K17:K19)</f>
        <v>0</v>
      </c>
      <c r="L20" s="14">
        <f t="shared" si="6"/>
        <v>0</v>
      </c>
      <c r="M20" s="14">
        <f t="shared" si="6"/>
        <v>8171534524</v>
      </c>
      <c r="N20" s="14">
        <f t="shared" si="6"/>
        <v>5514793219.4400005</v>
      </c>
      <c r="O20" s="14">
        <f t="shared" si="6"/>
        <v>2656741304.5599999</v>
      </c>
      <c r="P20" s="14">
        <f t="shared" si="6"/>
        <v>3753940554.4400001</v>
      </c>
      <c r="Q20" s="14">
        <f t="shared" si="6"/>
        <v>159410200</v>
      </c>
      <c r="R20" s="14">
        <f t="shared" si="6"/>
        <v>159410200</v>
      </c>
      <c r="S20" s="15">
        <f t="shared" si="0"/>
        <v>4417593969.5599995</v>
      </c>
      <c r="T20" s="16">
        <f t="shared" si="1"/>
        <v>0.45939236301512076</v>
      </c>
      <c r="U20" s="16">
        <f t="shared" si="2"/>
        <v>1.9507988313799358E-2</v>
      </c>
      <c r="V20" s="16">
        <f t="shared" si="3"/>
        <v>1.9507988313799358E-2</v>
      </c>
    </row>
    <row r="21" spans="1:22" ht="46.5" thickTop="1" thickBot="1">
      <c r="A21" s="10" t="s">
        <v>23</v>
      </c>
      <c r="B21" s="10" t="s">
        <v>30</v>
      </c>
      <c r="C21" s="10" t="s">
        <v>25</v>
      </c>
      <c r="D21" s="10" t="s">
        <v>44</v>
      </c>
      <c r="E21" s="10" t="s">
        <v>45</v>
      </c>
      <c r="F21" s="10" t="s">
        <v>19</v>
      </c>
      <c r="G21" s="10" t="s">
        <v>20</v>
      </c>
      <c r="H21" s="10" t="s">
        <v>21</v>
      </c>
      <c r="I21" s="12" t="s">
        <v>46</v>
      </c>
      <c r="J21" s="11">
        <v>2733955712</v>
      </c>
      <c r="K21" s="11">
        <v>0</v>
      </c>
      <c r="L21" s="11">
        <v>0</v>
      </c>
      <c r="M21" s="11">
        <v>2733955712</v>
      </c>
      <c r="N21" s="11">
        <v>2482691325.3499999</v>
      </c>
      <c r="O21" s="11">
        <v>251264386.65000001</v>
      </c>
      <c r="P21" s="11">
        <v>1676871794.1500001</v>
      </c>
      <c r="Q21" s="11">
        <v>206604454.34999999</v>
      </c>
      <c r="R21" s="11">
        <v>206604454.34999999</v>
      </c>
      <c r="S21" s="18">
        <f t="shared" si="0"/>
        <v>1057083917.8499999</v>
      </c>
      <c r="T21" s="19">
        <f t="shared" si="1"/>
        <v>0.61335002128593374</v>
      </c>
      <c r="U21" s="19">
        <f t="shared" si="2"/>
        <v>7.5569788289972128E-2</v>
      </c>
      <c r="V21" s="19">
        <f t="shared" si="3"/>
        <v>7.5569788289972128E-2</v>
      </c>
    </row>
    <row r="22" spans="1:22" ht="28.5" customHeight="1" thickTop="1" thickBot="1">
      <c r="A22" s="13" t="s">
        <v>23</v>
      </c>
      <c r="B22" s="13"/>
      <c r="C22" s="13"/>
      <c r="D22" s="13"/>
      <c r="E22" s="13"/>
      <c r="F22" s="13"/>
      <c r="G22" s="13"/>
      <c r="H22" s="13"/>
      <c r="I22" s="2" t="s">
        <v>72</v>
      </c>
      <c r="J22" s="14">
        <f>+J21</f>
        <v>2733955712</v>
      </c>
      <c r="K22" s="14">
        <f t="shared" ref="K22:R22" si="7">+K21</f>
        <v>0</v>
      </c>
      <c r="L22" s="14">
        <f t="shared" si="7"/>
        <v>0</v>
      </c>
      <c r="M22" s="14">
        <f t="shared" si="7"/>
        <v>2733955712</v>
      </c>
      <c r="N22" s="14">
        <f t="shared" si="7"/>
        <v>2482691325.3499999</v>
      </c>
      <c r="O22" s="14">
        <f t="shared" si="7"/>
        <v>251264386.65000001</v>
      </c>
      <c r="P22" s="14">
        <f t="shared" si="7"/>
        <v>1676871794.1500001</v>
      </c>
      <c r="Q22" s="14">
        <f t="shared" si="7"/>
        <v>206604454.34999999</v>
      </c>
      <c r="R22" s="14">
        <f t="shared" si="7"/>
        <v>206604454.34999999</v>
      </c>
      <c r="S22" s="15">
        <f t="shared" si="0"/>
        <v>1057083917.8499999</v>
      </c>
      <c r="T22" s="16">
        <f t="shared" si="1"/>
        <v>0.61335002128593374</v>
      </c>
      <c r="U22" s="16">
        <f t="shared" si="2"/>
        <v>7.5569788289972128E-2</v>
      </c>
      <c r="V22" s="16">
        <f t="shared" si="3"/>
        <v>7.5569788289972128E-2</v>
      </c>
    </row>
    <row r="23" spans="1:22" ht="27.75" customHeight="1" thickTop="1" thickBot="1">
      <c r="A23" s="13"/>
      <c r="B23" s="13"/>
      <c r="C23" s="13"/>
      <c r="D23" s="13"/>
      <c r="E23" s="13"/>
      <c r="F23" s="13"/>
      <c r="G23" s="13"/>
      <c r="H23" s="13"/>
      <c r="I23" s="2" t="s">
        <v>59</v>
      </c>
      <c r="J23" s="14">
        <f>+J9+J16+J20+J22</f>
        <v>214146286350</v>
      </c>
      <c r="K23" s="14">
        <f t="shared" ref="K23:R23" si="8">+K9+K16+K20+K22</f>
        <v>0</v>
      </c>
      <c r="L23" s="14">
        <f t="shared" si="8"/>
        <v>0</v>
      </c>
      <c r="M23" s="14">
        <f t="shared" si="8"/>
        <v>214146286350</v>
      </c>
      <c r="N23" s="14">
        <f t="shared" si="8"/>
        <v>162732630741.90002</v>
      </c>
      <c r="O23" s="14">
        <f t="shared" si="8"/>
        <v>51413655608.099998</v>
      </c>
      <c r="P23" s="14">
        <f t="shared" si="8"/>
        <v>52567231261.600006</v>
      </c>
      <c r="Q23" s="14">
        <f t="shared" si="8"/>
        <v>3120701875.1399999</v>
      </c>
      <c r="R23" s="14">
        <f t="shared" si="8"/>
        <v>3116667005.1399999</v>
      </c>
      <c r="S23" s="15">
        <f t="shared" si="0"/>
        <v>161579055088.39999</v>
      </c>
      <c r="T23" s="16">
        <f t="shared" si="1"/>
        <v>0.2454734665614714</v>
      </c>
      <c r="U23" s="16">
        <f t="shared" si="2"/>
        <v>1.4572757381557085E-2</v>
      </c>
      <c r="V23" s="16">
        <f t="shared" si="3"/>
        <v>1.4553915728644154E-2</v>
      </c>
    </row>
    <row r="24" spans="1:22" ht="15.75" thickTop="1">
      <c r="A24" s="4" t="s">
        <v>61</v>
      </c>
      <c r="B24" s="4"/>
      <c r="C24" s="4"/>
      <c r="D24" s="4"/>
      <c r="E24" s="4"/>
      <c r="F24" s="5"/>
      <c r="G24" s="5"/>
      <c r="H24" s="5"/>
      <c r="I24" s="6"/>
      <c r="J24" s="6"/>
      <c r="K24" s="6"/>
      <c r="L24" s="7"/>
      <c r="M24" s="7"/>
      <c r="N24" s="8"/>
      <c r="O24" s="9"/>
      <c r="P24" s="9"/>
      <c r="Q24" s="9"/>
      <c r="R24" s="9"/>
      <c r="T24" s="3"/>
      <c r="U24" s="3"/>
      <c r="V24" s="3"/>
    </row>
    <row r="25" spans="1:22">
      <c r="A25" s="4" t="s">
        <v>62</v>
      </c>
      <c r="B25" s="4"/>
      <c r="C25" s="4"/>
      <c r="D25" s="4"/>
      <c r="E25" s="4"/>
      <c r="F25" s="4"/>
      <c r="G25" s="4"/>
      <c r="H25" s="4"/>
      <c r="I25" s="6"/>
      <c r="J25" s="6"/>
      <c r="K25" s="6"/>
      <c r="L25" s="7"/>
      <c r="M25" s="7"/>
      <c r="N25" s="8"/>
      <c r="T25" s="3"/>
      <c r="U25" s="3"/>
      <c r="V25" s="3"/>
    </row>
    <row r="26" spans="1:22">
      <c r="A26" s="4" t="s">
        <v>63</v>
      </c>
      <c r="B26" s="4"/>
      <c r="C26" s="4"/>
      <c r="D26" s="4"/>
      <c r="E26" s="4"/>
      <c r="F26" s="4"/>
      <c r="G26" s="4"/>
      <c r="H26" s="4"/>
      <c r="I26" s="6"/>
      <c r="J26" s="6"/>
      <c r="K26" s="6"/>
      <c r="L26" s="7"/>
      <c r="M26" s="7"/>
      <c r="N26" s="8"/>
      <c r="Q26" s="3"/>
      <c r="T26" s="3"/>
      <c r="U26" s="3"/>
      <c r="V26" s="3"/>
    </row>
    <row r="27" spans="1:22">
      <c r="A27" s="4"/>
      <c r="B27" s="4"/>
      <c r="C27" s="4"/>
      <c r="D27" s="4"/>
      <c r="E27" s="4"/>
      <c r="F27" s="4"/>
      <c r="G27" s="4"/>
      <c r="H27" s="4"/>
      <c r="I27" s="6"/>
      <c r="J27" s="6"/>
      <c r="K27" s="6"/>
      <c r="L27" s="7"/>
      <c r="M27" s="7"/>
      <c r="N27" s="8"/>
      <c r="T27" s="3"/>
      <c r="U27" s="3"/>
      <c r="V27" s="3"/>
    </row>
    <row r="28" spans="1:22">
      <c r="T28" s="3"/>
      <c r="U28" s="3"/>
      <c r="V28" s="3"/>
    </row>
    <row r="29" spans="1:22">
      <c r="T29" s="3"/>
      <c r="U29" s="3"/>
      <c r="V29" s="3"/>
    </row>
    <row r="30" spans="1:22">
      <c r="T30" s="3"/>
      <c r="U30" s="3"/>
      <c r="V30" s="3"/>
    </row>
    <row r="31" spans="1:22">
      <c r="T31" s="3"/>
      <c r="U31" s="3"/>
      <c r="V31" s="3"/>
    </row>
    <row r="32" spans="1:22">
      <c r="T32" s="3"/>
      <c r="U32" s="3"/>
      <c r="V32" s="3"/>
    </row>
    <row r="33" spans="20:22">
      <c r="T33" s="3"/>
      <c r="U33" s="3"/>
      <c r="V33" s="3"/>
    </row>
    <row r="34" spans="20:22">
      <c r="T34" s="3"/>
      <c r="U34" s="3"/>
      <c r="V34" s="3"/>
    </row>
    <row r="35" spans="20:22">
      <c r="T35" s="3"/>
      <c r="U35" s="3"/>
      <c r="V35" s="3"/>
    </row>
    <row r="36" spans="20:22">
      <c r="T36" s="3"/>
      <c r="U36" s="3"/>
      <c r="V36" s="3"/>
    </row>
    <row r="37" spans="20:22">
      <c r="T37" s="3"/>
      <c r="U37" s="3"/>
      <c r="V37" s="3"/>
    </row>
    <row r="38" spans="20:22">
      <c r="T38" s="3"/>
      <c r="U38" s="3"/>
      <c r="V38" s="3"/>
    </row>
    <row r="39" spans="20:22">
      <c r="T39" s="3"/>
      <c r="U39" s="3"/>
      <c r="V39" s="3"/>
    </row>
    <row r="40" spans="20:22">
      <c r="T40" s="3"/>
      <c r="U40" s="3"/>
      <c r="V40" s="3"/>
    </row>
    <row r="41" spans="20:22">
      <c r="T41" s="3"/>
      <c r="U41" s="3"/>
      <c r="V41" s="3"/>
    </row>
    <row r="42" spans="20:22">
      <c r="T42" s="3"/>
      <c r="U42" s="3"/>
      <c r="V42" s="3"/>
    </row>
    <row r="43" spans="20:22">
      <c r="T43" s="3"/>
      <c r="U43" s="3"/>
      <c r="V43" s="3"/>
    </row>
    <row r="44" spans="20:22">
      <c r="T44" s="3"/>
      <c r="U44" s="3"/>
      <c r="V44" s="3"/>
    </row>
    <row r="45" spans="20:22">
      <c r="T45" s="3"/>
      <c r="U45" s="3"/>
      <c r="V45" s="3"/>
    </row>
    <row r="46" spans="20:22">
      <c r="T46" s="3"/>
      <c r="U46" s="3"/>
      <c r="V46" s="3"/>
    </row>
    <row r="47" spans="20:22" ht="33.950000000000003" customHeight="1">
      <c r="T47" s="3"/>
      <c r="U47" s="3"/>
      <c r="V47" s="3"/>
    </row>
  </sheetData>
  <mergeCells count="4">
    <mergeCell ref="A1:V1"/>
    <mergeCell ref="A2:V2"/>
    <mergeCell ref="A3:V3"/>
    <mergeCell ref="R4:V4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2024-04-03T19:04:36Z</cp:lastPrinted>
  <dcterms:created xsi:type="dcterms:W3CDTF">2024-04-01T12:38:56Z</dcterms:created>
  <dcterms:modified xsi:type="dcterms:W3CDTF">2024-04-03T19:04:51Z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