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EJECUCION 350102" sheetId="1" r:id="rId1"/>
  </sheets>
  <definedNames>
    <definedName name="_xlnm.Print_Titles" localSheetId="0">'EJECUCION 350102'!$6:$6</definedName>
  </definedNames>
  <calcPr calcId="152511"/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O20" i="1"/>
  <c r="W20" i="1" s="1"/>
  <c r="O18" i="1"/>
  <c r="X18" i="1" s="1"/>
  <c r="O16" i="1"/>
  <c r="O14" i="1"/>
  <c r="W14" i="1" s="1"/>
  <c r="O12" i="1"/>
  <c r="U12" i="1" s="1"/>
  <c r="O11" i="1"/>
  <c r="O10" i="1"/>
  <c r="O9" i="1"/>
  <c r="W9" i="1" s="1"/>
  <c r="U9" i="1" l="1"/>
  <c r="J7" i="1"/>
  <c r="J21" i="1" s="1"/>
  <c r="N7" i="1"/>
  <c r="N21" i="1" s="1"/>
  <c r="S7" i="1"/>
  <c r="S21" i="1" s="1"/>
  <c r="Q7" i="1"/>
  <c r="Q21" i="1" s="1"/>
  <c r="X14" i="1"/>
  <c r="K7" i="1"/>
  <c r="K21" i="1" s="1"/>
  <c r="M7" i="1"/>
  <c r="M21" i="1" s="1"/>
  <c r="O19" i="1"/>
  <c r="V19" i="1" s="1"/>
  <c r="V9" i="1"/>
  <c r="U14" i="1"/>
  <c r="U20" i="1"/>
  <c r="O13" i="1"/>
  <c r="W13" i="1" s="1"/>
  <c r="X9" i="1"/>
  <c r="V14" i="1"/>
  <c r="X20" i="1"/>
  <c r="W10" i="1"/>
  <c r="V10" i="1"/>
  <c r="U10" i="1"/>
  <c r="W16" i="1"/>
  <c r="O15" i="1"/>
  <c r="U15" i="1" s="1"/>
  <c r="V16" i="1"/>
  <c r="U16" i="1"/>
  <c r="W11" i="1"/>
  <c r="V11" i="1"/>
  <c r="U11" i="1"/>
  <c r="W18" i="1"/>
  <c r="V18" i="1"/>
  <c r="O17" i="1"/>
  <c r="U18" i="1"/>
  <c r="R7" i="1"/>
  <c r="X10" i="1"/>
  <c r="O8" i="1"/>
  <c r="W8" i="1" s="1"/>
  <c r="L7" i="1"/>
  <c r="L21" i="1" s="1"/>
  <c r="P7" i="1"/>
  <c r="P21" i="1" s="1"/>
  <c r="T7" i="1"/>
  <c r="X11" i="1"/>
  <c r="X16" i="1"/>
  <c r="V20" i="1"/>
  <c r="W19" i="1" l="1"/>
  <c r="X19" i="1"/>
  <c r="U19" i="1"/>
  <c r="V13" i="1"/>
  <c r="U13" i="1"/>
  <c r="V15" i="1"/>
  <c r="X13" i="1"/>
  <c r="R21" i="1"/>
  <c r="U17" i="1"/>
  <c r="X17" i="1"/>
  <c r="T21" i="1"/>
  <c r="U8" i="1"/>
  <c r="X8" i="1"/>
  <c r="O7" i="1"/>
  <c r="V17" i="1"/>
  <c r="W15" i="1"/>
  <c r="W17" i="1"/>
  <c r="V8" i="1"/>
  <c r="X15" i="1"/>
  <c r="O21" i="1" l="1"/>
  <c r="X21" i="1" s="1"/>
  <c r="U7" i="1"/>
  <c r="W7" i="1"/>
  <c r="X7" i="1"/>
  <c r="V7" i="1"/>
  <c r="U21" i="1" l="1"/>
  <c r="W21" i="1"/>
  <c r="V21" i="1"/>
</calcChain>
</file>

<file path=xl/sharedStrings.xml><?xml version="1.0" encoding="utf-8"?>
<sst xmlns="http://schemas.openxmlformats.org/spreadsheetml/2006/main" count="128" uniqueCount="61">
  <si>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</si>
  <si>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</si>
  <si>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</si>
  <si>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</si>
  <si>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</si>
  <si>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</si>
  <si>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</si>
  <si>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</si>
  <si>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</si>
  <si>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</si>
  <si>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</si>
  <si>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</si>
  <si>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</si>
  <si>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</si>
  <si>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</si>
  <si>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</si>
  <si>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</si>
  <si>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</si>
  <si>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</si>
  <si>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</si>
  <si>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</si>
  <si>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</si>
  <si>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</si>
  <si>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</si>
  <si>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</si>
  <si>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</si>
  <si>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</si>
  <si>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</si>
  <si>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</si>
  <si>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</si>
  <si>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</si>
  <si>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</si>
  <si>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</si>
  <si>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</si>
  <si>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</si>
  <si>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</si>
  <si>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</si>
  <si>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</si>
  <si>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</si>
  <si>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</si>
  <si>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</si>
  <si>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</si>
  <si>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</si>
  <si>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ADQUISICION DE BIENES Y SERVICIOS</t>
  </si>
  <si>
    <t>TRANSFERENCIAS CORRIENTES</t>
  </si>
  <si>
    <t>GASTOS POR TRIBUTOS, MULTAS, SANCIONES E INTERESES DE MORA</t>
  </si>
  <si>
    <t>GASTOS DE PERSONAL</t>
  </si>
  <si>
    <t xml:space="preserve">GASTOS DE INVERSION </t>
  </si>
  <si>
    <t>TOTAL PRESUPUESTO A+C</t>
  </si>
  <si>
    <t>APR. VIGENTE DESPUES DE BLOQUEOS</t>
  </si>
  <si>
    <t>APROPIACION SIN COMPROMETER</t>
  </si>
  <si>
    <t>OBLIG/ APR</t>
  </si>
  <si>
    <t>PAGO/ APR</t>
  </si>
  <si>
    <t>MINISTERIO DE COMERCIO INDUSTRIA Y TURISMO</t>
  </si>
  <si>
    <t>EJECUCION PRESUPUESTAL ACUMULADA CON CORTE AL 31 DE MARZO DE 2023</t>
  </si>
  <si>
    <t>FECHA DE GENERACION : ABRIL 03 DE 2023</t>
  </si>
  <si>
    <t>COMP/ APR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</si>
  <si>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</si>
  <si>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</si>
  <si>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</si>
  <si>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UNIDAD EJECUTORA 3501-02 DIRECCION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</si>
</sst>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0"/>
      <color rgb="FF000000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4" fillId="0" borderId="0" xfId="0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/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8</xdr:col>
      <xdr:colOff>571500</xdr:colOff>
      <xdr:row>2</xdr:row>
      <xdr:rowOff>63500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35052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1"/>
  <sheetViews>
    <sheetView showGridLines="0" tabSelected="1" workbookViewId="0">
      <selection activeCell="A9" sqref="A9"/>
    </sheetView>
  </sheetViews>
  <sheetFormatPr baseColWidth="10" defaultRowHeight="15"/>
  <cols>
    <col min="1" max="5" width="5.42578125" customWidth="1"/>
    <col min="6" max="6" width="6.140625" customWidth="1"/>
    <col min="7" max="7" width="5.42578125" customWidth="1"/>
    <col min="8" max="8" width="3.85546875" customWidth="1"/>
    <col min="9" max="9" width="25.5703125" customWidth="1"/>
    <col min="10" max="10" width="18" customWidth="1"/>
    <col min="11" max="12" width="11.5703125" customWidth="1"/>
    <col min="13" max="13" width="16.140625" customWidth="1"/>
    <col min="14" max="14" width="14.42578125" customWidth="1"/>
    <col min="15" max="15" width="14.85546875" customWidth="1"/>
    <col min="16" max="16" width="15.85546875" customWidth="1"/>
    <col min="17" max="17" width="14.5703125" customWidth="1"/>
    <col min="18" max="18" width="17.140625" customWidth="1"/>
    <col min="19" max="19" width="14.7109375" customWidth="1"/>
    <col min="20" max="20" width="14" customWidth="1"/>
    <col min="21" max="21" width="16.140625" customWidth="1"/>
    <col min="22" max="22" width="7.7109375" customWidth="1"/>
    <col min="23" max="23" width="6.85546875" customWidth="1"/>
    <col min="24" max="24" width="7" customWidth="1"/>
  </cols>
  <sheetData>
    <row r="2" spans="1:30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30">
      <c r="A3" s="22" t="s">
        <v>54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30">
      <c r="A4" s="22" t="s">
        <v>60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30" ht="15.75" thickBot="1">
      <c r="A5" s="21" t="s">
        <v>0</v>
      </c>
      <c r="B5" s="21" t="s">
        <v>0</v>
      </c>
      <c r="C5" s="21" t="s">
        <v>0</v>
      </c>
      <c r="D5" s="21" t="s">
        <v>0</v>
      </c>
      <c r="E5" s="21" t="s">
        <v>0</v>
      </c>
      <c r="F5" s="21" t="s">
        <v>0</v>
      </c>
      <c r="G5" s="21" t="s">
        <v>0</v>
      </c>
      <c r="H5" s="21" t="s">
        <v>0</v>
      </c>
      <c r="I5" s="21" t="s">
        <v>0</v>
      </c>
      <c r="J5" s="21" t="s">
        <v>0</v>
      </c>
      <c r="K5" s="21" t="s">
        <v>0</v>
      </c>
      <c r="L5" s="21" t="s">
        <v>0</v>
      </c>
      <c r="M5" s="21" t="s">
        <v>0</v>
      </c>
      <c r="N5" s="21" t="s">
        <v>0</v>
      </c>
      <c r="O5" s="21"/>
      <c r="P5" s="21" t="s">
        <v>0</v>
      </c>
      <c r="Q5" s="21" t="s">
        <v>0</v>
      </c>
      <c r="R5" s="21" t="s">
        <v>0</v>
      </c>
      <c r="S5" s="21" t="s">
        <v>0</v>
      </c>
      <c r="T5" s="25" t="s">
        <v>55</v>
      </c>
      <c r="U5" s="26"/>
      <c r="V5" s="26"/>
      <c r="W5" s="26"/>
      <c r="X5" s="26"/>
    </row>
    <row r="6" spans="1:30" ht="33.6" customHeight="1" thickTop="1" thickBo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</v>
      </c>
      <c r="P6" s="5" t="s">
        <v>15</v>
      </c>
      <c r="Q6" s="5" t="s">
        <v>16</v>
      </c>
      <c r="R6" s="5" t="s">
        <v>17</v>
      </c>
      <c r="S6" s="5" t="s">
        <v>18</v>
      </c>
      <c r="T6" s="5" t="s">
        <v>19</v>
      </c>
      <c r="U6" s="6" t="s">
        <v>50</v>
      </c>
      <c r="V6" s="6" t="s">
        <v>56</v>
      </c>
      <c r="W6" s="6" t="s">
        <v>51</v>
      </c>
      <c r="X6" s="6" t="s">
        <v>52</v>
      </c>
    </row>
    <row r="7" spans="1:30" ht="35.1" customHeight="1" thickTop="1" thickBot="1">
      <c r="A7" s="14" t="s">
        <v>20</v>
      </c>
      <c r="B7" s="14"/>
      <c r="C7" s="14"/>
      <c r="D7" s="14"/>
      <c r="E7" s="14"/>
      <c r="F7" s="14"/>
      <c r="G7" s="14"/>
      <c r="H7" s="14"/>
      <c r="I7" s="15" t="s">
        <v>42</v>
      </c>
      <c r="J7" s="16">
        <f>+J8+J13+J15+J17</f>
        <v>17377834000</v>
      </c>
      <c r="K7" s="16">
        <f t="shared" ref="K7:T7" si="0">+K8+K13+K15+K17</f>
        <v>0</v>
      </c>
      <c r="L7" s="16">
        <f t="shared" si="0"/>
        <v>0</v>
      </c>
      <c r="M7" s="16">
        <f t="shared" si="0"/>
        <v>17377834000</v>
      </c>
      <c r="N7" s="16">
        <f t="shared" si="0"/>
        <v>1187338000</v>
      </c>
      <c r="O7" s="16">
        <f t="shared" si="0"/>
        <v>16190496000</v>
      </c>
      <c r="P7" s="16">
        <f t="shared" si="0"/>
        <v>15547439556.59</v>
      </c>
      <c r="Q7" s="16">
        <f t="shared" si="0"/>
        <v>643056443.40999997</v>
      </c>
      <c r="R7" s="16">
        <f t="shared" si="0"/>
        <v>3866860968.8199997</v>
      </c>
      <c r="S7" s="16">
        <f t="shared" si="0"/>
        <v>3026062074.9099998</v>
      </c>
      <c r="T7" s="16">
        <f t="shared" si="0"/>
        <v>2992424362.6300001</v>
      </c>
      <c r="U7" s="17">
        <f>+O7-R7</f>
        <v>12323635031.18</v>
      </c>
      <c r="V7" s="18">
        <f>+R7/O7</f>
        <v>0.23883523820517913</v>
      </c>
      <c r="W7" s="18">
        <f>+S7/O7</f>
        <v>0.1869036053565005</v>
      </c>
      <c r="X7" s="18">
        <f>+T7/O7</f>
        <v>0.18482598449300133</v>
      </c>
      <c r="Y7" s="2"/>
    </row>
    <row r="8" spans="1:30" ht="35.1" customHeight="1" thickTop="1" thickBot="1">
      <c r="A8" s="14" t="s">
        <v>20</v>
      </c>
      <c r="B8" s="14" t="s">
        <v>21</v>
      </c>
      <c r="C8" s="14"/>
      <c r="D8" s="14"/>
      <c r="E8" s="14"/>
      <c r="F8" s="14"/>
      <c r="G8" s="14"/>
      <c r="H8" s="14"/>
      <c r="I8" s="15" t="s">
        <v>46</v>
      </c>
      <c r="J8" s="16">
        <f>SUM(J9:J12)</f>
        <v>15284155000</v>
      </c>
      <c r="K8" s="16">
        <f t="shared" ref="K8:T8" si="1">SUM(K9:K12)</f>
        <v>0</v>
      </c>
      <c r="L8" s="16">
        <f t="shared" si="1"/>
        <v>0</v>
      </c>
      <c r="M8" s="16">
        <f t="shared" si="1"/>
        <v>15284155000</v>
      </c>
      <c r="N8" s="16">
        <f t="shared" si="1"/>
        <v>1187338000</v>
      </c>
      <c r="O8" s="16">
        <f t="shared" si="1"/>
        <v>14096817000</v>
      </c>
      <c r="P8" s="16">
        <f t="shared" si="1"/>
        <v>14096817000</v>
      </c>
      <c r="Q8" s="16">
        <f t="shared" si="1"/>
        <v>0</v>
      </c>
      <c r="R8" s="16">
        <f t="shared" si="1"/>
        <v>2752005949</v>
      </c>
      <c r="S8" s="16">
        <f t="shared" si="1"/>
        <v>2739470265</v>
      </c>
      <c r="T8" s="16">
        <f t="shared" si="1"/>
        <v>2739470265</v>
      </c>
      <c r="U8" s="17">
        <f t="shared" ref="U8:U21" si="2">+O8-R8</f>
        <v>11344811051</v>
      </c>
      <c r="V8" s="18">
        <f t="shared" ref="V8:V21" si="3">+R8/O8</f>
        <v>0.19522179716172808</v>
      </c>
      <c r="W8" s="18">
        <f t="shared" ref="W8:W21" si="4">+S8/O8</f>
        <v>0.19433254081400078</v>
      </c>
      <c r="X8" s="18">
        <f t="shared" ref="X8:X21" si="5">+T8/O8</f>
        <v>0.19433254081400078</v>
      </c>
      <c r="Y8" s="2"/>
    </row>
    <row r="9" spans="1:30" ht="35.1" customHeight="1" thickTop="1" thickBot="1">
      <c r="A9" s="8" t="s">
        <v>20</v>
      </c>
      <c r="B9" s="8" t="s">
        <v>21</v>
      </c>
      <c r="C9" s="8" t="s">
        <v>21</v>
      </c>
      <c r="D9" s="8" t="s">
        <v>21</v>
      </c>
      <c r="E9" s="8"/>
      <c r="F9" s="8" t="s">
        <v>22</v>
      </c>
      <c r="G9" s="8" t="s">
        <v>39</v>
      </c>
      <c r="H9" s="8" t="s">
        <v>34</v>
      </c>
      <c r="I9" s="9" t="s">
        <v>23</v>
      </c>
      <c r="J9" s="10">
        <v>9430223000</v>
      </c>
      <c r="K9" s="10">
        <v>0</v>
      </c>
      <c r="L9" s="10">
        <v>0</v>
      </c>
      <c r="M9" s="10">
        <v>9430223000</v>
      </c>
      <c r="N9" s="10">
        <v>0</v>
      </c>
      <c r="O9" s="11">
        <f t="shared" ref="O9:O20" si="6">+M9-N9</f>
        <v>9430223000</v>
      </c>
      <c r="P9" s="10">
        <v>9430223000</v>
      </c>
      <c r="Q9" s="10">
        <v>0</v>
      </c>
      <c r="R9" s="10">
        <v>1800482385</v>
      </c>
      <c r="S9" s="10">
        <v>1793879090</v>
      </c>
      <c r="T9" s="10">
        <v>1793879090</v>
      </c>
      <c r="U9" s="12">
        <f t="shared" si="2"/>
        <v>7629740615</v>
      </c>
      <c r="V9" s="13">
        <f t="shared" si="3"/>
        <v>0.1909268089418458</v>
      </c>
      <c r="W9" s="13">
        <f t="shared" si="4"/>
        <v>0.19022658212854562</v>
      </c>
      <c r="X9" s="13">
        <f t="shared" si="5"/>
        <v>0.19022658212854562</v>
      </c>
      <c r="Y9" s="19"/>
      <c r="Z9" s="20"/>
      <c r="AA9" s="20"/>
      <c r="AB9" s="20"/>
      <c r="AC9" s="20"/>
      <c r="AD9" s="20"/>
    </row>
    <row r="10" spans="1:30" ht="35.1" customHeight="1" thickTop="1" thickBot="1">
      <c r="A10" s="8" t="s">
        <v>20</v>
      </c>
      <c r="B10" s="8" t="s">
        <v>21</v>
      </c>
      <c r="C10" s="8" t="s">
        <v>21</v>
      </c>
      <c r="D10" s="8" t="s">
        <v>24</v>
      </c>
      <c r="E10" s="8"/>
      <c r="F10" s="8" t="s">
        <v>22</v>
      </c>
      <c r="G10" s="8" t="s">
        <v>39</v>
      </c>
      <c r="H10" s="8" t="s">
        <v>34</v>
      </c>
      <c r="I10" s="9" t="s">
        <v>25</v>
      </c>
      <c r="J10" s="10">
        <v>3432524000</v>
      </c>
      <c r="K10" s="10">
        <v>0</v>
      </c>
      <c r="L10" s="10">
        <v>0</v>
      </c>
      <c r="M10" s="10">
        <v>3432524000</v>
      </c>
      <c r="N10" s="10">
        <v>0</v>
      </c>
      <c r="O10" s="11">
        <f t="shared" si="6"/>
        <v>3432524000</v>
      </c>
      <c r="P10" s="10">
        <v>3432524000</v>
      </c>
      <c r="Q10" s="10">
        <v>0</v>
      </c>
      <c r="R10" s="10">
        <v>723781675</v>
      </c>
      <c r="S10" s="10">
        <v>723781675</v>
      </c>
      <c r="T10" s="10">
        <v>723781675</v>
      </c>
      <c r="U10" s="12">
        <f t="shared" si="2"/>
        <v>2708742325</v>
      </c>
      <c r="V10" s="13">
        <f t="shared" si="3"/>
        <v>0.21085990221772666</v>
      </c>
      <c r="W10" s="13">
        <f t="shared" si="4"/>
        <v>0.21085990221772666</v>
      </c>
      <c r="X10" s="13">
        <f t="shared" si="5"/>
        <v>0.21085990221772666</v>
      </c>
      <c r="Y10" s="19"/>
      <c r="Z10" s="20"/>
      <c r="AA10" s="20"/>
      <c r="AB10" s="20"/>
      <c r="AC10" s="20"/>
      <c r="AD10" s="20"/>
    </row>
    <row r="11" spans="1:30" ht="35.1" customHeight="1" thickTop="1" thickBot="1">
      <c r="A11" s="8" t="s">
        <v>20</v>
      </c>
      <c r="B11" s="8" t="s">
        <v>21</v>
      </c>
      <c r="C11" s="8" t="s">
        <v>21</v>
      </c>
      <c r="D11" s="8" t="s">
        <v>26</v>
      </c>
      <c r="E11" s="8"/>
      <c r="F11" s="8" t="s">
        <v>22</v>
      </c>
      <c r="G11" s="8" t="s">
        <v>39</v>
      </c>
      <c r="H11" s="8" t="s">
        <v>34</v>
      </c>
      <c r="I11" s="9" t="s">
        <v>27</v>
      </c>
      <c r="J11" s="10">
        <v>1234070000</v>
      </c>
      <c r="K11" s="10">
        <v>0</v>
      </c>
      <c r="L11" s="10">
        <v>0</v>
      </c>
      <c r="M11" s="10">
        <v>1234070000</v>
      </c>
      <c r="N11" s="10">
        <v>0</v>
      </c>
      <c r="O11" s="11">
        <f t="shared" si="6"/>
        <v>1234070000</v>
      </c>
      <c r="P11" s="10">
        <v>1234070000</v>
      </c>
      <c r="Q11" s="10">
        <v>0</v>
      </c>
      <c r="R11" s="10">
        <v>227741889</v>
      </c>
      <c r="S11" s="10">
        <v>221809500</v>
      </c>
      <c r="T11" s="10">
        <v>221809500</v>
      </c>
      <c r="U11" s="12">
        <f t="shared" si="2"/>
        <v>1006328111</v>
      </c>
      <c r="V11" s="13">
        <f t="shared" si="3"/>
        <v>0.1845453572325719</v>
      </c>
      <c r="W11" s="13">
        <f t="shared" si="4"/>
        <v>0.17973818340936901</v>
      </c>
      <c r="X11" s="13">
        <f t="shared" si="5"/>
        <v>0.17973818340936901</v>
      </c>
      <c r="Y11" s="19"/>
      <c r="Z11" s="20"/>
      <c r="AA11" s="20"/>
      <c r="AB11" s="20"/>
      <c r="AC11" s="20"/>
      <c r="AD11" s="20"/>
    </row>
    <row r="12" spans="1:30" ht="35.1" customHeight="1" thickTop="1" thickBot="1">
      <c r="A12" s="8" t="s">
        <v>20</v>
      </c>
      <c r="B12" s="8" t="s">
        <v>21</v>
      </c>
      <c r="C12" s="8" t="s">
        <v>21</v>
      </c>
      <c r="D12" s="8" t="s">
        <v>29</v>
      </c>
      <c r="E12" s="8"/>
      <c r="F12" s="8" t="s">
        <v>22</v>
      </c>
      <c r="G12" s="8" t="s">
        <v>39</v>
      </c>
      <c r="H12" s="8" t="s">
        <v>34</v>
      </c>
      <c r="I12" s="9" t="s">
        <v>40</v>
      </c>
      <c r="J12" s="10">
        <v>1187338000</v>
      </c>
      <c r="K12" s="10">
        <v>0</v>
      </c>
      <c r="L12" s="10">
        <v>0</v>
      </c>
      <c r="M12" s="10">
        <v>1187338000</v>
      </c>
      <c r="N12" s="10">
        <v>1187338000</v>
      </c>
      <c r="O12" s="11">
        <f t="shared" si="6"/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2">
        <f t="shared" si="2"/>
        <v>0</v>
      </c>
      <c r="V12" s="13">
        <v>0</v>
      </c>
      <c r="W12" s="13">
        <v>0</v>
      </c>
      <c r="X12" s="13">
        <v>0</v>
      </c>
      <c r="Y12" s="19"/>
      <c r="Z12" s="20"/>
      <c r="AA12" s="20"/>
      <c r="AB12" s="20"/>
      <c r="AC12" s="20"/>
      <c r="AD12" s="20"/>
    </row>
    <row r="13" spans="1:30" ht="35.1" customHeight="1" thickTop="1" thickBot="1">
      <c r="A13" s="14" t="s">
        <v>20</v>
      </c>
      <c r="B13" s="14" t="s">
        <v>24</v>
      </c>
      <c r="C13" s="14"/>
      <c r="D13" s="14"/>
      <c r="E13" s="14"/>
      <c r="F13" s="14"/>
      <c r="G13" s="14"/>
      <c r="H13" s="14"/>
      <c r="I13" s="15" t="s">
        <v>43</v>
      </c>
      <c r="J13" s="16">
        <f>+J14</f>
        <v>2024189000</v>
      </c>
      <c r="K13" s="16">
        <f t="shared" ref="K13:T13" si="7">+K14</f>
        <v>0</v>
      </c>
      <c r="L13" s="16">
        <f t="shared" si="7"/>
        <v>0</v>
      </c>
      <c r="M13" s="16">
        <f t="shared" si="7"/>
        <v>2024189000</v>
      </c>
      <c r="N13" s="16">
        <f t="shared" si="7"/>
        <v>0</v>
      </c>
      <c r="O13" s="16">
        <f t="shared" si="7"/>
        <v>2024189000</v>
      </c>
      <c r="P13" s="16">
        <f t="shared" si="7"/>
        <v>1385522556.5899999</v>
      </c>
      <c r="Q13" s="16">
        <f t="shared" si="7"/>
        <v>638666443.40999997</v>
      </c>
      <c r="R13" s="16">
        <f t="shared" si="7"/>
        <v>1108389033.8199999</v>
      </c>
      <c r="S13" s="16">
        <f t="shared" si="7"/>
        <v>280125823.91000003</v>
      </c>
      <c r="T13" s="16">
        <f t="shared" si="7"/>
        <v>246488111.63</v>
      </c>
      <c r="U13" s="17">
        <f t="shared" si="2"/>
        <v>915799966.18000007</v>
      </c>
      <c r="V13" s="18">
        <f t="shared" si="3"/>
        <v>0.54757190846309312</v>
      </c>
      <c r="W13" s="18">
        <f t="shared" si="4"/>
        <v>0.13838916420848055</v>
      </c>
      <c r="X13" s="18">
        <f t="shared" si="5"/>
        <v>0.12177129291286534</v>
      </c>
      <c r="Y13" s="2"/>
    </row>
    <row r="14" spans="1:30" ht="35.1" customHeight="1" thickTop="1" thickBot="1">
      <c r="A14" s="8" t="s">
        <v>20</v>
      </c>
      <c r="B14" s="8" t="s">
        <v>24</v>
      </c>
      <c r="C14" s="8"/>
      <c r="D14" s="8"/>
      <c r="E14" s="8"/>
      <c r="F14" s="8" t="s">
        <v>22</v>
      </c>
      <c r="G14" s="8" t="s">
        <v>39</v>
      </c>
      <c r="H14" s="8" t="s">
        <v>34</v>
      </c>
      <c r="I14" s="9" t="s">
        <v>28</v>
      </c>
      <c r="J14" s="10">
        <v>2024189000</v>
      </c>
      <c r="K14" s="10">
        <v>0</v>
      </c>
      <c r="L14" s="10">
        <v>0</v>
      </c>
      <c r="M14" s="10">
        <v>2024189000</v>
      </c>
      <c r="N14" s="10">
        <v>0</v>
      </c>
      <c r="O14" s="11">
        <f t="shared" si="6"/>
        <v>2024189000</v>
      </c>
      <c r="P14" s="10">
        <v>1385522556.5899999</v>
      </c>
      <c r="Q14" s="10">
        <v>638666443.40999997</v>
      </c>
      <c r="R14" s="10">
        <v>1108389033.8199999</v>
      </c>
      <c r="S14" s="10">
        <v>280125823.91000003</v>
      </c>
      <c r="T14" s="10">
        <v>246488111.63</v>
      </c>
      <c r="U14" s="12">
        <f t="shared" si="2"/>
        <v>915799966.18000007</v>
      </c>
      <c r="V14" s="13">
        <f t="shared" si="3"/>
        <v>0.54757190846309312</v>
      </c>
      <c r="W14" s="13">
        <f t="shared" si="4"/>
        <v>0.13838916420848055</v>
      </c>
      <c r="X14" s="13">
        <f t="shared" si="5"/>
        <v>0.12177129291286534</v>
      </c>
      <c r="Y14" s="19"/>
      <c r="Z14" s="20"/>
      <c r="AA14" s="20"/>
      <c r="AB14" s="20"/>
    </row>
    <row r="15" spans="1:30" ht="35.1" customHeight="1" thickTop="1" thickBot="1">
      <c r="A15" s="14" t="s">
        <v>20</v>
      </c>
      <c r="B15" s="14" t="s">
        <v>26</v>
      </c>
      <c r="C15" s="14"/>
      <c r="D15" s="14"/>
      <c r="E15" s="14"/>
      <c r="F15" s="14"/>
      <c r="G15" s="14"/>
      <c r="H15" s="14"/>
      <c r="I15" s="15" t="s">
        <v>44</v>
      </c>
      <c r="J15" s="16">
        <f>+J16</f>
        <v>65100000</v>
      </c>
      <c r="K15" s="16">
        <f t="shared" ref="K15:T15" si="8">+K16</f>
        <v>0</v>
      </c>
      <c r="L15" s="16">
        <f t="shared" si="8"/>
        <v>0</v>
      </c>
      <c r="M15" s="16">
        <f t="shared" si="8"/>
        <v>65100000</v>
      </c>
      <c r="N15" s="16">
        <f t="shared" si="8"/>
        <v>0</v>
      </c>
      <c r="O15" s="16">
        <f t="shared" si="8"/>
        <v>65100000</v>
      </c>
      <c r="P15" s="16">
        <f t="shared" si="8"/>
        <v>65100000</v>
      </c>
      <c r="Q15" s="16">
        <f t="shared" si="8"/>
        <v>0</v>
      </c>
      <c r="R15" s="16">
        <f t="shared" si="8"/>
        <v>6465986</v>
      </c>
      <c r="S15" s="16">
        <f t="shared" si="8"/>
        <v>6465986</v>
      </c>
      <c r="T15" s="16">
        <f t="shared" si="8"/>
        <v>6465986</v>
      </c>
      <c r="U15" s="17">
        <f t="shared" si="2"/>
        <v>58634014</v>
      </c>
      <c r="V15" s="18">
        <f t="shared" si="3"/>
        <v>9.9323901689708144E-2</v>
      </c>
      <c r="W15" s="18">
        <f t="shared" si="4"/>
        <v>9.9323901689708144E-2</v>
      </c>
      <c r="X15" s="18">
        <f t="shared" si="5"/>
        <v>9.9323901689708144E-2</v>
      </c>
      <c r="Y15" s="2"/>
    </row>
    <row r="16" spans="1:30" ht="35.1" customHeight="1" thickTop="1" thickBot="1">
      <c r="A16" s="8" t="s">
        <v>20</v>
      </c>
      <c r="B16" s="8" t="s">
        <v>26</v>
      </c>
      <c r="C16" s="8" t="s">
        <v>29</v>
      </c>
      <c r="D16" s="8" t="s">
        <v>24</v>
      </c>
      <c r="E16" s="8" t="s">
        <v>30</v>
      </c>
      <c r="F16" s="8" t="s">
        <v>22</v>
      </c>
      <c r="G16" s="8" t="s">
        <v>39</v>
      </c>
      <c r="H16" s="8" t="s">
        <v>34</v>
      </c>
      <c r="I16" s="9" t="s">
        <v>31</v>
      </c>
      <c r="J16" s="10">
        <v>65100000</v>
      </c>
      <c r="K16" s="10">
        <v>0</v>
      </c>
      <c r="L16" s="10">
        <v>0</v>
      </c>
      <c r="M16" s="10">
        <v>65100000</v>
      </c>
      <c r="N16" s="10">
        <v>0</v>
      </c>
      <c r="O16" s="11">
        <f t="shared" si="6"/>
        <v>65100000</v>
      </c>
      <c r="P16" s="10">
        <v>65100000</v>
      </c>
      <c r="Q16" s="10">
        <v>0</v>
      </c>
      <c r="R16" s="10">
        <v>6465986</v>
      </c>
      <c r="S16" s="10">
        <v>6465986</v>
      </c>
      <c r="T16" s="10">
        <v>6465986</v>
      </c>
      <c r="U16" s="12">
        <f t="shared" si="2"/>
        <v>58634014</v>
      </c>
      <c r="V16" s="13">
        <f t="shared" si="3"/>
        <v>9.9323901689708144E-2</v>
      </c>
      <c r="W16" s="13">
        <f t="shared" si="4"/>
        <v>9.9323901689708144E-2</v>
      </c>
      <c r="X16" s="13">
        <f t="shared" si="5"/>
        <v>9.9323901689708144E-2</v>
      </c>
      <c r="Y16" s="19"/>
      <c r="Z16" s="20"/>
      <c r="AA16" s="20"/>
      <c r="AB16" s="20"/>
      <c r="AC16" s="20"/>
      <c r="AD16" s="20"/>
    </row>
    <row r="17" spans="1:28" ht="35.1" customHeight="1" thickTop="1" thickBot="1">
      <c r="A17" s="14" t="s">
        <v>20</v>
      </c>
      <c r="B17" s="14" t="s">
        <v>32</v>
      </c>
      <c r="C17" s="14"/>
      <c r="D17" s="14"/>
      <c r="E17" s="14"/>
      <c r="F17" s="14"/>
      <c r="G17" s="14"/>
      <c r="H17" s="14"/>
      <c r="I17" s="15" t="s">
        <v>45</v>
      </c>
      <c r="J17" s="16">
        <f>+J18</f>
        <v>4390000</v>
      </c>
      <c r="K17" s="16">
        <f t="shared" ref="K17:T17" si="9">+K18</f>
        <v>0</v>
      </c>
      <c r="L17" s="16">
        <f t="shared" si="9"/>
        <v>0</v>
      </c>
      <c r="M17" s="16">
        <f t="shared" si="9"/>
        <v>4390000</v>
      </c>
      <c r="N17" s="16">
        <f t="shared" si="9"/>
        <v>0</v>
      </c>
      <c r="O17" s="16">
        <f t="shared" si="9"/>
        <v>4390000</v>
      </c>
      <c r="P17" s="16">
        <f t="shared" si="9"/>
        <v>0</v>
      </c>
      <c r="Q17" s="16">
        <f t="shared" si="9"/>
        <v>4390000</v>
      </c>
      <c r="R17" s="16">
        <f t="shared" si="9"/>
        <v>0</v>
      </c>
      <c r="S17" s="16">
        <f t="shared" si="9"/>
        <v>0</v>
      </c>
      <c r="T17" s="16">
        <f t="shared" si="9"/>
        <v>0</v>
      </c>
      <c r="U17" s="17">
        <f t="shared" si="2"/>
        <v>4390000</v>
      </c>
      <c r="V17" s="18">
        <f t="shared" si="3"/>
        <v>0</v>
      </c>
      <c r="W17" s="18">
        <f t="shared" si="4"/>
        <v>0</v>
      </c>
      <c r="X17" s="18">
        <f t="shared" si="5"/>
        <v>0</v>
      </c>
      <c r="Y17" s="2"/>
    </row>
    <row r="18" spans="1:28" ht="35.1" customHeight="1" thickTop="1" thickBot="1">
      <c r="A18" s="8" t="s">
        <v>20</v>
      </c>
      <c r="B18" s="8" t="s">
        <v>32</v>
      </c>
      <c r="C18" s="8" t="s">
        <v>21</v>
      </c>
      <c r="D18" s="8"/>
      <c r="E18" s="8"/>
      <c r="F18" s="8" t="s">
        <v>22</v>
      </c>
      <c r="G18" s="8" t="s">
        <v>39</v>
      </c>
      <c r="H18" s="8" t="s">
        <v>34</v>
      </c>
      <c r="I18" s="9" t="s">
        <v>33</v>
      </c>
      <c r="J18" s="10">
        <v>4390000</v>
      </c>
      <c r="K18" s="10">
        <v>0</v>
      </c>
      <c r="L18" s="10">
        <v>0</v>
      </c>
      <c r="M18" s="10">
        <v>4390000</v>
      </c>
      <c r="N18" s="10">
        <v>0</v>
      </c>
      <c r="O18" s="11">
        <f t="shared" si="6"/>
        <v>4390000</v>
      </c>
      <c r="P18" s="10">
        <v>0</v>
      </c>
      <c r="Q18" s="10">
        <v>4390000</v>
      </c>
      <c r="R18" s="10">
        <v>0</v>
      </c>
      <c r="S18" s="10">
        <v>0</v>
      </c>
      <c r="T18" s="10">
        <v>0</v>
      </c>
      <c r="U18" s="12">
        <f t="shared" si="2"/>
        <v>4390000</v>
      </c>
      <c r="V18" s="13">
        <f t="shared" si="3"/>
        <v>0</v>
      </c>
      <c r="W18" s="13">
        <f t="shared" si="4"/>
        <v>0</v>
      </c>
      <c r="X18" s="13">
        <f t="shared" si="5"/>
        <v>0</v>
      </c>
      <c r="Y18" s="19"/>
      <c r="Z18" s="20"/>
      <c r="AA18" s="20"/>
      <c r="AB18" s="20"/>
    </row>
    <row r="19" spans="1:28" ht="35.1" customHeight="1" thickTop="1" thickBot="1">
      <c r="A19" s="14" t="s">
        <v>35</v>
      </c>
      <c r="B19" s="14"/>
      <c r="C19" s="14"/>
      <c r="D19" s="14"/>
      <c r="E19" s="14"/>
      <c r="F19" s="14"/>
      <c r="G19" s="14"/>
      <c r="H19" s="14"/>
      <c r="I19" s="15" t="s">
        <v>47</v>
      </c>
      <c r="J19" s="16">
        <f>+J20</f>
        <v>13355000000</v>
      </c>
      <c r="K19" s="16">
        <f t="shared" ref="K19:T19" si="10">+K20</f>
        <v>0</v>
      </c>
      <c r="L19" s="16">
        <f t="shared" si="10"/>
        <v>0</v>
      </c>
      <c r="M19" s="16">
        <f t="shared" si="10"/>
        <v>13355000000</v>
      </c>
      <c r="N19" s="16">
        <f t="shared" si="10"/>
        <v>0</v>
      </c>
      <c r="O19" s="16">
        <f t="shared" si="10"/>
        <v>13355000000</v>
      </c>
      <c r="P19" s="16">
        <f t="shared" si="10"/>
        <v>8878649330.2999992</v>
      </c>
      <c r="Q19" s="16">
        <f t="shared" si="10"/>
        <v>4476350669.6999998</v>
      </c>
      <c r="R19" s="16">
        <f t="shared" si="10"/>
        <v>6465842025.3000002</v>
      </c>
      <c r="S19" s="16">
        <f t="shared" si="10"/>
        <v>361595593.50999999</v>
      </c>
      <c r="T19" s="16">
        <f t="shared" si="10"/>
        <v>323947952.50999999</v>
      </c>
      <c r="U19" s="17">
        <f t="shared" si="2"/>
        <v>6889157974.6999998</v>
      </c>
      <c r="V19" s="18">
        <f t="shared" si="3"/>
        <v>0.48415140586297267</v>
      </c>
      <c r="W19" s="18">
        <f t="shared" si="4"/>
        <v>2.7075671546986146E-2</v>
      </c>
      <c r="X19" s="18">
        <f t="shared" si="5"/>
        <v>2.4256679334331711E-2</v>
      </c>
      <c r="Y19" s="2"/>
    </row>
    <row r="20" spans="1:28" ht="48" customHeight="1" thickTop="1" thickBot="1">
      <c r="A20" s="8" t="s">
        <v>35</v>
      </c>
      <c r="B20" s="8" t="s">
        <v>36</v>
      </c>
      <c r="C20" s="8" t="s">
        <v>37</v>
      </c>
      <c r="D20" s="8" t="s">
        <v>38</v>
      </c>
      <c r="E20" s="8"/>
      <c r="F20" s="8" t="s">
        <v>22</v>
      </c>
      <c r="G20" s="8" t="s">
        <v>39</v>
      </c>
      <c r="H20" s="8" t="s">
        <v>34</v>
      </c>
      <c r="I20" s="9" t="s">
        <v>41</v>
      </c>
      <c r="J20" s="10">
        <v>13355000000</v>
      </c>
      <c r="K20" s="10">
        <v>0</v>
      </c>
      <c r="L20" s="10">
        <v>0</v>
      </c>
      <c r="M20" s="10">
        <v>13355000000</v>
      </c>
      <c r="N20" s="10">
        <v>0</v>
      </c>
      <c r="O20" s="7">
        <f t="shared" si="6"/>
        <v>13355000000</v>
      </c>
      <c r="P20" s="10">
        <v>8878649330.2999992</v>
      </c>
      <c r="Q20" s="10">
        <v>4476350669.6999998</v>
      </c>
      <c r="R20" s="10">
        <v>6465842025.3000002</v>
      </c>
      <c r="S20" s="10">
        <v>361595593.50999999</v>
      </c>
      <c r="T20" s="10">
        <v>323947952.50999999</v>
      </c>
      <c r="U20" s="12">
        <f t="shared" si="2"/>
        <v>6889157974.6999998</v>
      </c>
      <c r="V20" s="13">
        <f t="shared" si="3"/>
        <v>0.48415140586297267</v>
      </c>
      <c r="W20" s="13">
        <f t="shared" si="4"/>
        <v>2.7075671546986146E-2</v>
      </c>
      <c r="X20" s="13">
        <f t="shared" si="5"/>
        <v>2.4256679334331711E-2</v>
      </c>
      <c r="Y20" s="2"/>
    </row>
    <row r="21" spans="1:28" ht="35.1" customHeight="1" thickTop="1" thickBot="1">
      <c r="A21" s="14"/>
      <c r="B21" s="14"/>
      <c r="C21" s="14"/>
      <c r="D21" s="14"/>
      <c r="E21" s="14"/>
      <c r="F21" s="14"/>
      <c r="G21" s="14"/>
      <c r="H21" s="14"/>
      <c r="I21" s="15" t="s">
        <v>48</v>
      </c>
      <c r="J21" s="16">
        <f>+J7+J19</f>
        <v>30732834000</v>
      </c>
      <c r="K21" s="16">
        <f t="shared" ref="K21:T21" si="11">+K7+K19</f>
        <v>0</v>
      </c>
      <c r="L21" s="16">
        <f t="shared" si="11"/>
        <v>0</v>
      </c>
      <c r="M21" s="16">
        <f t="shared" si="11"/>
        <v>30732834000</v>
      </c>
      <c r="N21" s="16">
        <f t="shared" si="11"/>
        <v>1187338000</v>
      </c>
      <c r="O21" s="16">
        <f t="shared" si="11"/>
        <v>29545496000</v>
      </c>
      <c r="P21" s="16">
        <f t="shared" si="11"/>
        <v>24426088886.889999</v>
      </c>
      <c r="Q21" s="16">
        <f t="shared" si="11"/>
        <v>5119407113.1099997</v>
      </c>
      <c r="R21" s="16">
        <f t="shared" si="11"/>
        <v>10332702994.119999</v>
      </c>
      <c r="S21" s="16">
        <f t="shared" si="11"/>
        <v>3387657668.4200001</v>
      </c>
      <c r="T21" s="16">
        <f t="shared" si="11"/>
        <v>3316372315.1400003</v>
      </c>
      <c r="U21" s="17">
        <f t="shared" si="2"/>
        <v>19212793005.880001</v>
      </c>
      <c r="V21" s="18">
        <f t="shared" si="3"/>
        <v>0.34972176449906267</v>
      </c>
      <c r="W21" s="18">
        <f t="shared" si="4"/>
        <v>0.11465902174801872</v>
      </c>
      <c r="X21" s="18">
        <f t="shared" si="5"/>
        <v>0.11224629009917451</v>
      </c>
      <c r="Y21" s="2"/>
    </row>
    <row r="22" spans="1:28" ht="15.75" thickTop="1">
      <c r="A22" s="1" t="s">
        <v>57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28">
      <c r="A23" s="1" t="s">
        <v>58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U23" s="3"/>
      <c r="V23" s="4"/>
      <c r="W23" s="4"/>
      <c r="X23" s="4"/>
      <c r="Y23" s="2"/>
    </row>
    <row r="24" spans="1:28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U24" s="3"/>
      <c r="V24" s="3"/>
      <c r="W24" s="3"/>
      <c r="X24" s="3"/>
    </row>
    <row r="25" spans="1:2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3"/>
      <c r="W25" s="3"/>
      <c r="X25" s="3"/>
    </row>
    <row r="26" spans="1:2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50" ht="0" hidden="1" customHeight="1"/>
    <row r="51" ht="33.950000000000003" customHeight="1"/>
  </sheetData>
  <mergeCells count="4">
    <mergeCell ref="A2:X2"/>
    <mergeCell ref="A3:X3"/>
    <mergeCell ref="A4:X4"/>
    <mergeCell ref="T5:X5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350102</vt:lpstr>
      <vt:lpstr>'EJECUCION 350102'!Títulos_a_imprimir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2023-04-04T12:15:26Z</cp:lastPrinted>
  <dcterms:created xsi:type="dcterms:W3CDTF">2023-04-02T18:16:28Z</dcterms:created>
  <dcterms:modified xsi:type="dcterms:W3CDTF">2023-04-04T13:17:24Z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