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JULIO 31 DE 2023 PRESPTO\PDF\"/>
    </mc:Choice>
  </mc:AlternateContent>
  <bookViews>
    <workbookView xWindow="240" yWindow="120" windowWidth="18060" windowHeight="7050"/>
  </bookViews>
  <sheets>
    <sheet name="GASTOS DE INVERSION " sheetId="1" r:id="rId1"/>
  </sheets>
  <definedNames>
    <definedName name="_xlnm.Print_Titles" localSheetId="0">'GASTOS DE INVERSION '!$7:$7</definedName>
  </definedNames>
  <calcPr calcId="152511"/>
</workbook>
</file>

<file path=xl/calcChain.xml><?xml version="1.0" encoding="utf-8"?>
<calcChain xmlns="http://schemas.openxmlformats.org/spreadsheetml/2006/main">
  <c r="U29" i="1" l="1"/>
  <c r="T29" i="1"/>
  <c r="S29" i="1"/>
  <c r="R29" i="1"/>
  <c r="U28" i="1"/>
  <c r="T28" i="1"/>
  <c r="S28" i="1"/>
  <c r="R28" i="1"/>
  <c r="U27" i="1"/>
  <c r="T27" i="1"/>
  <c r="S27" i="1"/>
  <c r="R27" i="1"/>
  <c r="U25" i="1"/>
  <c r="T25" i="1"/>
  <c r="S25" i="1"/>
  <c r="R25" i="1"/>
  <c r="U24" i="1"/>
  <c r="T24" i="1"/>
  <c r="S24" i="1"/>
  <c r="R24" i="1"/>
  <c r="U22" i="1"/>
  <c r="T22" i="1"/>
  <c r="S22" i="1"/>
  <c r="R22" i="1"/>
  <c r="U21" i="1"/>
  <c r="T21" i="1"/>
  <c r="S21" i="1"/>
  <c r="R21" i="1"/>
  <c r="U20" i="1"/>
  <c r="T20" i="1"/>
  <c r="S20" i="1"/>
  <c r="R20" i="1"/>
  <c r="U19" i="1"/>
  <c r="T19" i="1"/>
  <c r="S19" i="1"/>
  <c r="R19" i="1"/>
  <c r="U18" i="1"/>
  <c r="T18" i="1"/>
  <c r="S18" i="1"/>
  <c r="R18" i="1"/>
  <c r="U17" i="1"/>
  <c r="T17" i="1"/>
  <c r="S17" i="1"/>
  <c r="R17" i="1"/>
  <c r="U16" i="1"/>
  <c r="T16" i="1"/>
  <c r="S16" i="1"/>
  <c r="R16" i="1"/>
  <c r="U15" i="1"/>
  <c r="T15" i="1"/>
  <c r="S15" i="1"/>
  <c r="R15" i="1"/>
  <c r="U14" i="1"/>
  <c r="T14" i="1"/>
  <c r="S14" i="1"/>
  <c r="R14" i="1"/>
  <c r="U13" i="1"/>
  <c r="T13" i="1"/>
  <c r="S13" i="1"/>
  <c r="R13" i="1"/>
  <c r="U12" i="1"/>
  <c r="T12" i="1"/>
  <c r="S12" i="1"/>
  <c r="R12" i="1"/>
  <c r="U10" i="1"/>
  <c r="T10" i="1"/>
  <c r="S10" i="1"/>
  <c r="R10" i="1"/>
  <c r="U9" i="1"/>
  <c r="T9" i="1"/>
  <c r="S9" i="1"/>
  <c r="R9" i="1"/>
  <c r="Q30" i="1"/>
  <c r="P30" i="1"/>
  <c r="O30" i="1"/>
  <c r="N30" i="1"/>
  <c r="M30" i="1"/>
  <c r="L30" i="1"/>
  <c r="K30" i="1"/>
  <c r="J30" i="1"/>
  <c r="I30" i="1"/>
  <c r="Q26" i="1"/>
  <c r="P26" i="1"/>
  <c r="O26" i="1"/>
  <c r="N26" i="1"/>
  <c r="M26" i="1"/>
  <c r="L26" i="1"/>
  <c r="K26" i="1"/>
  <c r="J26" i="1"/>
  <c r="I26" i="1"/>
  <c r="Q23" i="1"/>
  <c r="P23" i="1"/>
  <c r="O23" i="1"/>
  <c r="N23" i="1"/>
  <c r="M23" i="1"/>
  <c r="L23" i="1"/>
  <c r="K23" i="1"/>
  <c r="J23" i="1"/>
  <c r="I23" i="1"/>
  <c r="Q11" i="1"/>
  <c r="P11" i="1"/>
  <c r="O11" i="1"/>
  <c r="N11" i="1"/>
  <c r="M11" i="1"/>
  <c r="L11" i="1"/>
  <c r="K11" i="1"/>
  <c r="J11" i="1"/>
  <c r="I11" i="1"/>
  <c r="R23" i="1" l="1"/>
  <c r="S11" i="1"/>
  <c r="K31" i="1"/>
  <c r="R30" i="1"/>
  <c r="T30" i="1"/>
  <c r="U11" i="1"/>
  <c r="T11" i="1"/>
  <c r="S23" i="1"/>
  <c r="U30" i="1"/>
  <c r="I31" i="1"/>
  <c r="T23" i="1"/>
  <c r="S26" i="1"/>
  <c r="J31" i="1"/>
  <c r="N31" i="1"/>
  <c r="M31" i="1"/>
  <c r="U23" i="1"/>
  <c r="U26" i="1"/>
  <c r="T26" i="1"/>
  <c r="S30" i="1"/>
  <c r="O31" i="1"/>
  <c r="L31" i="1"/>
  <c r="R11" i="1"/>
  <c r="R26" i="1"/>
  <c r="P31" i="1"/>
  <c r="Q31" i="1"/>
  <c r="U31" i="1" s="1"/>
  <c r="U8" i="1"/>
  <c r="T8" i="1"/>
  <c r="S8" i="1"/>
  <c r="R8" i="1"/>
  <c r="R31" i="1" l="1"/>
  <c r="T31" i="1"/>
  <c r="S31" i="1"/>
</calcChain>
</file>

<file path=xl/sharedStrings.xml><?xml version="1.0" encoding="utf-8"?>
<sst xmlns="http://schemas.openxmlformats.org/spreadsheetml/2006/main" count="209" uniqueCount="79">
  <si>
    <t/>
  </si>
  <si>
    <t>TIPO</t>
  </si>
  <si>
    <t>CTA</t>
  </si>
  <si>
    <t>SUB
CTA</t>
  </si>
  <si>
    <t>OBJ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</si>
  <si>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</si>
  <si>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</si>
  <si>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</si>
  <si>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</si>
  <si>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</si>
  <si>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</si>
  <si>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</si>
  <si>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</si>
  <si>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</si>
  <si>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</si>
  <si>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</si>
  <si>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</si>
  <si>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</si>
  <si>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Nación</t>
  </si>
  <si>
    <t>10</t>
  </si>
  <si>
    <t>CSF</t>
  </si>
  <si>
    <t>11</t>
  </si>
  <si>
    <t>SSF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</si>
  <si>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</si>
  <si>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</si>
  <si>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</si>
  <si>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</si>
  <si>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</si>
  <si>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</si>
  <si>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</si>
  <si>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</si>
  <si>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</si>
  <si>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</si>
  <si>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</si>
  <si>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</si>
  <si>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</si>
  <si>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</si>
  <si>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</si>
  <si>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</si>
  <si>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</si>
  <si>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</si>
  <si>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</si>
  <si>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</si>
  <si>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</si>
  <si>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</si>
  <si>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</si>
  <si>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</si>
  <si>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</si>
  <si>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</si>
  <si>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</si>
  <si>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</si>
  <si>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</si>
  <si>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</si>
  <si>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</si>
  <si>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</si>
  <si>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</si>
  <si>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</si>
  <si>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</si>
  <si>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</si>
  <si>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</si>
  <si>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FORTALECIMIENTO DE LOS SERVICIOS BRINDADOS A LOS USUARIOS DE COMERCIO EXTERIOR A NIVEL  NACIONAL</t>
  </si>
  <si>
    <t>APROPIACION SIN  COMPROMETER</t>
  </si>
  <si>
    <t>MINISTERIO DE COMERCIO INDUSTRIA Y TURISMO</t>
  </si>
  <si>
    <t xml:space="preserve">INFORME DE EJECUCIÓN PRESUPUESTAL ACUMULADA CON CORTE AL 31 DE JULIO DE 2023 </t>
  </si>
  <si>
    <t xml:space="preserve">FECHA DE GENERACIÓN : AGOSTO 01 DE 2023 </t>
  </si>
  <si>
    <t>OBLIG/ APR</t>
  </si>
  <si>
    <t>PAGO/ APR</t>
  </si>
  <si>
    <t>VICEMINISTERIO DE COMERCIO EXTERIOR</t>
  </si>
  <si>
    <t>VICEMINISTERIO DE DESARROLLO EMPRESARIAL</t>
  </si>
  <si>
    <t>SECRETARIA GENERAL</t>
  </si>
  <si>
    <t>VICEMINISTERIO DE TURISMO</t>
  </si>
  <si>
    <t xml:space="preserve">TOTAL GASTOS DE INVERSION </t>
  </si>
  <si>
    <t>COMP/ APR</t>
  </si>
  <si>
    <t>GASTOS DE INVERSION</t>
  </si>
  <si>
    <t xml:space="preserve">Fuente de Información: SIIF Nación 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</si>
  <si>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</si>
  <si>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</si>
  <si>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r>
      <rPr>
        <b/>
        <sz val="8"/>
        <rFont val="Arial"/>
        <family val="2"/>
      </rPr>
      <t>Nota 3:</t>
    </r>
    <r>
      <rPr>
        <sz val="8"/>
        <rFont val="Arial"/>
        <family val="2"/>
      </rPr>
      <t xml:space="preserve"> Ley No.2299 del 10 de Julio de 2023. Por la cual se adiciona y efectuan unas modificaciones al Presupuesto General de la Nación de la Vigencia Fiscal de 2023</t>
    </r>
  </si>
  <si>
    <r>
      <rPr>
        <b/>
        <sz val="8"/>
        <rFont val="Arial"/>
        <family val="2"/>
      </rPr>
      <t>Nota 4</t>
    </r>
    <r>
      <rPr>
        <sz val="8"/>
        <rFont val="Arial"/>
        <family val="2"/>
      </rPr>
      <t>: Decreto No. 1234 del 25 de Julio de 2023. Por el cual se liquida la Ley 2299 del 10 de julio de 2023 que adiciona y efectúa unas modificaciones al Presupuesto General de la Nación de la Vigencia Fiscal de 2023.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</si>
</sst>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9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sz val="11"/>
      <name val="Verdana"/>
      <family val="2"/>
    </font>
    <font>
      <b/>
      <sz val="7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27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10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10" fontId="1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/>
    <xf numFmtId="0" fontId="5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NumberFormat="1" applyFont="1" applyFill="1" applyBorder="1" applyAlignment="1">
      <alignment horizontal="left" vertical="center" wrapText="1" readingOrder="1"/>
    </xf>
    <xf numFmtId="164" fontId="6" fillId="0" borderId="1" xfId="0" applyNumberFormat="1" applyFont="1" applyFill="1" applyBorder="1" applyAlignment="1">
      <alignment horizontal="right" vertical="center" wrapText="1" readingOrder="1"/>
    </xf>
    <xf numFmtId="7" fontId="4" fillId="0" borderId="1" xfId="0" applyNumberFormat="1" applyFont="1" applyFill="1" applyBorder="1" applyAlignment="1">
      <alignment horizontal="right" vertical="center" wrapText="1"/>
    </xf>
    <xf numFmtId="10" fontId="4" fillId="0" borderId="1" xfId="0" applyNumberFormat="1" applyFont="1" applyFill="1" applyBorder="1" applyAlignment="1">
      <alignment horizontal="right" vertical="center" wrapText="1"/>
    </xf>
    <xf numFmtId="0" fontId="7" fillId="3" borderId="1" xfId="0" applyNumberFormat="1" applyFont="1" applyFill="1" applyBorder="1" applyAlignment="1">
      <alignment horizontal="center" vertical="center" wrapText="1" readingOrder="1"/>
    </xf>
    <xf numFmtId="0" fontId="7" fillId="3" borderId="1" xfId="0" applyNumberFormat="1" applyFont="1" applyFill="1" applyBorder="1" applyAlignment="1">
      <alignment horizontal="left" vertical="center" wrapText="1" readingOrder="1"/>
    </xf>
    <xf numFmtId="164" fontId="7" fillId="3" borderId="1" xfId="0" applyNumberFormat="1" applyFont="1" applyFill="1" applyBorder="1" applyAlignment="1">
      <alignment horizontal="right" vertical="center" wrapText="1" readingOrder="1"/>
    </xf>
    <xf numFmtId="7" fontId="8" fillId="3" borderId="1" xfId="0" applyNumberFormat="1" applyFont="1" applyFill="1" applyBorder="1" applyAlignment="1">
      <alignment horizontal="right" vertical="center" wrapText="1"/>
    </xf>
    <xf numFmtId="10" fontId="8" fillId="3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/>
    <xf numFmtId="164" fontId="6" fillId="0" borderId="0" xfId="0" applyNumberFormat="1" applyFont="1" applyFill="1" applyBorder="1" applyAlignment="1">
      <alignment horizontal="right" vertical="center" wrapText="1" readingOrder="1"/>
    </xf>
    <xf numFmtId="7" fontId="4" fillId="0" borderId="0" xfId="0" applyNumberFormat="1" applyFont="1" applyFill="1" applyBorder="1" applyAlignment="1">
      <alignment horizontal="right" vertical="center" wrapText="1"/>
    </xf>
    <xf numFmtId="10" fontId="4" fillId="0" borderId="0" xfId="0" applyNumberFormat="1" applyFont="1" applyFill="1" applyBorder="1" applyAlignment="1">
      <alignment horizontal="right" vertical="center" wrapText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152401</xdr:colOff>
      <xdr:row>2</xdr:row>
      <xdr:rowOff>180975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943100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17</xdr:col>
      <xdr:colOff>876300</xdr:colOff>
      <xdr:row>0</xdr:row>
      <xdr:rowOff>0</xdr:rowOff>
    </xdr:from>
    <xdr:to>
      <xdr:col>20</xdr:col>
      <xdr:colOff>542925</xdr:colOff>
      <xdr:row>3</xdr:row>
      <xdr:rowOff>0</xdr:rowOff>
    </xdr:to>
    <xdr:pic>
      <xdr:nvPicPr>
        <xdr:cNvPr id="4" name="Imagen 3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26375" y="0"/>
          <a:ext cx="2247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79"/>
  <sheetViews>
    <sheetView showGridLines="0" tabSelected="1" workbookViewId="0">
      <selection activeCell="S6" sqref="S6"/>
    </sheetView>
  </sheetViews>
  <sheetFormatPr baseColWidth="10" defaultRowHeight="15" x14ac:dyDescent="0.25"/>
  <cols>
    <col min="1" max="1" width="3.42578125" customWidth="1"/>
    <col min="2" max="4" width="5.42578125" customWidth="1"/>
    <col min="5" max="5" width="7.140625" customWidth="1"/>
    <col min="6" max="6" width="5.140625" customWidth="1"/>
    <col min="7" max="7" width="3.5703125" customWidth="1"/>
    <col min="8" max="8" width="27.5703125" customWidth="1"/>
    <col min="9" max="10" width="16.42578125" customWidth="1"/>
    <col min="11" max="11" width="15.5703125" customWidth="1"/>
    <col min="12" max="12" width="18" customWidth="1"/>
    <col min="13" max="13" width="16.85546875" customWidth="1"/>
    <col min="14" max="14" width="17.5703125" customWidth="1"/>
    <col min="15" max="15" width="17" customWidth="1"/>
    <col min="16" max="16" width="17.140625" customWidth="1"/>
    <col min="17" max="17" width="16.140625" customWidth="1"/>
    <col min="18" max="18" width="16.5703125" customWidth="1"/>
    <col min="19" max="19" width="8.5703125" customWidth="1"/>
    <col min="20" max="20" width="8" customWidth="1"/>
    <col min="21" max="21" width="7.85546875" customWidth="1"/>
  </cols>
  <sheetData>
    <row r="3" spans="1:23" x14ac:dyDescent="0.25">
      <c r="A3" s="24" t="s">
        <v>62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23" x14ac:dyDescent="0.25">
      <c r="A4" s="24" t="s">
        <v>63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"/>
      <c r="W4" s="2"/>
    </row>
    <row r="5" spans="1:23" x14ac:dyDescent="0.25">
      <c r="A5" s="24" t="s">
        <v>73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"/>
      <c r="W5" s="2"/>
    </row>
    <row r="6" spans="1:23" ht="21" customHeight="1" thickBot="1" x14ac:dyDescent="0.3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  <c r="M6" s="1" t="s">
        <v>0</v>
      </c>
      <c r="N6" s="1" t="s">
        <v>0</v>
      </c>
      <c r="O6" s="1" t="s">
        <v>0</v>
      </c>
      <c r="P6" s="1" t="s">
        <v>0</v>
      </c>
      <c r="Q6" s="1" t="s">
        <v>0</v>
      </c>
      <c r="R6" s="20" t="s">
        <v>64</v>
      </c>
      <c r="S6" s="7"/>
      <c r="T6" s="7"/>
      <c r="U6" s="7"/>
      <c r="V6" s="2"/>
      <c r="W6" s="2"/>
    </row>
    <row r="7" spans="1:23" ht="50.25" customHeight="1" thickTop="1" thickBot="1" x14ac:dyDescent="0.3">
      <c r="A7" s="8" t="s">
        <v>1</v>
      </c>
      <c r="B7" s="8" t="s">
        <v>2</v>
      </c>
      <c r="C7" s="8" t="s">
        <v>3</v>
      </c>
      <c r="D7" s="8" t="s">
        <v>4</v>
      </c>
      <c r="E7" s="8" t="s">
        <v>5</v>
      </c>
      <c r="F7" s="8" t="s">
        <v>6</v>
      </c>
      <c r="G7" s="8" t="s">
        <v>7</v>
      </c>
      <c r="H7" s="8" t="s">
        <v>8</v>
      </c>
      <c r="I7" s="8" t="s">
        <v>9</v>
      </c>
      <c r="J7" s="8" t="s">
        <v>10</v>
      </c>
      <c r="K7" s="8" t="s">
        <v>11</v>
      </c>
      <c r="L7" s="8" t="s">
        <v>12</v>
      </c>
      <c r="M7" s="8" t="s">
        <v>13</v>
      </c>
      <c r="N7" s="8" t="s">
        <v>14</v>
      </c>
      <c r="O7" s="8" t="s">
        <v>15</v>
      </c>
      <c r="P7" s="8" t="s">
        <v>16</v>
      </c>
      <c r="Q7" s="8" t="s">
        <v>17</v>
      </c>
      <c r="R7" s="9" t="s">
        <v>61</v>
      </c>
      <c r="S7" s="9" t="s">
        <v>72</v>
      </c>
      <c r="T7" s="9" t="s">
        <v>65</v>
      </c>
      <c r="U7" s="9" t="s">
        <v>66</v>
      </c>
      <c r="V7" s="2"/>
      <c r="W7" s="2"/>
    </row>
    <row r="8" spans="1:23" ht="80.25" thickTop="1" thickBot="1" x14ac:dyDescent="0.3">
      <c r="A8" s="10" t="s">
        <v>23</v>
      </c>
      <c r="B8" s="10" t="s">
        <v>24</v>
      </c>
      <c r="C8" s="10" t="s">
        <v>25</v>
      </c>
      <c r="D8" s="10" t="s">
        <v>26</v>
      </c>
      <c r="E8" s="10" t="s">
        <v>18</v>
      </c>
      <c r="F8" s="10" t="s">
        <v>19</v>
      </c>
      <c r="G8" s="10" t="s">
        <v>20</v>
      </c>
      <c r="H8" s="11" t="s">
        <v>27</v>
      </c>
      <c r="I8" s="12">
        <v>3775000000</v>
      </c>
      <c r="J8" s="12">
        <v>0</v>
      </c>
      <c r="K8" s="12">
        <v>0</v>
      </c>
      <c r="L8" s="12">
        <v>3775000000</v>
      </c>
      <c r="M8" s="12">
        <v>2500461970.23</v>
      </c>
      <c r="N8" s="12">
        <v>1274538029.77</v>
      </c>
      <c r="O8" s="12">
        <v>2221766404.48</v>
      </c>
      <c r="P8" s="12">
        <v>1250175361.9100001</v>
      </c>
      <c r="Q8" s="12">
        <v>1250175361.9100001</v>
      </c>
      <c r="R8" s="13">
        <f t="shared" ref="R8:R31" si="0">+L8-O8</f>
        <v>1553233595.52</v>
      </c>
      <c r="S8" s="14">
        <f t="shared" ref="S8:S31" si="1">+O8/L8</f>
        <v>0.58854739191523175</v>
      </c>
      <c r="T8" s="14">
        <f t="shared" ref="T8:T31" si="2">+P8/L8</f>
        <v>0.33117228130066229</v>
      </c>
      <c r="U8" s="14">
        <f t="shared" ref="U8:U31" si="3">+Q8/L8</f>
        <v>0.33117228130066229</v>
      </c>
      <c r="V8" s="2"/>
      <c r="W8" s="2"/>
    </row>
    <row r="9" spans="1:23" ht="84.75" customHeight="1" thickTop="1" thickBot="1" x14ac:dyDescent="0.3">
      <c r="A9" s="10" t="s">
        <v>23</v>
      </c>
      <c r="B9" s="10" t="s">
        <v>24</v>
      </c>
      <c r="C9" s="10" t="s">
        <v>25</v>
      </c>
      <c r="D9" s="10" t="s">
        <v>26</v>
      </c>
      <c r="E9" s="10" t="s">
        <v>18</v>
      </c>
      <c r="F9" s="10" t="s">
        <v>28</v>
      </c>
      <c r="G9" s="10" t="s">
        <v>20</v>
      </c>
      <c r="H9" s="11" t="s">
        <v>27</v>
      </c>
      <c r="I9" s="12">
        <v>19001800000</v>
      </c>
      <c r="J9" s="12">
        <v>0</v>
      </c>
      <c r="K9" s="12">
        <v>0</v>
      </c>
      <c r="L9" s="12">
        <v>19001800000</v>
      </c>
      <c r="M9" s="12">
        <v>19001800000</v>
      </c>
      <c r="N9" s="12">
        <v>0</v>
      </c>
      <c r="O9" s="12">
        <v>19001800000</v>
      </c>
      <c r="P9" s="12">
        <v>0</v>
      </c>
      <c r="Q9" s="12">
        <v>0</v>
      </c>
      <c r="R9" s="13">
        <f t="shared" si="0"/>
        <v>0</v>
      </c>
      <c r="S9" s="14">
        <f t="shared" si="1"/>
        <v>1</v>
      </c>
      <c r="T9" s="14">
        <f t="shared" si="2"/>
        <v>0</v>
      </c>
      <c r="U9" s="14">
        <f t="shared" si="3"/>
        <v>0</v>
      </c>
      <c r="V9" s="2"/>
      <c r="W9" s="2"/>
    </row>
    <row r="10" spans="1:23" ht="62.25" customHeight="1" thickTop="1" thickBot="1" x14ac:dyDescent="0.3">
      <c r="A10" s="10" t="s">
        <v>23</v>
      </c>
      <c r="B10" s="10" t="s">
        <v>24</v>
      </c>
      <c r="C10" s="10" t="s">
        <v>25</v>
      </c>
      <c r="D10" s="10" t="s">
        <v>26</v>
      </c>
      <c r="E10" s="10" t="s">
        <v>18</v>
      </c>
      <c r="F10" s="10" t="s">
        <v>30</v>
      </c>
      <c r="G10" s="10" t="s">
        <v>22</v>
      </c>
      <c r="H10" s="11" t="s">
        <v>60</v>
      </c>
      <c r="I10" s="12">
        <v>13355000000</v>
      </c>
      <c r="J10" s="12">
        <v>0</v>
      </c>
      <c r="K10" s="12">
        <v>0</v>
      </c>
      <c r="L10" s="12">
        <v>13355000000</v>
      </c>
      <c r="M10" s="12">
        <v>11418345560.299999</v>
      </c>
      <c r="N10" s="12">
        <v>1936654439.7</v>
      </c>
      <c r="O10" s="12">
        <v>9064933618.1399994</v>
      </c>
      <c r="P10" s="12">
        <v>4304307117.5500002</v>
      </c>
      <c r="Q10" s="12">
        <v>4304307117.5500002</v>
      </c>
      <c r="R10" s="13">
        <f t="shared" si="0"/>
        <v>4290066381.8600006</v>
      </c>
      <c r="S10" s="14">
        <f t="shared" si="1"/>
        <v>0.67876702494496444</v>
      </c>
      <c r="T10" s="14">
        <f t="shared" si="2"/>
        <v>0.32229929745788094</v>
      </c>
      <c r="U10" s="14">
        <f t="shared" si="3"/>
        <v>0.32229929745788094</v>
      </c>
      <c r="V10" s="2"/>
      <c r="W10" s="2"/>
    </row>
    <row r="11" spans="1:23" ht="33.75" customHeight="1" thickTop="1" thickBot="1" x14ac:dyDescent="0.3">
      <c r="A11" s="15" t="s">
        <v>23</v>
      </c>
      <c r="B11" s="15"/>
      <c r="C11" s="15"/>
      <c r="D11" s="15"/>
      <c r="E11" s="15"/>
      <c r="F11" s="15"/>
      <c r="G11" s="15"/>
      <c r="H11" s="16" t="s">
        <v>67</v>
      </c>
      <c r="I11" s="17">
        <f>SUM(I8:I10)</f>
        <v>36131800000</v>
      </c>
      <c r="J11" s="17">
        <f t="shared" ref="J11:Q11" si="4">SUM(J8:J10)</f>
        <v>0</v>
      </c>
      <c r="K11" s="17">
        <f t="shared" si="4"/>
        <v>0</v>
      </c>
      <c r="L11" s="17">
        <f t="shared" si="4"/>
        <v>36131800000</v>
      </c>
      <c r="M11" s="17">
        <f t="shared" si="4"/>
        <v>32920607530.529999</v>
      </c>
      <c r="N11" s="17">
        <f t="shared" si="4"/>
        <v>3211192469.4700003</v>
      </c>
      <c r="O11" s="17">
        <f t="shared" si="4"/>
        <v>30288500022.619999</v>
      </c>
      <c r="P11" s="17">
        <f t="shared" si="4"/>
        <v>5554482479.46</v>
      </c>
      <c r="Q11" s="17">
        <f t="shared" si="4"/>
        <v>5554482479.46</v>
      </c>
      <c r="R11" s="18">
        <f t="shared" si="0"/>
        <v>5843299977.3800011</v>
      </c>
      <c r="S11" s="19">
        <f t="shared" si="1"/>
        <v>0.83827819324307118</v>
      </c>
      <c r="T11" s="19">
        <f t="shared" si="2"/>
        <v>0.15372836336578857</v>
      </c>
      <c r="U11" s="19">
        <f t="shared" si="3"/>
        <v>0.15372836336578857</v>
      </c>
      <c r="V11" s="2"/>
      <c r="W11" s="2"/>
    </row>
    <row r="12" spans="1:23" ht="71.25" customHeight="1" thickTop="1" thickBot="1" x14ac:dyDescent="0.3">
      <c r="A12" s="10" t="s">
        <v>23</v>
      </c>
      <c r="B12" s="10" t="s">
        <v>29</v>
      </c>
      <c r="C12" s="10" t="s">
        <v>25</v>
      </c>
      <c r="D12" s="10" t="s">
        <v>32</v>
      </c>
      <c r="E12" s="10" t="s">
        <v>18</v>
      </c>
      <c r="F12" s="10" t="s">
        <v>19</v>
      </c>
      <c r="G12" s="10" t="s">
        <v>20</v>
      </c>
      <c r="H12" s="11" t="s">
        <v>33</v>
      </c>
      <c r="I12" s="12">
        <v>10422750116</v>
      </c>
      <c r="J12" s="12">
        <v>16800000000</v>
      </c>
      <c r="K12" s="12">
        <v>0</v>
      </c>
      <c r="L12" s="12">
        <v>27222750116</v>
      </c>
      <c r="M12" s="12">
        <v>9247814181.9599991</v>
      </c>
      <c r="N12" s="12">
        <v>17974935934.040001</v>
      </c>
      <c r="O12" s="12">
        <v>9131435895.5599995</v>
      </c>
      <c r="P12" s="12">
        <v>3541663223.5599999</v>
      </c>
      <c r="Q12" s="12">
        <v>3541663223.5599999</v>
      </c>
      <c r="R12" s="13">
        <f t="shared" si="0"/>
        <v>18091314220.440002</v>
      </c>
      <c r="S12" s="14">
        <f t="shared" si="1"/>
        <v>0.33543399754432068</v>
      </c>
      <c r="T12" s="14">
        <f t="shared" si="2"/>
        <v>0.13009939144533417</v>
      </c>
      <c r="U12" s="14">
        <f t="shared" si="3"/>
        <v>0.13009939144533417</v>
      </c>
      <c r="V12" s="2"/>
      <c r="W12" s="2"/>
    </row>
    <row r="13" spans="1:23" ht="69" thickTop="1" thickBot="1" x14ac:dyDescent="0.3">
      <c r="A13" s="10" t="s">
        <v>23</v>
      </c>
      <c r="B13" s="10" t="s">
        <v>29</v>
      </c>
      <c r="C13" s="10" t="s">
        <v>25</v>
      </c>
      <c r="D13" s="10" t="s">
        <v>34</v>
      </c>
      <c r="E13" s="10" t="s">
        <v>18</v>
      </c>
      <c r="F13" s="10" t="s">
        <v>19</v>
      </c>
      <c r="G13" s="10" t="s">
        <v>20</v>
      </c>
      <c r="H13" s="11" t="s">
        <v>35</v>
      </c>
      <c r="I13" s="12">
        <v>20775856863</v>
      </c>
      <c r="J13" s="12">
        <v>15000000000</v>
      </c>
      <c r="K13" s="12">
        <v>0</v>
      </c>
      <c r="L13" s="12">
        <v>35775856863</v>
      </c>
      <c r="M13" s="12">
        <v>20775856863</v>
      </c>
      <c r="N13" s="12">
        <v>15000000000</v>
      </c>
      <c r="O13" s="12">
        <v>20775856863</v>
      </c>
      <c r="P13" s="12">
        <v>0</v>
      </c>
      <c r="Q13" s="12">
        <v>0</v>
      </c>
      <c r="R13" s="13">
        <f t="shared" si="0"/>
        <v>15000000000</v>
      </c>
      <c r="S13" s="14">
        <f t="shared" si="1"/>
        <v>0.58072283055466789</v>
      </c>
      <c r="T13" s="14">
        <f t="shared" si="2"/>
        <v>0</v>
      </c>
      <c r="U13" s="14">
        <f t="shared" si="3"/>
        <v>0</v>
      </c>
      <c r="V13" s="2"/>
      <c r="W13" s="2"/>
    </row>
    <row r="14" spans="1:23" ht="46.5" thickTop="1" thickBot="1" x14ac:dyDescent="0.3">
      <c r="A14" s="10" t="s">
        <v>23</v>
      </c>
      <c r="B14" s="10" t="s">
        <v>29</v>
      </c>
      <c r="C14" s="10" t="s">
        <v>25</v>
      </c>
      <c r="D14" s="10" t="s">
        <v>36</v>
      </c>
      <c r="E14" s="10" t="s">
        <v>18</v>
      </c>
      <c r="F14" s="10" t="s">
        <v>19</v>
      </c>
      <c r="G14" s="10" t="s">
        <v>20</v>
      </c>
      <c r="H14" s="11" t="s">
        <v>37</v>
      </c>
      <c r="I14" s="12">
        <v>6092612574</v>
      </c>
      <c r="J14" s="12">
        <v>4450000000</v>
      </c>
      <c r="K14" s="12">
        <v>0</v>
      </c>
      <c r="L14" s="12">
        <v>10542612574</v>
      </c>
      <c r="M14" s="12">
        <v>5439996908.21</v>
      </c>
      <c r="N14" s="12">
        <v>5102615665.79</v>
      </c>
      <c r="O14" s="12">
        <v>4040290908.21</v>
      </c>
      <c r="P14" s="12">
        <v>1059079462.21</v>
      </c>
      <c r="Q14" s="12">
        <v>1059079462.21</v>
      </c>
      <c r="R14" s="13">
        <f t="shared" si="0"/>
        <v>6502321665.79</v>
      </c>
      <c r="S14" s="14">
        <f t="shared" si="1"/>
        <v>0.38323431500974364</v>
      </c>
      <c r="T14" s="14">
        <f t="shared" si="2"/>
        <v>0.1004570218981472</v>
      </c>
      <c r="U14" s="14">
        <f t="shared" si="3"/>
        <v>0.1004570218981472</v>
      </c>
      <c r="V14" s="2"/>
      <c r="W14" s="2"/>
    </row>
    <row r="15" spans="1:23" ht="57.75" thickTop="1" thickBot="1" x14ac:dyDescent="0.3">
      <c r="A15" s="10" t="s">
        <v>23</v>
      </c>
      <c r="B15" s="10" t="s">
        <v>29</v>
      </c>
      <c r="C15" s="10" t="s">
        <v>25</v>
      </c>
      <c r="D15" s="10" t="s">
        <v>38</v>
      </c>
      <c r="E15" s="10" t="s">
        <v>18</v>
      </c>
      <c r="F15" s="10" t="s">
        <v>19</v>
      </c>
      <c r="G15" s="10" t="s">
        <v>20</v>
      </c>
      <c r="H15" s="11" t="s">
        <v>39</v>
      </c>
      <c r="I15" s="12">
        <v>19000000000</v>
      </c>
      <c r="J15" s="12">
        <v>0</v>
      </c>
      <c r="K15" s="12">
        <v>0</v>
      </c>
      <c r="L15" s="12">
        <v>19000000000</v>
      </c>
      <c r="M15" s="12">
        <v>18697060094.75</v>
      </c>
      <c r="N15" s="12">
        <v>302939905.25</v>
      </c>
      <c r="O15" s="12">
        <v>18693993889.400002</v>
      </c>
      <c r="P15" s="12">
        <v>384556685.39999998</v>
      </c>
      <c r="Q15" s="12">
        <v>384556685.39999998</v>
      </c>
      <c r="R15" s="13">
        <f t="shared" si="0"/>
        <v>306006110.59999847</v>
      </c>
      <c r="S15" s="14">
        <f t="shared" si="1"/>
        <v>0.98389441523157906</v>
      </c>
      <c r="T15" s="14">
        <f t="shared" si="2"/>
        <v>2.0239825547368421E-2</v>
      </c>
      <c r="U15" s="14">
        <f t="shared" si="3"/>
        <v>2.0239825547368421E-2</v>
      </c>
      <c r="V15" s="2"/>
      <c r="W15" s="2"/>
    </row>
    <row r="16" spans="1:23" ht="46.5" thickTop="1" thickBot="1" x14ac:dyDescent="0.3">
      <c r="A16" s="10" t="s">
        <v>23</v>
      </c>
      <c r="B16" s="10" t="s">
        <v>29</v>
      </c>
      <c r="C16" s="10" t="s">
        <v>25</v>
      </c>
      <c r="D16" s="10" t="s">
        <v>42</v>
      </c>
      <c r="E16" s="10" t="s">
        <v>18</v>
      </c>
      <c r="F16" s="10" t="s">
        <v>19</v>
      </c>
      <c r="G16" s="10" t="s">
        <v>20</v>
      </c>
      <c r="H16" s="11" t="s">
        <v>43</v>
      </c>
      <c r="I16" s="12">
        <v>1000000000</v>
      </c>
      <c r="J16" s="12">
        <v>96000000000</v>
      </c>
      <c r="K16" s="12">
        <v>0</v>
      </c>
      <c r="L16" s="12">
        <v>97000000000</v>
      </c>
      <c r="M16" s="12">
        <v>846953940</v>
      </c>
      <c r="N16" s="12">
        <v>96153046060</v>
      </c>
      <c r="O16" s="12">
        <v>846953940</v>
      </c>
      <c r="P16" s="12">
        <v>846953940</v>
      </c>
      <c r="Q16" s="12">
        <v>846953940</v>
      </c>
      <c r="R16" s="13">
        <f t="shared" si="0"/>
        <v>96153046060</v>
      </c>
      <c r="S16" s="14">
        <f t="shared" si="1"/>
        <v>8.7314839175257741E-3</v>
      </c>
      <c r="T16" s="14">
        <f t="shared" si="2"/>
        <v>8.7314839175257741E-3</v>
      </c>
      <c r="U16" s="14">
        <f t="shared" si="3"/>
        <v>8.7314839175257741E-3</v>
      </c>
      <c r="V16" s="2"/>
      <c r="W16" s="2"/>
    </row>
    <row r="17" spans="1:23" ht="91.5" thickTop="1" thickBot="1" x14ac:dyDescent="0.3">
      <c r="A17" s="10" t="s">
        <v>23</v>
      </c>
      <c r="B17" s="10" t="s">
        <v>29</v>
      </c>
      <c r="C17" s="10" t="s">
        <v>25</v>
      </c>
      <c r="D17" s="10" t="s">
        <v>44</v>
      </c>
      <c r="E17" s="10" t="s">
        <v>18</v>
      </c>
      <c r="F17" s="10" t="s">
        <v>19</v>
      </c>
      <c r="G17" s="10" t="s">
        <v>20</v>
      </c>
      <c r="H17" s="11" t="s">
        <v>45</v>
      </c>
      <c r="I17" s="12">
        <v>4000000000</v>
      </c>
      <c r="J17" s="12">
        <v>0</v>
      </c>
      <c r="K17" s="12">
        <v>0</v>
      </c>
      <c r="L17" s="12">
        <v>4000000000</v>
      </c>
      <c r="M17" s="12">
        <v>3246247641.75</v>
      </c>
      <c r="N17" s="12">
        <v>753752358.25</v>
      </c>
      <c r="O17" s="12">
        <v>3246247641.75</v>
      </c>
      <c r="P17" s="12">
        <v>298768607.70999998</v>
      </c>
      <c r="Q17" s="12">
        <v>298768607.70999998</v>
      </c>
      <c r="R17" s="13">
        <f t="shared" si="0"/>
        <v>753752358.25</v>
      </c>
      <c r="S17" s="14">
        <f t="shared" si="1"/>
        <v>0.81156191043750003</v>
      </c>
      <c r="T17" s="14">
        <f t="shared" si="2"/>
        <v>7.4692151927499992E-2</v>
      </c>
      <c r="U17" s="14">
        <f t="shared" si="3"/>
        <v>7.4692151927499992E-2</v>
      </c>
      <c r="V17" s="2"/>
      <c r="W17" s="2"/>
    </row>
    <row r="18" spans="1:23" ht="42" customHeight="1" thickTop="1" thickBot="1" x14ac:dyDescent="0.3">
      <c r="A18" s="10" t="s">
        <v>23</v>
      </c>
      <c r="B18" s="10" t="s">
        <v>29</v>
      </c>
      <c r="C18" s="10" t="s">
        <v>25</v>
      </c>
      <c r="D18" s="10" t="s">
        <v>46</v>
      </c>
      <c r="E18" s="10" t="s">
        <v>18</v>
      </c>
      <c r="F18" s="10" t="s">
        <v>19</v>
      </c>
      <c r="G18" s="10" t="s">
        <v>20</v>
      </c>
      <c r="H18" s="11" t="s">
        <v>47</v>
      </c>
      <c r="I18" s="12">
        <v>2900000000</v>
      </c>
      <c r="J18" s="12">
        <v>0</v>
      </c>
      <c r="K18" s="12">
        <v>0</v>
      </c>
      <c r="L18" s="12">
        <v>2900000000</v>
      </c>
      <c r="M18" s="12">
        <v>1775159544.3</v>
      </c>
      <c r="N18" s="12">
        <v>1124840455.7</v>
      </c>
      <c r="O18" s="12">
        <v>1736501984.3</v>
      </c>
      <c r="P18" s="12">
        <v>222496512.30000001</v>
      </c>
      <c r="Q18" s="12">
        <v>222496512.30000001</v>
      </c>
      <c r="R18" s="13">
        <f t="shared" si="0"/>
        <v>1163498015.7</v>
      </c>
      <c r="S18" s="14">
        <f t="shared" si="1"/>
        <v>0.59879378768965519</v>
      </c>
      <c r="T18" s="14">
        <f t="shared" si="2"/>
        <v>7.6722935275862075E-2</v>
      </c>
      <c r="U18" s="14">
        <f t="shared" si="3"/>
        <v>7.6722935275862075E-2</v>
      </c>
      <c r="V18" s="2"/>
      <c r="W18" s="2"/>
    </row>
    <row r="19" spans="1:23" ht="57.75" customHeight="1" thickTop="1" thickBot="1" x14ac:dyDescent="0.3">
      <c r="A19" s="10" t="s">
        <v>23</v>
      </c>
      <c r="B19" s="10" t="s">
        <v>29</v>
      </c>
      <c r="C19" s="10" t="s">
        <v>25</v>
      </c>
      <c r="D19" s="10" t="s">
        <v>48</v>
      </c>
      <c r="E19" s="10" t="s">
        <v>18</v>
      </c>
      <c r="F19" s="10" t="s">
        <v>19</v>
      </c>
      <c r="G19" s="10" t="s">
        <v>20</v>
      </c>
      <c r="H19" s="11" t="s">
        <v>49</v>
      </c>
      <c r="I19" s="12">
        <v>6000000000</v>
      </c>
      <c r="J19" s="12">
        <v>5000000000</v>
      </c>
      <c r="K19" s="12">
        <v>0</v>
      </c>
      <c r="L19" s="12">
        <v>11000000000</v>
      </c>
      <c r="M19" s="12">
        <v>5929945598</v>
      </c>
      <c r="N19" s="12">
        <v>5070054402</v>
      </c>
      <c r="O19" s="12">
        <v>4764807698</v>
      </c>
      <c r="P19" s="12">
        <v>92741700</v>
      </c>
      <c r="Q19" s="12">
        <v>92741700</v>
      </c>
      <c r="R19" s="13">
        <f t="shared" si="0"/>
        <v>6235192302</v>
      </c>
      <c r="S19" s="14">
        <f t="shared" si="1"/>
        <v>0.43316433618181815</v>
      </c>
      <c r="T19" s="14">
        <f t="shared" si="2"/>
        <v>8.4310636363636362E-3</v>
      </c>
      <c r="U19" s="14">
        <f t="shared" si="3"/>
        <v>8.4310636363636362E-3</v>
      </c>
      <c r="V19" s="2"/>
      <c r="W19" s="2"/>
    </row>
    <row r="20" spans="1:23" ht="52.5" customHeight="1" thickTop="1" thickBot="1" x14ac:dyDescent="0.3">
      <c r="A20" s="10" t="s">
        <v>23</v>
      </c>
      <c r="B20" s="10" t="s">
        <v>50</v>
      </c>
      <c r="C20" s="10" t="s">
        <v>25</v>
      </c>
      <c r="D20" s="10" t="s">
        <v>51</v>
      </c>
      <c r="E20" s="10" t="s">
        <v>18</v>
      </c>
      <c r="F20" s="10" t="s">
        <v>19</v>
      </c>
      <c r="G20" s="10" t="s">
        <v>20</v>
      </c>
      <c r="H20" s="11" t="s">
        <v>52</v>
      </c>
      <c r="I20" s="12">
        <v>170000000</v>
      </c>
      <c r="J20" s="12">
        <v>0</v>
      </c>
      <c r="K20" s="12">
        <v>0</v>
      </c>
      <c r="L20" s="12">
        <v>170000000</v>
      </c>
      <c r="M20" s="12">
        <v>105700000</v>
      </c>
      <c r="N20" s="12">
        <v>64300000</v>
      </c>
      <c r="O20" s="12">
        <v>105700000</v>
      </c>
      <c r="P20" s="12">
        <v>60454500</v>
      </c>
      <c r="Q20" s="12">
        <v>60454500</v>
      </c>
      <c r="R20" s="13">
        <f t="shared" si="0"/>
        <v>64300000</v>
      </c>
      <c r="S20" s="14">
        <f t="shared" si="1"/>
        <v>0.62176470588235289</v>
      </c>
      <c r="T20" s="14">
        <f t="shared" si="2"/>
        <v>0.35561470588235294</v>
      </c>
      <c r="U20" s="14">
        <f t="shared" si="3"/>
        <v>0.35561470588235294</v>
      </c>
      <c r="V20" s="2"/>
      <c r="W20" s="2"/>
    </row>
    <row r="21" spans="1:23" ht="102.75" thickTop="1" thickBot="1" x14ac:dyDescent="0.3">
      <c r="A21" s="10" t="s">
        <v>23</v>
      </c>
      <c r="B21" s="10" t="s">
        <v>50</v>
      </c>
      <c r="C21" s="10" t="s">
        <v>25</v>
      </c>
      <c r="D21" s="10" t="s">
        <v>53</v>
      </c>
      <c r="E21" s="10" t="s">
        <v>18</v>
      </c>
      <c r="F21" s="10" t="s">
        <v>19</v>
      </c>
      <c r="G21" s="10" t="s">
        <v>20</v>
      </c>
      <c r="H21" s="11" t="s">
        <v>54</v>
      </c>
      <c r="I21" s="12">
        <v>300000000</v>
      </c>
      <c r="J21" s="12">
        <v>0</v>
      </c>
      <c r="K21" s="12">
        <v>0</v>
      </c>
      <c r="L21" s="12">
        <v>300000000</v>
      </c>
      <c r="M21" s="12">
        <v>89108000</v>
      </c>
      <c r="N21" s="12">
        <v>210892000</v>
      </c>
      <c r="O21" s="12">
        <v>89108000</v>
      </c>
      <c r="P21" s="12">
        <v>47255000</v>
      </c>
      <c r="Q21" s="12">
        <v>47255000</v>
      </c>
      <c r="R21" s="13">
        <f t="shared" si="0"/>
        <v>210892000</v>
      </c>
      <c r="S21" s="14">
        <f t="shared" si="1"/>
        <v>0.29702666666666666</v>
      </c>
      <c r="T21" s="14">
        <f t="shared" si="2"/>
        <v>0.15751666666666667</v>
      </c>
      <c r="U21" s="14">
        <f t="shared" si="3"/>
        <v>0.15751666666666667</v>
      </c>
      <c r="V21" s="2"/>
      <c r="W21" s="2"/>
    </row>
    <row r="22" spans="1:23" ht="69" thickTop="1" thickBot="1" x14ac:dyDescent="0.3">
      <c r="A22" s="10" t="s">
        <v>23</v>
      </c>
      <c r="B22" s="10" t="s">
        <v>50</v>
      </c>
      <c r="C22" s="10" t="s">
        <v>25</v>
      </c>
      <c r="D22" s="10" t="s">
        <v>55</v>
      </c>
      <c r="E22" s="10" t="s">
        <v>18</v>
      </c>
      <c r="F22" s="10" t="s">
        <v>19</v>
      </c>
      <c r="G22" s="10" t="s">
        <v>20</v>
      </c>
      <c r="H22" s="11" t="s">
        <v>56</v>
      </c>
      <c r="I22" s="12">
        <v>150000000</v>
      </c>
      <c r="J22" s="12">
        <v>0</v>
      </c>
      <c r="K22" s="12">
        <v>0</v>
      </c>
      <c r="L22" s="12">
        <v>150000000</v>
      </c>
      <c r="M22" s="12">
        <v>94814998</v>
      </c>
      <c r="N22" s="12">
        <v>55185002</v>
      </c>
      <c r="O22" s="12">
        <v>93854752</v>
      </c>
      <c r="P22" s="12">
        <v>42135967</v>
      </c>
      <c r="Q22" s="12">
        <v>42135967</v>
      </c>
      <c r="R22" s="13">
        <f t="shared" si="0"/>
        <v>56145248</v>
      </c>
      <c r="S22" s="14">
        <f t="shared" si="1"/>
        <v>0.62569834666666668</v>
      </c>
      <c r="T22" s="14">
        <f t="shared" si="2"/>
        <v>0.28090644666666664</v>
      </c>
      <c r="U22" s="14">
        <f t="shared" si="3"/>
        <v>0.28090644666666664</v>
      </c>
      <c r="V22" s="2"/>
      <c r="W22" s="2"/>
    </row>
    <row r="23" spans="1:23" ht="39.75" customHeight="1" thickTop="1" thickBot="1" x14ac:dyDescent="0.3">
      <c r="A23" s="15" t="s">
        <v>23</v>
      </c>
      <c r="B23" s="15"/>
      <c r="C23" s="15"/>
      <c r="D23" s="15"/>
      <c r="E23" s="15"/>
      <c r="F23" s="15"/>
      <c r="G23" s="15"/>
      <c r="H23" s="16" t="s">
        <v>68</v>
      </c>
      <c r="I23" s="17">
        <f>SUM(I12:I22)</f>
        <v>70811219553</v>
      </c>
      <c r="J23" s="17">
        <f t="shared" ref="J23:Q23" si="5">SUM(J12:J22)</f>
        <v>137250000000</v>
      </c>
      <c r="K23" s="17">
        <f t="shared" si="5"/>
        <v>0</v>
      </c>
      <c r="L23" s="17">
        <f t="shared" si="5"/>
        <v>208061219553</v>
      </c>
      <c r="M23" s="17">
        <f t="shared" si="5"/>
        <v>66248657769.970001</v>
      </c>
      <c r="N23" s="17">
        <f t="shared" si="5"/>
        <v>141812561783.03</v>
      </c>
      <c r="O23" s="17">
        <f t="shared" si="5"/>
        <v>63524751572.220001</v>
      </c>
      <c r="P23" s="17">
        <f t="shared" si="5"/>
        <v>6596105598.1800003</v>
      </c>
      <c r="Q23" s="17">
        <f t="shared" si="5"/>
        <v>6596105598.1800003</v>
      </c>
      <c r="R23" s="18">
        <f t="shared" si="0"/>
        <v>144536467980.78</v>
      </c>
      <c r="S23" s="19">
        <f t="shared" si="1"/>
        <v>0.30531759694909494</v>
      </c>
      <c r="T23" s="19">
        <f t="shared" si="2"/>
        <v>3.1702715250593622E-2</v>
      </c>
      <c r="U23" s="19">
        <f t="shared" si="3"/>
        <v>3.1702715250593622E-2</v>
      </c>
      <c r="V23" s="2"/>
      <c r="W23" s="2"/>
    </row>
    <row r="24" spans="1:23" ht="56.25" customHeight="1" thickTop="1" thickBot="1" x14ac:dyDescent="0.3">
      <c r="A24" s="10" t="s">
        <v>23</v>
      </c>
      <c r="B24" s="10" t="s">
        <v>57</v>
      </c>
      <c r="C24" s="10" t="s">
        <v>25</v>
      </c>
      <c r="D24" s="10" t="s">
        <v>51</v>
      </c>
      <c r="E24" s="10" t="s">
        <v>18</v>
      </c>
      <c r="F24" s="10" t="s">
        <v>19</v>
      </c>
      <c r="G24" s="10" t="s">
        <v>20</v>
      </c>
      <c r="H24" s="11" t="s">
        <v>58</v>
      </c>
      <c r="I24" s="12">
        <v>2900000000</v>
      </c>
      <c r="J24" s="12">
        <v>0</v>
      </c>
      <c r="K24" s="12">
        <v>0</v>
      </c>
      <c r="L24" s="12">
        <v>2900000000</v>
      </c>
      <c r="M24" s="12">
        <v>2854619934</v>
      </c>
      <c r="N24" s="12">
        <v>45380066</v>
      </c>
      <c r="O24" s="12">
        <v>2738901148.3600001</v>
      </c>
      <c r="P24" s="12">
        <v>1745519310.4400001</v>
      </c>
      <c r="Q24" s="12">
        <v>1745519310.4400001</v>
      </c>
      <c r="R24" s="13">
        <f t="shared" si="0"/>
        <v>161098851.63999987</v>
      </c>
      <c r="S24" s="14">
        <f t="shared" si="1"/>
        <v>0.94444867184827586</v>
      </c>
      <c r="T24" s="14">
        <f t="shared" si="2"/>
        <v>0.60190321049655171</v>
      </c>
      <c r="U24" s="14">
        <f t="shared" si="3"/>
        <v>0.60190321049655171</v>
      </c>
      <c r="V24" s="2"/>
      <c r="W24" s="2"/>
    </row>
    <row r="25" spans="1:23" ht="62.25" customHeight="1" thickTop="1" thickBot="1" x14ac:dyDescent="0.3">
      <c r="A25" s="10" t="s">
        <v>23</v>
      </c>
      <c r="B25" s="10" t="s">
        <v>57</v>
      </c>
      <c r="C25" s="10" t="s">
        <v>25</v>
      </c>
      <c r="D25" s="10" t="s">
        <v>53</v>
      </c>
      <c r="E25" s="10" t="s">
        <v>18</v>
      </c>
      <c r="F25" s="10" t="s">
        <v>19</v>
      </c>
      <c r="G25" s="10" t="s">
        <v>20</v>
      </c>
      <c r="H25" s="11" t="s">
        <v>59</v>
      </c>
      <c r="I25" s="12">
        <v>1900000000</v>
      </c>
      <c r="J25" s="12">
        <v>0</v>
      </c>
      <c r="K25" s="12">
        <v>0</v>
      </c>
      <c r="L25" s="12">
        <v>1900000000</v>
      </c>
      <c r="M25" s="12">
        <v>1646596768</v>
      </c>
      <c r="N25" s="12">
        <v>253403232</v>
      </c>
      <c r="O25" s="12">
        <v>1082932674</v>
      </c>
      <c r="P25" s="12">
        <v>447739346.67000002</v>
      </c>
      <c r="Q25" s="12">
        <v>447739346.67000002</v>
      </c>
      <c r="R25" s="13">
        <f t="shared" si="0"/>
        <v>817067326</v>
      </c>
      <c r="S25" s="14">
        <f t="shared" si="1"/>
        <v>0.56996456526315786</v>
      </c>
      <c r="T25" s="14">
        <f t="shared" si="2"/>
        <v>0.23565228772105265</v>
      </c>
      <c r="U25" s="14">
        <f t="shared" si="3"/>
        <v>0.23565228772105265</v>
      </c>
      <c r="V25" s="2"/>
      <c r="W25" s="2"/>
    </row>
    <row r="26" spans="1:23" ht="31.5" customHeight="1" thickTop="1" thickBot="1" x14ac:dyDescent="0.3">
      <c r="A26" s="15" t="s">
        <v>23</v>
      </c>
      <c r="B26" s="15"/>
      <c r="C26" s="15"/>
      <c r="D26" s="15"/>
      <c r="E26" s="15"/>
      <c r="F26" s="15"/>
      <c r="G26" s="15"/>
      <c r="H26" s="16" t="s">
        <v>69</v>
      </c>
      <c r="I26" s="17">
        <f>+I24+I25</f>
        <v>4800000000</v>
      </c>
      <c r="J26" s="17">
        <f t="shared" ref="J26:Q26" si="6">+J24+J25</f>
        <v>0</v>
      </c>
      <c r="K26" s="17">
        <f t="shared" si="6"/>
        <v>0</v>
      </c>
      <c r="L26" s="17">
        <f t="shared" si="6"/>
        <v>4800000000</v>
      </c>
      <c r="M26" s="17">
        <f t="shared" si="6"/>
        <v>4501216702</v>
      </c>
      <c r="N26" s="17">
        <f t="shared" si="6"/>
        <v>298783298</v>
      </c>
      <c r="O26" s="17">
        <f t="shared" si="6"/>
        <v>3821833822.3600001</v>
      </c>
      <c r="P26" s="17">
        <f t="shared" si="6"/>
        <v>2193258657.1100001</v>
      </c>
      <c r="Q26" s="17">
        <f t="shared" si="6"/>
        <v>2193258657.1100001</v>
      </c>
      <c r="R26" s="18">
        <f t="shared" si="0"/>
        <v>978166177.63999987</v>
      </c>
      <c r="S26" s="19">
        <f t="shared" si="1"/>
        <v>0.79621537965833333</v>
      </c>
      <c r="T26" s="19">
        <f t="shared" si="2"/>
        <v>0.45692888689791672</v>
      </c>
      <c r="U26" s="19">
        <f t="shared" si="3"/>
        <v>0.45692888689791672</v>
      </c>
      <c r="V26" s="2"/>
      <c r="W26" s="2"/>
    </row>
    <row r="27" spans="1:23" ht="56.25" customHeight="1" thickTop="1" thickBot="1" x14ac:dyDescent="0.3">
      <c r="A27" s="10" t="s">
        <v>23</v>
      </c>
      <c r="B27" s="10" t="s">
        <v>29</v>
      </c>
      <c r="C27" s="10" t="s">
        <v>25</v>
      </c>
      <c r="D27" s="10" t="s">
        <v>30</v>
      </c>
      <c r="E27" s="10" t="s">
        <v>18</v>
      </c>
      <c r="F27" s="10" t="s">
        <v>19</v>
      </c>
      <c r="G27" s="10" t="s">
        <v>20</v>
      </c>
      <c r="H27" s="11" t="s">
        <v>31</v>
      </c>
      <c r="I27" s="12">
        <v>3800000000</v>
      </c>
      <c r="J27" s="12">
        <v>0</v>
      </c>
      <c r="K27" s="12">
        <v>0</v>
      </c>
      <c r="L27" s="12">
        <v>3800000000</v>
      </c>
      <c r="M27" s="12">
        <v>2970222667.5599999</v>
      </c>
      <c r="N27" s="12">
        <v>829777332.44000006</v>
      </c>
      <c r="O27" s="12">
        <v>2710045630.4299998</v>
      </c>
      <c r="P27" s="12">
        <v>1144513326.0899999</v>
      </c>
      <c r="Q27" s="12">
        <v>1144513326.0899999</v>
      </c>
      <c r="R27" s="13">
        <f t="shared" si="0"/>
        <v>1089954369.5700002</v>
      </c>
      <c r="S27" s="14">
        <f t="shared" si="1"/>
        <v>0.71316990274473679</v>
      </c>
      <c r="T27" s="14">
        <f t="shared" si="2"/>
        <v>0.30118771739210526</v>
      </c>
      <c r="U27" s="14">
        <f t="shared" si="3"/>
        <v>0.30118771739210526</v>
      </c>
      <c r="V27" s="2"/>
      <c r="W27" s="2"/>
    </row>
    <row r="28" spans="1:23" ht="69" customHeight="1" thickTop="1" thickBot="1" x14ac:dyDescent="0.3">
      <c r="A28" s="10" t="s">
        <v>23</v>
      </c>
      <c r="B28" s="10" t="s">
        <v>29</v>
      </c>
      <c r="C28" s="10" t="s">
        <v>25</v>
      </c>
      <c r="D28" s="10" t="s">
        <v>40</v>
      </c>
      <c r="E28" s="10" t="s">
        <v>18</v>
      </c>
      <c r="F28" s="10" t="s">
        <v>19</v>
      </c>
      <c r="G28" s="10" t="s">
        <v>20</v>
      </c>
      <c r="H28" s="11" t="s">
        <v>41</v>
      </c>
      <c r="I28" s="12">
        <v>138789700000</v>
      </c>
      <c r="J28" s="12">
        <v>0</v>
      </c>
      <c r="K28" s="12">
        <v>0</v>
      </c>
      <c r="L28" s="12">
        <v>138789700000</v>
      </c>
      <c r="M28" s="12">
        <v>138789700000</v>
      </c>
      <c r="N28" s="12">
        <v>0</v>
      </c>
      <c r="O28" s="12">
        <v>138789700000</v>
      </c>
      <c r="P28" s="12">
        <v>6157417311</v>
      </c>
      <c r="Q28" s="12">
        <v>6157417311</v>
      </c>
      <c r="R28" s="13">
        <f t="shared" si="0"/>
        <v>0</v>
      </c>
      <c r="S28" s="14">
        <f t="shared" si="1"/>
        <v>1</v>
      </c>
      <c r="T28" s="14">
        <f t="shared" si="2"/>
        <v>4.4365088410739412E-2</v>
      </c>
      <c r="U28" s="14">
        <f t="shared" si="3"/>
        <v>4.4365088410739412E-2</v>
      </c>
      <c r="V28" s="2"/>
      <c r="W28" s="2"/>
    </row>
    <row r="29" spans="1:23" ht="68.25" customHeight="1" thickTop="1" thickBot="1" x14ac:dyDescent="0.3">
      <c r="A29" s="10" t="s">
        <v>23</v>
      </c>
      <c r="B29" s="10" t="s">
        <v>29</v>
      </c>
      <c r="C29" s="10" t="s">
        <v>25</v>
      </c>
      <c r="D29" s="10" t="s">
        <v>40</v>
      </c>
      <c r="E29" s="10" t="s">
        <v>18</v>
      </c>
      <c r="F29" s="10" t="s">
        <v>21</v>
      </c>
      <c r="G29" s="10" t="s">
        <v>20</v>
      </c>
      <c r="H29" s="11" t="s">
        <v>41</v>
      </c>
      <c r="I29" s="12">
        <v>55997510980</v>
      </c>
      <c r="J29" s="12">
        <v>0</v>
      </c>
      <c r="K29" s="12">
        <v>0</v>
      </c>
      <c r="L29" s="12">
        <v>55997510980</v>
      </c>
      <c r="M29" s="12">
        <v>55997510980</v>
      </c>
      <c r="N29" s="12">
        <v>0</v>
      </c>
      <c r="O29" s="12">
        <v>55997510980</v>
      </c>
      <c r="P29" s="12">
        <v>0</v>
      </c>
      <c r="Q29" s="12">
        <v>0</v>
      </c>
      <c r="R29" s="13">
        <f t="shared" si="0"/>
        <v>0</v>
      </c>
      <c r="S29" s="14">
        <f t="shared" si="1"/>
        <v>1</v>
      </c>
      <c r="T29" s="14">
        <f t="shared" si="2"/>
        <v>0</v>
      </c>
      <c r="U29" s="14">
        <f t="shared" si="3"/>
        <v>0</v>
      </c>
      <c r="V29" s="2"/>
      <c r="W29" s="2"/>
    </row>
    <row r="30" spans="1:23" ht="33" customHeight="1" thickTop="1" thickBot="1" x14ac:dyDescent="0.3">
      <c r="A30" s="15" t="s">
        <v>23</v>
      </c>
      <c r="B30" s="15"/>
      <c r="C30" s="15"/>
      <c r="D30" s="15"/>
      <c r="E30" s="15"/>
      <c r="F30" s="15"/>
      <c r="G30" s="15"/>
      <c r="H30" s="16" t="s">
        <v>70</v>
      </c>
      <c r="I30" s="17">
        <f>SUM(I27:I29)</f>
        <v>198587210980</v>
      </c>
      <c r="J30" s="17">
        <f t="shared" ref="J30:Q30" si="7">SUM(J27:J29)</f>
        <v>0</v>
      </c>
      <c r="K30" s="17">
        <f t="shared" si="7"/>
        <v>0</v>
      </c>
      <c r="L30" s="17">
        <f t="shared" si="7"/>
        <v>198587210980</v>
      </c>
      <c r="M30" s="17">
        <f t="shared" si="7"/>
        <v>197757433647.56</v>
      </c>
      <c r="N30" s="17">
        <f t="shared" si="7"/>
        <v>829777332.44000006</v>
      </c>
      <c r="O30" s="17">
        <f t="shared" si="7"/>
        <v>197497256610.42999</v>
      </c>
      <c r="P30" s="17">
        <f t="shared" si="7"/>
        <v>7301930637.0900002</v>
      </c>
      <c r="Q30" s="17">
        <f t="shared" si="7"/>
        <v>7301930637.0900002</v>
      </c>
      <c r="R30" s="18">
        <f t="shared" si="0"/>
        <v>1089954369.5700073</v>
      </c>
      <c r="S30" s="19">
        <f t="shared" si="1"/>
        <v>0.99451145738846303</v>
      </c>
      <c r="T30" s="19">
        <f t="shared" si="2"/>
        <v>3.6769390138750614E-2</v>
      </c>
      <c r="U30" s="19">
        <f t="shared" si="3"/>
        <v>3.6769390138750614E-2</v>
      </c>
      <c r="V30" s="2"/>
      <c r="W30" s="2"/>
    </row>
    <row r="31" spans="1:23" ht="38.25" customHeight="1" thickTop="1" thickBot="1" x14ac:dyDescent="0.3">
      <c r="A31" s="15" t="s">
        <v>23</v>
      </c>
      <c r="B31" s="15"/>
      <c r="C31" s="15"/>
      <c r="D31" s="15"/>
      <c r="E31" s="15"/>
      <c r="F31" s="15"/>
      <c r="G31" s="15"/>
      <c r="H31" s="16" t="s">
        <v>71</v>
      </c>
      <c r="I31" s="17">
        <f>+I11+I23+I26+I30</f>
        <v>310330230533</v>
      </c>
      <c r="J31" s="17">
        <f t="shared" ref="J31:Q31" si="8">+J11+J23+J26+J30</f>
        <v>137250000000</v>
      </c>
      <c r="K31" s="17">
        <f t="shared" si="8"/>
        <v>0</v>
      </c>
      <c r="L31" s="17">
        <f t="shared" si="8"/>
        <v>447580230533</v>
      </c>
      <c r="M31" s="17">
        <f t="shared" si="8"/>
        <v>301427915650.06</v>
      </c>
      <c r="N31" s="17">
        <f t="shared" si="8"/>
        <v>146152314882.94</v>
      </c>
      <c r="O31" s="17">
        <f t="shared" si="8"/>
        <v>295132342027.63</v>
      </c>
      <c r="P31" s="17">
        <f t="shared" si="8"/>
        <v>21645777371.84</v>
      </c>
      <c r="Q31" s="17">
        <f t="shared" si="8"/>
        <v>21645777371.84</v>
      </c>
      <c r="R31" s="18">
        <f t="shared" si="0"/>
        <v>152447888505.37</v>
      </c>
      <c r="S31" s="19">
        <f t="shared" si="1"/>
        <v>0.65939539303639993</v>
      </c>
      <c r="T31" s="19">
        <f t="shared" si="2"/>
        <v>4.8361781632006336E-2</v>
      </c>
      <c r="U31" s="19">
        <f t="shared" si="3"/>
        <v>4.8361781632006336E-2</v>
      </c>
      <c r="V31" s="2"/>
      <c r="W31" s="2"/>
    </row>
    <row r="32" spans="1:23" ht="28.5" customHeight="1" thickTop="1" x14ac:dyDescent="0.25">
      <c r="A32" s="7" t="s">
        <v>74</v>
      </c>
      <c r="B32" s="7"/>
      <c r="C32" s="7"/>
      <c r="D32" s="7"/>
      <c r="E32" s="7"/>
      <c r="F32" s="7"/>
      <c r="G32" s="7"/>
      <c r="H32" s="7"/>
      <c r="I32" s="7"/>
      <c r="J32" s="7"/>
      <c r="L32" s="7"/>
      <c r="M32" s="7"/>
      <c r="Q32" s="21"/>
      <c r="R32" s="21"/>
      <c r="S32" s="22"/>
      <c r="T32" s="23"/>
      <c r="U32" s="23"/>
      <c r="V32" s="23"/>
    </row>
    <row r="33" spans="1:23" x14ac:dyDescent="0.25">
      <c r="A33" s="7" t="s">
        <v>75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21"/>
      <c r="R33" s="21"/>
      <c r="S33" s="22"/>
      <c r="T33" s="23"/>
      <c r="U33" s="23"/>
      <c r="V33" s="23"/>
    </row>
    <row r="34" spans="1:23" x14ac:dyDescent="0.25">
      <c r="A34" s="7" t="s">
        <v>76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21"/>
      <c r="R34" s="21"/>
      <c r="S34" s="22"/>
      <c r="T34" s="23"/>
      <c r="U34" s="23"/>
      <c r="V34" s="23"/>
    </row>
    <row r="35" spans="1:23" x14ac:dyDescent="0.25">
      <c r="A35" s="7" t="s">
        <v>77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3" x14ac:dyDescent="0.25">
      <c r="A36" s="7" t="s">
        <v>78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1:23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4"/>
      <c r="S37" s="3"/>
      <c r="T37" s="3"/>
      <c r="U37" s="3"/>
      <c r="V37" s="2"/>
      <c r="W37" s="2"/>
    </row>
    <row r="38" spans="1:23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4"/>
      <c r="S38" s="3"/>
      <c r="T38" s="3"/>
      <c r="U38" s="3"/>
      <c r="V38" s="2"/>
      <c r="W38" s="2"/>
    </row>
    <row r="39" spans="1:23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4"/>
      <c r="S39" s="3"/>
      <c r="T39" s="3"/>
      <c r="U39" s="3"/>
      <c r="V39" s="2"/>
      <c r="W39" s="2"/>
    </row>
    <row r="40" spans="1:23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4"/>
      <c r="S40" s="3"/>
      <c r="T40" s="3"/>
      <c r="U40" s="3"/>
      <c r="V40" s="2"/>
      <c r="W40" s="2"/>
    </row>
    <row r="41" spans="1:23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4"/>
      <c r="S41" s="3"/>
      <c r="T41" s="3"/>
      <c r="U41" s="3"/>
      <c r="V41" s="2"/>
      <c r="W41" s="2"/>
    </row>
    <row r="42" spans="1:23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4"/>
      <c r="S42" s="3"/>
      <c r="T42" s="3"/>
      <c r="U42" s="3"/>
      <c r="W42" s="2"/>
    </row>
    <row r="43" spans="1:23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4"/>
      <c r="S43" s="3"/>
      <c r="T43" s="3"/>
      <c r="U43" s="3"/>
      <c r="W43" s="2"/>
    </row>
    <row r="44" spans="1:23" x14ac:dyDescent="0.25">
      <c r="R44" s="5"/>
      <c r="S44" s="6"/>
      <c r="T44" s="6"/>
      <c r="U44" s="6"/>
      <c r="W44" s="2"/>
    </row>
    <row r="45" spans="1:23" x14ac:dyDescent="0.25">
      <c r="R45" s="5"/>
      <c r="S45" s="6"/>
      <c r="T45" s="6"/>
      <c r="U45" s="6"/>
      <c r="W45" s="2"/>
    </row>
    <row r="46" spans="1:23" x14ac:dyDescent="0.25">
      <c r="R46" s="5"/>
      <c r="S46" s="5"/>
      <c r="T46" s="5"/>
      <c r="U46" s="5"/>
      <c r="W46" s="2"/>
    </row>
    <row r="47" spans="1:23" x14ac:dyDescent="0.25">
      <c r="R47" s="5"/>
      <c r="S47" s="5"/>
      <c r="T47" s="5"/>
      <c r="U47" s="5"/>
    </row>
    <row r="48" spans="1:23" x14ac:dyDescent="0.25">
      <c r="R48" s="5"/>
      <c r="S48" s="5"/>
      <c r="T48" s="5"/>
      <c r="U48" s="5"/>
    </row>
    <row r="49" spans="18:21" x14ac:dyDescent="0.25">
      <c r="R49" s="5"/>
      <c r="S49" s="5"/>
      <c r="T49" s="5"/>
      <c r="U49" s="5"/>
    </row>
    <row r="50" spans="18:21" x14ac:dyDescent="0.25">
      <c r="R50" s="5"/>
      <c r="S50" s="5"/>
      <c r="T50" s="5"/>
      <c r="U50" s="5"/>
    </row>
    <row r="51" spans="18:21" x14ac:dyDescent="0.25">
      <c r="R51" s="5"/>
      <c r="S51" s="5"/>
      <c r="T51" s="5"/>
      <c r="U51" s="5"/>
    </row>
    <row r="52" spans="18:21" ht="33.950000000000003" customHeight="1" x14ac:dyDescent="0.25">
      <c r="R52" s="5"/>
      <c r="S52" s="5"/>
      <c r="T52" s="5"/>
      <c r="U52" s="5"/>
    </row>
    <row r="53" spans="18:21" x14ac:dyDescent="0.25">
      <c r="R53" s="5"/>
      <c r="S53" s="5"/>
      <c r="T53" s="5"/>
      <c r="U53" s="5"/>
    </row>
    <row r="54" spans="18:21" x14ac:dyDescent="0.25">
      <c r="R54" s="5"/>
      <c r="S54" s="5"/>
      <c r="T54" s="5"/>
      <c r="U54" s="5"/>
    </row>
    <row r="55" spans="18:21" x14ac:dyDescent="0.25">
      <c r="R55" s="5"/>
      <c r="S55" s="5"/>
      <c r="T55" s="5"/>
      <c r="U55" s="5"/>
    </row>
    <row r="56" spans="18:21" x14ac:dyDescent="0.25">
      <c r="R56" s="5"/>
      <c r="S56" s="5"/>
      <c r="T56" s="5"/>
      <c r="U56" s="5"/>
    </row>
    <row r="57" spans="18:21" x14ac:dyDescent="0.25">
      <c r="R57" s="5"/>
      <c r="S57" s="5"/>
      <c r="T57" s="5"/>
      <c r="U57" s="5"/>
    </row>
    <row r="58" spans="18:21" x14ac:dyDescent="0.25">
      <c r="R58" s="5"/>
      <c r="S58" s="5"/>
      <c r="T58" s="5"/>
      <c r="U58" s="5"/>
    </row>
    <row r="59" spans="18:21" x14ac:dyDescent="0.25">
      <c r="R59" s="5"/>
      <c r="S59" s="5"/>
      <c r="T59" s="5"/>
      <c r="U59" s="5"/>
    </row>
    <row r="60" spans="18:21" x14ac:dyDescent="0.25">
      <c r="R60" s="5"/>
      <c r="S60" s="5"/>
      <c r="T60" s="5"/>
      <c r="U60" s="5"/>
    </row>
    <row r="61" spans="18:21" x14ac:dyDescent="0.25">
      <c r="R61" s="5"/>
      <c r="S61" s="5"/>
      <c r="T61" s="5"/>
      <c r="U61" s="5"/>
    </row>
    <row r="62" spans="18:21" x14ac:dyDescent="0.25">
      <c r="R62" s="5"/>
      <c r="S62" s="5"/>
      <c r="T62" s="5"/>
      <c r="U62" s="5"/>
    </row>
    <row r="63" spans="18:21" x14ac:dyDescent="0.25">
      <c r="R63" s="5"/>
      <c r="S63" s="5"/>
      <c r="T63" s="5"/>
      <c r="U63" s="5"/>
    </row>
    <row r="64" spans="18:21" x14ac:dyDescent="0.25">
      <c r="R64" s="5"/>
      <c r="S64" s="5"/>
      <c r="T64" s="5"/>
      <c r="U64" s="5"/>
    </row>
    <row r="65" spans="18:21" x14ac:dyDescent="0.25">
      <c r="R65" s="5"/>
      <c r="S65" s="5"/>
      <c r="T65" s="5"/>
      <c r="U65" s="5"/>
    </row>
    <row r="66" spans="18:21" x14ac:dyDescent="0.25">
      <c r="R66" s="5"/>
      <c r="S66" s="5"/>
      <c r="T66" s="5"/>
      <c r="U66" s="5"/>
    </row>
    <row r="67" spans="18:21" x14ac:dyDescent="0.25">
      <c r="R67" s="5"/>
      <c r="S67" s="5"/>
      <c r="T67" s="5"/>
      <c r="U67" s="5"/>
    </row>
    <row r="68" spans="18:21" x14ac:dyDescent="0.25">
      <c r="R68" s="5"/>
      <c r="S68" s="5"/>
      <c r="T68" s="5"/>
      <c r="U68" s="5"/>
    </row>
    <row r="69" spans="18:21" x14ac:dyDescent="0.25">
      <c r="R69" s="5"/>
      <c r="S69" s="5"/>
      <c r="T69" s="5"/>
      <c r="U69" s="5"/>
    </row>
    <row r="70" spans="18:21" x14ac:dyDescent="0.25">
      <c r="R70" s="5"/>
      <c r="S70" s="5"/>
      <c r="T70" s="5"/>
      <c r="U70" s="5"/>
    </row>
    <row r="71" spans="18:21" x14ac:dyDescent="0.25">
      <c r="R71" s="5"/>
      <c r="S71" s="5"/>
      <c r="T71" s="5"/>
      <c r="U71" s="5"/>
    </row>
    <row r="72" spans="18:21" x14ac:dyDescent="0.25">
      <c r="R72" s="5"/>
      <c r="S72" s="5"/>
      <c r="T72" s="5"/>
      <c r="U72" s="5"/>
    </row>
    <row r="73" spans="18:21" x14ac:dyDescent="0.25">
      <c r="R73" s="5"/>
      <c r="S73" s="5"/>
      <c r="T73" s="5"/>
      <c r="U73" s="5"/>
    </row>
    <row r="74" spans="18:21" x14ac:dyDescent="0.25">
      <c r="R74" s="5"/>
      <c r="S74" s="5"/>
      <c r="T74" s="5"/>
      <c r="U74" s="5"/>
    </row>
    <row r="75" spans="18:21" x14ac:dyDescent="0.25">
      <c r="R75" s="5"/>
      <c r="S75" s="5"/>
      <c r="T75" s="5"/>
      <c r="U75" s="5"/>
    </row>
    <row r="76" spans="18:21" x14ac:dyDescent="0.25">
      <c r="R76" s="5"/>
      <c r="S76" s="5"/>
      <c r="T76" s="5"/>
      <c r="U76" s="5"/>
    </row>
    <row r="77" spans="18:21" x14ac:dyDescent="0.25">
      <c r="R77" s="5"/>
      <c r="S77" s="5"/>
      <c r="T77" s="5"/>
      <c r="U77" s="5"/>
    </row>
    <row r="78" spans="18:21" x14ac:dyDescent="0.25">
      <c r="R78" s="5"/>
      <c r="S78" s="5"/>
      <c r="T78" s="5"/>
      <c r="U78" s="5"/>
    </row>
    <row r="79" spans="18:21" x14ac:dyDescent="0.25">
      <c r="R79" s="5"/>
      <c r="S79" s="5"/>
      <c r="T79" s="5"/>
      <c r="U79" s="5"/>
    </row>
  </sheetData>
  <mergeCells count="3">
    <mergeCell ref="A3:U3"/>
    <mergeCell ref="A4:U4"/>
    <mergeCell ref="A5:U5"/>
  </mergeCells>
  <printOptions horizontalCentered="1"/>
  <pageMargins left="0.78740157480314965" right="0" top="0.59055118110236227" bottom="0.59055118110236227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DE INVERSION </vt:lpstr>
      <vt:lpstr>'GASTOS DE INVERSION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2023-08-09T14:48:52Z</cp:lastPrinted>
  <dcterms:created xsi:type="dcterms:W3CDTF">2023-08-01T12:31:25Z</dcterms:created>
  <dcterms:modified xsi:type="dcterms:W3CDTF">2023-08-09T14:48:58Z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