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EXTERIOR'!$5:$5</definedName>
  </definedNames>
  <calcPr calcId="152511"/>
</workbook>
</file>

<file path=xl/calcChain.xml><?xml version="1.0" encoding="utf-8"?>
<calcChain xmlns="http://schemas.openxmlformats.org/spreadsheetml/2006/main">
  <c r="T16" i="1" l="1"/>
  <c r="S16" i="1"/>
  <c r="R16" i="1"/>
  <c r="Q16" i="1"/>
  <c r="P16" i="1"/>
  <c r="O16" i="1"/>
  <c r="N16" i="1"/>
  <c r="M16" i="1"/>
  <c r="L16" i="1"/>
  <c r="K16" i="1"/>
  <c r="J16" i="1"/>
  <c r="T18" i="1" l="1"/>
  <c r="S18" i="1"/>
  <c r="R18" i="1"/>
  <c r="Q18" i="1"/>
  <c r="P18" i="1"/>
  <c r="N18" i="1"/>
  <c r="M18" i="1"/>
  <c r="L18" i="1"/>
  <c r="K18" i="1"/>
  <c r="J18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O19" i="1"/>
  <c r="O18" i="1" s="1"/>
  <c r="U18" i="1" s="1"/>
  <c r="O17" i="1"/>
  <c r="X17" i="1" s="1"/>
  <c r="U16" i="1"/>
  <c r="O15" i="1"/>
  <c r="O14" i="1" s="1"/>
  <c r="O13" i="1"/>
  <c r="O12" i="1" s="1"/>
  <c r="O11" i="1"/>
  <c r="U11" i="1" s="1"/>
  <c r="O10" i="1"/>
  <c r="V10" i="1" s="1"/>
  <c r="O9" i="1"/>
  <c r="V9" i="1" s="1"/>
  <c r="O8" i="1"/>
  <c r="W8" i="1" s="1"/>
  <c r="L6" i="1" l="1"/>
  <c r="L20" i="1" s="1"/>
  <c r="W12" i="1"/>
  <c r="V14" i="1"/>
  <c r="U14" i="1"/>
  <c r="W9" i="1"/>
  <c r="V12" i="1"/>
  <c r="X14" i="1"/>
  <c r="V18" i="1"/>
  <c r="W18" i="1"/>
  <c r="W10" i="1"/>
  <c r="V15" i="1"/>
  <c r="U12" i="1"/>
  <c r="M6" i="1"/>
  <c r="M20" i="1" s="1"/>
  <c r="R6" i="1"/>
  <c r="R20" i="1" s="1"/>
  <c r="X12" i="1"/>
  <c r="X18" i="1"/>
  <c r="W14" i="1"/>
  <c r="V13" i="1"/>
  <c r="U19" i="1"/>
  <c r="O7" i="1"/>
  <c r="P6" i="1"/>
  <c r="P20" i="1" s="1"/>
  <c r="X8" i="1"/>
  <c r="X9" i="1"/>
  <c r="X10" i="1"/>
  <c r="W13" i="1"/>
  <c r="W15" i="1"/>
  <c r="V17" i="1"/>
  <c r="V19" i="1"/>
  <c r="J6" i="1"/>
  <c r="J20" i="1" s="1"/>
  <c r="N6" i="1"/>
  <c r="N20" i="1" s="1"/>
  <c r="S6" i="1"/>
  <c r="U8" i="1"/>
  <c r="U9" i="1"/>
  <c r="U10" i="1"/>
  <c r="X13" i="1"/>
  <c r="X15" i="1"/>
  <c r="W17" i="1"/>
  <c r="W19" i="1"/>
  <c r="U17" i="1"/>
  <c r="T6" i="1"/>
  <c r="V8" i="1"/>
  <c r="U13" i="1"/>
  <c r="U15" i="1"/>
  <c r="X19" i="1"/>
  <c r="K6" i="1"/>
  <c r="K20" i="1" s="1"/>
  <c r="Q6" i="1"/>
  <c r="Q20" i="1" s="1"/>
  <c r="S20" i="1" l="1"/>
  <c r="O6" i="1"/>
  <c r="W6" i="1" s="1"/>
  <c r="U7" i="1"/>
  <c r="W7" i="1"/>
  <c r="X7" i="1"/>
  <c r="V7" i="1"/>
  <c r="T20" i="1"/>
  <c r="O20" i="1" l="1"/>
  <c r="U6" i="1"/>
  <c r="V6" i="1"/>
  <c r="X6" i="1"/>
  <c r="W20" i="1"/>
  <c r="U20" i="1" l="1"/>
  <c r="V20" i="1"/>
  <c r="X20" i="1"/>
</calcChain>
</file>

<file path=xl/sharedStrings.xml><?xml version="1.0" encoding="utf-8"?>
<sst xmlns="http://schemas.openxmlformats.org/spreadsheetml/2006/main" count="127" uniqueCount="61">
  <si>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</si>
  <si>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</si>
  <si>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</si>
  <si>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</si>
  <si>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</si>
  <si>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</si>
  <si>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</si>
  <si>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</si>
  <si>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</si>
  <si>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</si>
  <si>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</si>
  <si>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</si>
  <si>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</si>
  <si>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</si>
  <si>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</si>
  <si>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</si>
  <si>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</si>
  <si>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</si>
  <si>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</si>
  <si>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</si>
  <si>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</si>
  <si>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</si>
  <si>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</si>
  <si>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</si>
  <si>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</si>
  <si>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</si>
  <si>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</si>
  <si>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</si>
  <si>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</si>
  <si>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</si>
  <si>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</si>
  <si>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</si>
  <si>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</si>
  <si>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</si>
  <si>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</si>
  <si>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</si>
  <si>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</si>
  <si>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</si>
  <si>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</si>
  <si>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</si>
  <si>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</si>
  <si>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</si>
  <si>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</si>
  <si>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</si>
  <si>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</si>
  <si>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GASTOS POR TRIBUTOS, MULTAS, SANCIONES E INTERESES DE MORA</t>
  </si>
  <si>
    <t xml:space="preserve">GASTOS DE INVERSION </t>
  </si>
  <si>
    <t>TOTAL PRESUPUESTO A+C</t>
  </si>
  <si>
    <t>APR.VIGENTE DESPUES DE BLOQUEOS</t>
  </si>
  <si>
    <t>APROPIACION SIN COMPROMETER</t>
  </si>
  <si>
    <t>TRANSFERENCIAS CORRIENTES</t>
  </si>
  <si>
    <t>MINISTERIO DE COMERCIO INDUSTRIA Y TURISMO</t>
  </si>
  <si>
    <t>INFORME DE EJECUCION PRESUPUESTAL ACUMULADA CON CORTE AL 31 DE ENERO DE 2023</t>
  </si>
  <si>
    <t xml:space="preserve">UNIDAD EJECUTORA 3501-02 DIRECCION DE COMERCIO EXTERIOR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</si>
  <si>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</si>
  <si>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</si>
  <si>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</si>
  <si>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FECHA DE GENERACIÓN: FEBRERO 01 DE 2023</t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</si>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</sst>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sz val="9"/>
      <name val="Calibri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sz val="8"/>
      <color theme="1" tint="4.9989318521683403E-2"/>
      <name val="Arial"/>
      <family val="2"/>
    </font>
    <font>
      <sz val="8"/>
      <name val="Arial"/>
      <family val="2"/>
    </font>
    <font>
      <sz val="7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1" tint="4.9989318521683403E-2"/>
      <name val="Arial"/>
      <family val="2"/>
    </font>
    <font>
      <sz val="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0" fontId="8" fillId="0" borderId="0" xfId="0" applyNumberFormat="1" applyFont="1" applyFill="1" applyBorder="1"/>
    <xf numFmtId="10" fontId="8" fillId="0" borderId="0" xfId="0" applyNumberFormat="1" applyFont="1" applyFill="1" applyBorder="1" applyAlignment="1">
      <alignment vertical="center" wrapText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7" fontId="14" fillId="0" borderId="1" xfId="0" applyNumberFormat="1" applyFont="1" applyFill="1" applyBorder="1" applyAlignment="1">
      <alignment horizontal="right" vertical="center" wrapText="1" readingOrder="1"/>
    </xf>
    <xf numFmtId="10" fontId="14" fillId="0" borderId="1" xfId="0" applyNumberFormat="1" applyFont="1" applyFill="1" applyBorder="1" applyAlignment="1">
      <alignment horizontal="right" vertical="center" wrapText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horizontal="left" vertical="center" wrapText="1" readingOrder="1"/>
    </xf>
    <xf numFmtId="164" fontId="14" fillId="3" borderId="1" xfId="0" applyNumberFormat="1" applyFont="1" applyFill="1" applyBorder="1" applyAlignment="1">
      <alignment horizontal="right" vertical="center" wrapText="1" readingOrder="1"/>
    </xf>
    <xf numFmtId="7" fontId="14" fillId="3" borderId="1" xfId="0" applyNumberFormat="1" applyFont="1" applyFill="1" applyBorder="1" applyAlignment="1">
      <alignment horizontal="right" vertical="center" wrapText="1" readingOrder="1"/>
    </xf>
    <xf numFmtId="10" fontId="14" fillId="3" borderId="1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295275</xdr:colOff>
      <xdr:row>2</xdr:row>
      <xdr:rowOff>19050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02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showGridLines="0" tabSelected="1" workbookViewId="0">
      <selection sqref="A1:X1"/>
    </sheetView>
  </sheetViews>
  <sheetFormatPr baseColWidth="10" defaultRowHeight="15"/>
  <cols>
    <col min="1" max="1" width="4.7109375" customWidth="1"/>
    <col min="2" max="2" width="5.42578125" customWidth="1"/>
    <col min="3" max="3" width="4.42578125" customWidth="1"/>
    <col min="4" max="4" width="4.140625" customWidth="1"/>
    <col min="5" max="5" width="3.85546875" customWidth="1"/>
    <col min="6" max="6" width="5.5703125" customWidth="1"/>
    <col min="7" max="7" width="3.28515625" customWidth="1"/>
    <col min="8" max="8" width="4.140625" customWidth="1"/>
    <col min="9" max="9" width="26" customWidth="1"/>
    <col min="10" max="10" width="15" customWidth="1"/>
    <col min="11" max="11" width="14.85546875" customWidth="1"/>
    <col min="12" max="12" width="13.85546875" customWidth="1"/>
    <col min="13" max="13" width="15.42578125" customWidth="1"/>
    <col min="14" max="14" width="15.28515625" customWidth="1"/>
    <col min="15" max="15" width="17.42578125" customWidth="1"/>
    <col min="16" max="16" width="17.140625" customWidth="1"/>
    <col min="17" max="17" width="14" customWidth="1"/>
    <col min="18" max="18" width="14.42578125" customWidth="1"/>
    <col min="19" max="19" width="14.85546875" customWidth="1"/>
    <col min="20" max="20" width="13.7109375" customWidth="1"/>
    <col min="21" max="21" width="16.42578125" customWidth="1"/>
    <col min="22" max="22" width="7.140625" customWidth="1"/>
    <col min="23" max="24" width="7.28515625" customWidth="1"/>
  </cols>
  <sheetData>
    <row r="1" spans="1:30" ht="15.75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30" ht="15.75">
      <c r="A2" s="34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30" ht="15.75">
      <c r="A3" s="34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30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36" t="s">
        <v>57</v>
      </c>
      <c r="T4" s="37"/>
      <c r="U4" s="37"/>
      <c r="V4" s="37"/>
      <c r="W4" s="37"/>
      <c r="X4" s="37"/>
    </row>
    <row r="5" spans="1:30" ht="35.25" thickTop="1" thickBo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48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33" t="s">
        <v>49</v>
      </c>
      <c r="V5" s="33" t="s">
        <v>58</v>
      </c>
      <c r="W5" s="33" t="s">
        <v>59</v>
      </c>
      <c r="X5" s="33" t="s">
        <v>60</v>
      </c>
    </row>
    <row r="6" spans="1:30" ht="35.1" customHeight="1" thickTop="1" thickBot="1">
      <c r="A6" s="21" t="s">
        <v>20</v>
      </c>
      <c r="B6" s="21"/>
      <c r="C6" s="21"/>
      <c r="D6" s="21"/>
      <c r="E6" s="21"/>
      <c r="F6" s="21"/>
      <c r="G6" s="21"/>
      <c r="H6" s="21"/>
      <c r="I6" s="22" t="s">
        <v>43</v>
      </c>
      <c r="J6" s="23">
        <f>+J7+J12+J14+J16</f>
        <v>17377834000</v>
      </c>
      <c r="K6" s="23">
        <f t="shared" ref="K6:T6" si="0">+K7+K12+K14+K16</f>
        <v>0</v>
      </c>
      <c r="L6" s="23">
        <f t="shared" si="0"/>
        <v>0</v>
      </c>
      <c r="M6" s="23">
        <f t="shared" si="0"/>
        <v>17377834000</v>
      </c>
      <c r="N6" s="23">
        <f t="shared" si="0"/>
        <v>1187338000</v>
      </c>
      <c r="O6" s="23">
        <f t="shared" si="0"/>
        <v>16190496000</v>
      </c>
      <c r="P6" s="23">
        <f t="shared" si="0"/>
        <v>15487323473.200001</v>
      </c>
      <c r="Q6" s="23">
        <f t="shared" si="0"/>
        <v>703172526.79999995</v>
      </c>
      <c r="R6" s="23">
        <f t="shared" si="0"/>
        <v>1788458670.3800001</v>
      </c>
      <c r="S6" s="23">
        <f t="shared" si="0"/>
        <v>882308197.18000007</v>
      </c>
      <c r="T6" s="23">
        <f t="shared" si="0"/>
        <v>872308197.17999995</v>
      </c>
      <c r="U6" s="23">
        <f>+O6-R6</f>
        <v>14402037329.619999</v>
      </c>
      <c r="V6" s="24">
        <f>+R6/O6</f>
        <v>0.11046348860343748</v>
      </c>
      <c r="W6" s="24">
        <f>+S6/O6</f>
        <v>5.449543961963859E-2</v>
      </c>
      <c r="X6" s="24">
        <f>+T6/O6</f>
        <v>5.3877793316523467E-2</v>
      </c>
      <c r="Y6" s="18"/>
      <c r="Z6" s="19"/>
      <c r="AA6" s="19"/>
      <c r="AB6" s="19"/>
      <c r="AC6" s="3"/>
      <c r="AD6" s="9"/>
    </row>
    <row r="7" spans="1:30" ht="35.1" customHeight="1" thickTop="1" thickBot="1">
      <c r="A7" s="25" t="s">
        <v>20</v>
      </c>
      <c r="B7" s="30" t="s">
        <v>21</v>
      </c>
      <c r="C7" s="25"/>
      <c r="D7" s="25"/>
      <c r="E7" s="25"/>
      <c r="F7" s="25"/>
      <c r="G7" s="25"/>
      <c r="H7" s="25"/>
      <c r="I7" s="26" t="s">
        <v>42</v>
      </c>
      <c r="J7" s="27">
        <f>SUM(J8:J11)</f>
        <v>15284155000</v>
      </c>
      <c r="K7" s="27">
        <f t="shared" ref="K7:T7" si="1">SUM(K8:K11)</f>
        <v>0</v>
      </c>
      <c r="L7" s="27">
        <f t="shared" si="1"/>
        <v>0</v>
      </c>
      <c r="M7" s="27">
        <f t="shared" si="1"/>
        <v>15284155000</v>
      </c>
      <c r="N7" s="27">
        <f t="shared" si="1"/>
        <v>1187338000</v>
      </c>
      <c r="O7" s="27">
        <f t="shared" si="1"/>
        <v>14096817000</v>
      </c>
      <c r="P7" s="27">
        <f t="shared" si="1"/>
        <v>14096817000</v>
      </c>
      <c r="Q7" s="27">
        <f t="shared" si="1"/>
        <v>0</v>
      </c>
      <c r="R7" s="27">
        <f t="shared" si="1"/>
        <v>812518212</v>
      </c>
      <c r="S7" s="27">
        <f t="shared" si="1"/>
        <v>812518212</v>
      </c>
      <c r="T7" s="27">
        <f t="shared" si="1"/>
        <v>812518212</v>
      </c>
      <c r="U7" s="28">
        <f t="shared" ref="U7:U20" si="2">+O7-R7</f>
        <v>13284298788</v>
      </c>
      <c r="V7" s="29">
        <f t="shared" ref="V7:V20" si="3">+R7/O7</f>
        <v>5.7638416672359444E-2</v>
      </c>
      <c r="W7" s="29">
        <f t="shared" ref="W7:W20" si="4">+S7/O7</f>
        <v>5.7638416672359444E-2</v>
      </c>
      <c r="X7" s="29">
        <f t="shared" ref="X7:X20" si="5">+T7/O7</f>
        <v>5.7638416672359444E-2</v>
      </c>
      <c r="Y7" s="18"/>
      <c r="Z7" s="19"/>
      <c r="AA7" s="19"/>
      <c r="AB7" s="19"/>
      <c r="AC7" s="3"/>
      <c r="AD7" s="9"/>
    </row>
    <row r="8" spans="1:30" ht="35.1" customHeight="1" thickTop="1" thickBot="1">
      <c r="A8" s="10" t="s">
        <v>20</v>
      </c>
      <c r="B8" s="10" t="s">
        <v>21</v>
      </c>
      <c r="C8" s="10" t="s">
        <v>21</v>
      </c>
      <c r="D8" s="10" t="s">
        <v>21</v>
      </c>
      <c r="E8" s="10"/>
      <c r="F8" s="10" t="s">
        <v>22</v>
      </c>
      <c r="G8" s="10" t="s">
        <v>39</v>
      </c>
      <c r="H8" s="10" t="s">
        <v>34</v>
      </c>
      <c r="I8" s="11" t="s">
        <v>23</v>
      </c>
      <c r="J8" s="12">
        <v>9430223000</v>
      </c>
      <c r="K8" s="12">
        <v>0</v>
      </c>
      <c r="L8" s="12">
        <v>0</v>
      </c>
      <c r="M8" s="12">
        <v>9430223000</v>
      </c>
      <c r="N8" s="12">
        <v>0</v>
      </c>
      <c r="O8" s="13">
        <f t="shared" ref="O8:O19" si="6">+M8-N8</f>
        <v>9430223000</v>
      </c>
      <c r="P8" s="12">
        <v>9430223000</v>
      </c>
      <c r="Q8" s="12">
        <v>0</v>
      </c>
      <c r="R8" s="12">
        <v>525214792</v>
      </c>
      <c r="S8" s="12">
        <v>525214792</v>
      </c>
      <c r="T8" s="12">
        <v>525214792</v>
      </c>
      <c r="U8" s="16">
        <f t="shared" si="2"/>
        <v>8905008208</v>
      </c>
      <c r="V8" s="17">
        <f t="shared" si="3"/>
        <v>5.5694843271468765E-2</v>
      </c>
      <c r="W8" s="17">
        <f t="shared" si="4"/>
        <v>5.5694843271468765E-2</v>
      </c>
      <c r="X8" s="17">
        <f t="shared" si="5"/>
        <v>5.5694843271468765E-2</v>
      </c>
      <c r="Y8" s="18"/>
      <c r="Z8" s="19"/>
      <c r="AA8" s="19"/>
      <c r="AB8" s="19"/>
      <c r="AC8" s="3"/>
      <c r="AD8" s="9"/>
    </row>
    <row r="9" spans="1:30" ht="40.5" customHeight="1" thickTop="1" thickBot="1">
      <c r="A9" s="10" t="s">
        <v>20</v>
      </c>
      <c r="B9" s="10" t="s">
        <v>21</v>
      </c>
      <c r="C9" s="10" t="s">
        <v>21</v>
      </c>
      <c r="D9" s="10" t="s">
        <v>24</v>
      </c>
      <c r="E9" s="10"/>
      <c r="F9" s="10" t="s">
        <v>22</v>
      </c>
      <c r="G9" s="10" t="s">
        <v>39</v>
      </c>
      <c r="H9" s="10" t="s">
        <v>34</v>
      </c>
      <c r="I9" s="11" t="s">
        <v>25</v>
      </c>
      <c r="J9" s="12">
        <v>3432524000</v>
      </c>
      <c r="K9" s="12">
        <v>0</v>
      </c>
      <c r="L9" s="12">
        <v>0</v>
      </c>
      <c r="M9" s="12">
        <v>3432524000</v>
      </c>
      <c r="N9" s="12">
        <v>0</v>
      </c>
      <c r="O9" s="13">
        <f t="shared" si="6"/>
        <v>3432524000</v>
      </c>
      <c r="P9" s="12">
        <v>3432524000</v>
      </c>
      <c r="Q9" s="12">
        <v>0</v>
      </c>
      <c r="R9" s="12">
        <v>239360874</v>
      </c>
      <c r="S9" s="12">
        <v>239360874</v>
      </c>
      <c r="T9" s="12">
        <v>239360874</v>
      </c>
      <c r="U9" s="16">
        <f t="shared" si="2"/>
        <v>3193163126</v>
      </c>
      <c r="V9" s="17">
        <f t="shared" si="3"/>
        <v>6.9733197495487287E-2</v>
      </c>
      <c r="W9" s="17">
        <f t="shared" si="4"/>
        <v>6.9733197495487287E-2</v>
      </c>
      <c r="X9" s="17">
        <f t="shared" si="5"/>
        <v>6.9733197495487287E-2</v>
      </c>
      <c r="Y9" s="18"/>
      <c r="Z9" s="19"/>
      <c r="AA9" s="19"/>
      <c r="AB9" s="19"/>
      <c r="AC9" s="3"/>
      <c r="AD9" s="9"/>
    </row>
    <row r="10" spans="1:30" ht="42" customHeight="1" thickTop="1" thickBot="1">
      <c r="A10" s="10" t="s">
        <v>20</v>
      </c>
      <c r="B10" s="10" t="s">
        <v>21</v>
      </c>
      <c r="C10" s="10" t="s">
        <v>21</v>
      </c>
      <c r="D10" s="10" t="s">
        <v>26</v>
      </c>
      <c r="E10" s="10"/>
      <c r="F10" s="10" t="s">
        <v>22</v>
      </c>
      <c r="G10" s="10" t="s">
        <v>39</v>
      </c>
      <c r="H10" s="10" t="s">
        <v>34</v>
      </c>
      <c r="I10" s="11" t="s">
        <v>27</v>
      </c>
      <c r="J10" s="12">
        <v>1234070000</v>
      </c>
      <c r="K10" s="12">
        <v>0</v>
      </c>
      <c r="L10" s="12">
        <v>0</v>
      </c>
      <c r="M10" s="12">
        <v>1234070000</v>
      </c>
      <c r="N10" s="12">
        <v>0</v>
      </c>
      <c r="O10" s="13">
        <f t="shared" si="6"/>
        <v>1234070000</v>
      </c>
      <c r="P10" s="12">
        <v>1234070000</v>
      </c>
      <c r="Q10" s="12">
        <v>0</v>
      </c>
      <c r="R10" s="12">
        <v>47942546</v>
      </c>
      <c r="S10" s="12">
        <v>47942546</v>
      </c>
      <c r="T10" s="12">
        <v>47942546</v>
      </c>
      <c r="U10" s="16">
        <f t="shared" si="2"/>
        <v>1186127454</v>
      </c>
      <c r="V10" s="17">
        <f t="shared" si="3"/>
        <v>3.8849130114175047E-2</v>
      </c>
      <c r="W10" s="17">
        <f t="shared" si="4"/>
        <v>3.8849130114175047E-2</v>
      </c>
      <c r="X10" s="17">
        <f t="shared" si="5"/>
        <v>3.8849130114175047E-2</v>
      </c>
      <c r="Y10" s="18"/>
      <c r="Z10" s="19"/>
      <c r="AA10" s="19"/>
      <c r="AB10" s="19"/>
      <c r="AC10" s="3"/>
      <c r="AD10" s="9"/>
    </row>
    <row r="11" spans="1:30" ht="41.25" customHeight="1" thickTop="1" thickBot="1">
      <c r="A11" s="10" t="s">
        <v>20</v>
      </c>
      <c r="B11" s="10" t="s">
        <v>21</v>
      </c>
      <c r="C11" s="10" t="s">
        <v>21</v>
      </c>
      <c r="D11" s="10" t="s">
        <v>29</v>
      </c>
      <c r="E11" s="10"/>
      <c r="F11" s="10" t="s">
        <v>22</v>
      </c>
      <c r="G11" s="10" t="s">
        <v>39</v>
      </c>
      <c r="H11" s="10" t="s">
        <v>34</v>
      </c>
      <c r="I11" s="11" t="s">
        <v>40</v>
      </c>
      <c r="J11" s="12">
        <v>1187338000</v>
      </c>
      <c r="K11" s="12">
        <v>0</v>
      </c>
      <c r="L11" s="12">
        <v>0</v>
      </c>
      <c r="M11" s="12">
        <v>1187338000</v>
      </c>
      <c r="N11" s="12">
        <v>1187338000</v>
      </c>
      <c r="O11" s="13">
        <f t="shared" si="6"/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6">
        <f t="shared" si="2"/>
        <v>0</v>
      </c>
      <c r="V11" s="17">
        <v>0</v>
      </c>
      <c r="W11" s="17">
        <v>0</v>
      </c>
      <c r="X11" s="17">
        <v>0</v>
      </c>
      <c r="Y11" s="18"/>
      <c r="Z11" s="19"/>
      <c r="AA11" s="19"/>
      <c r="AB11" s="19"/>
      <c r="AC11" s="3"/>
      <c r="AD11" s="9"/>
    </row>
    <row r="12" spans="1:30" ht="35.1" customHeight="1" thickTop="1" thickBot="1">
      <c r="A12" s="30" t="s">
        <v>20</v>
      </c>
      <c r="B12" s="30" t="s">
        <v>24</v>
      </c>
      <c r="C12" s="30"/>
      <c r="D12" s="30"/>
      <c r="E12" s="30"/>
      <c r="F12" s="30"/>
      <c r="G12" s="30"/>
      <c r="H12" s="30"/>
      <c r="I12" s="31" t="s">
        <v>44</v>
      </c>
      <c r="J12" s="32">
        <f>+J13</f>
        <v>2024189000</v>
      </c>
      <c r="K12" s="32">
        <f t="shared" ref="K12:T12" si="7">+K13</f>
        <v>0</v>
      </c>
      <c r="L12" s="32">
        <f t="shared" si="7"/>
        <v>0</v>
      </c>
      <c r="M12" s="32">
        <f t="shared" si="7"/>
        <v>2024189000</v>
      </c>
      <c r="N12" s="32">
        <f t="shared" si="7"/>
        <v>0</v>
      </c>
      <c r="O12" s="32">
        <f t="shared" si="7"/>
        <v>2024189000</v>
      </c>
      <c r="P12" s="32">
        <f t="shared" si="7"/>
        <v>1325406473.2</v>
      </c>
      <c r="Q12" s="32">
        <f t="shared" si="7"/>
        <v>698782526.79999995</v>
      </c>
      <c r="R12" s="32">
        <f t="shared" si="7"/>
        <v>974078719.38</v>
      </c>
      <c r="S12" s="32">
        <f t="shared" si="7"/>
        <v>67928246.180000007</v>
      </c>
      <c r="T12" s="32">
        <f t="shared" si="7"/>
        <v>57928246.18</v>
      </c>
      <c r="U12" s="28">
        <f t="shared" si="2"/>
        <v>1050110280.62</v>
      </c>
      <c r="V12" s="29">
        <f t="shared" si="3"/>
        <v>0.48121925342939814</v>
      </c>
      <c r="W12" s="29">
        <f t="shared" si="4"/>
        <v>3.3558252801492355E-2</v>
      </c>
      <c r="X12" s="29">
        <f t="shared" si="5"/>
        <v>2.8618002656866526E-2</v>
      </c>
      <c r="Y12" s="18"/>
      <c r="Z12" s="19"/>
      <c r="AA12" s="19"/>
      <c r="AB12" s="19"/>
      <c r="AC12" s="3"/>
      <c r="AD12" s="9"/>
    </row>
    <row r="13" spans="1:30" ht="35.1" customHeight="1" thickTop="1" thickBot="1">
      <c r="A13" s="10" t="s">
        <v>20</v>
      </c>
      <c r="B13" s="10" t="s">
        <v>24</v>
      </c>
      <c r="C13" s="10"/>
      <c r="D13" s="10"/>
      <c r="E13" s="10"/>
      <c r="F13" s="10" t="s">
        <v>22</v>
      </c>
      <c r="G13" s="10" t="s">
        <v>39</v>
      </c>
      <c r="H13" s="10" t="s">
        <v>34</v>
      </c>
      <c r="I13" s="11" t="s">
        <v>28</v>
      </c>
      <c r="J13" s="12">
        <v>2024189000</v>
      </c>
      <c r="K13" s="12">
        <v>0</v>
      </c>
      <c r="L13" s="12">
        <v>0</v>
      </c>
      <c r="M13" s="12">
        <v>2024189000</v>
      </c>
      <c r="N13" s="12">
        <v>0</v>
      </c>
      <c r="O13" s="13">
        <f t="shared" si="6"/>
        <v>2024189000</v>
      </c>
      <c r="P13" s="12">
        <v>1325406473.2</v>
      </c>
      <c r="Q13" s="12">
        <v>698782526.79999995</v>
      </c>
      <c r="R13" s="12">
        <v>974078719.38</v>
      </c>
      <c r="S13" s="12">
        <v>67928246.180000007</v>
      </c>
      <c r="T13" s="12">
        <v>57928246.18</v>
      </c>
      <c r="U13" s="16">
        <f t="shared" si="2"/>
        <v>1050110280.62</v>
      </c>
      <c r="V13" s="17">
        <f t="shared" si="3"/>
        <v>0.48121925342939814</v>
      </c>
      <c r="W13" s="17">
        <f t="shared" si="4"/>
        <v>3.3558252801492355E-2</v>
      </c>
      <c r="X13" s="17">
        <f t="shared" si="5"/>
        <v>2.8618002656866526E-2</v>
      </c>
      <c r="Y13" s="18"/>
      <c r="Z13" s="19"/>
      <c r="AA13" s="19"/>
      <c r="AB13" s="19"/>
      <c r="AC13" s="3"/>
      <c r="AD13" s="9"/>
    </row>
    <row r="14" spans="1:30" ht="35.1" customHeight="1" thickTop="1" thickBot="1">
      <c r="A14" s="30" t="s">
        <v>20</v>
      </c>
      <c r="B14" s="30" t="s">
        <v>26</v>
      </c>
      <c r="C14" s="30"/>
      <c r="D14" s="30"/>
      <c r="E14" s="30"/>
      <c r="F14" s="30"/>
      <c r="G14" s="30"/>
      <c r="H14" s="30"/>
      <c r="I14" s="31" t="s">
        <v>50</v>
      </c>
      <c r="J14" s="32">
        <f>+J15</f>
        <v>65100000</v>
      </c>
      <c r="K14" s="32">
        <f t="shared" ref="K14:T14" si="8">+K15</f>
        <v>0</v>
      </c>
      <c r="L14" s="32">
        <f t="shared" si="8"/>
        <v>0</v>
      </c>
      <c r="M14" s="32">
        <f t="shared" si="8"/>
        <v>65100000</v>
      </c>
      <c r="N14" s="32">
        <f t="shared" si="8"/>
        <v>0</v>
      </c>
      <c r="O14" s="32">
        <f t="shared" si="8"/>
        <v>65100000</v>
      </c>
      <c r="P14" s="32">
        <f t="shared" si="8"/>
        <v>65100000</v>
      </c>
      <c r="Q14" s="32">
        <f t="shared" si="8"/>
        <v>0</v>
      </c>
      <c r="R14" s="32">
        <f t="shared" si="8"/>
        <v>1861739</v>
      </c>
      <c r="S14" s="32">
        <f t="shared" si="8"/>
        <v>1861739</v>
      </c>
      <c r="T14" s="32">
        <f t="shared" si="8"/>
        <v>1861739</v>
      </c>
      <c r="U14" s="28">
        <f t="shared" si="2"/>
        <v>63238261</v>
      </c>
      <c r="V14" s="29">
        <f t="shared" si="3"/>
        <v>2.8598141321044546E-2</v>
      </c>
      <c r="W14" s="29">
        <f t="shared" si="4"/>
        <v>2.8598141321044546E-2</v>
      </c>
      <c r="X14" s="29">
        <f t="shared" si="5"/>
        <v>2.8598141321044546E-2</v>
      </c>
      <c r="Y14" s="18"/>
      <c r="Z14" s="19"/>
      <c r="AA14" s="19"/>
      <c r="AB14" s="19"/>
      <c r="AC14" s="3"/>
      <c r="AD14" s="9"/>
    </row>
    <row r="15" spans="1:30" ht="51.75" customHeight="1" thickTop="1" thickBot="1">
      <c r="A15" s="10" t="s">
        <v>20</v>
      </c>
      <c r="B15" s="10" t="s">
        <v>26</v>
      </c>
      <c r="C15" s="10" t="s">
        <v>29</v>
      </c>
      <c r="D15" s="10" t="s">
        <v>24</v>
      </c>
      <c r="E15" s="10" t="s">
        <v>30</v>
      </c>
      <c r="F15" s="10" t="s">
        <v>22</v>
      </c>
      <c r="G15" s="10" t="s">
        <v>39</v>
      </c>
      <c r="H15" s="10" t="s">
        <v>34</v>
      </c>
      <c r="I15" s="11" t="s">
        <v>31</v>
      </c>
      <c r="J15" s="12">
        <v>65100000</v>
      </c>
      <c r="K15" s="12">
        <v>0</v>
      </c>
      <c r="L15" s="12">
        <v>0</v>
      </c>
      <c r="M15" s="12">
        <v>65100000</v>
      </c>
      <c r="N15" s="12">
        <v>0</v>
      </c>
      <c r="O15" s="13">
        <f t="shared" si="6"/>
        <v>65100000</v>
      </c>
      <c r="P15" s="12">
        <v>65100000</v>
      </c>
      <c r="Q15" s="12">
        <v>0</v>
      </c>
      <c r="R15" s="12">
        <v>1861739</v>
      </c>
      <c r="S15" s="12">
        <v>1861739</v>
      </c>
      <c r="T15" s="12">
        <v>1861739</v>
      </c>
      <c r="U15" s="16">
        <f t="shared" si="2"/>
        <v>63238261</v>
      </c>
      <c r="V15" s="17">
        <f t="shared" si="3"/>
        <v>2.8598141321044546E-2</v>
      </c>
      <c r="W15" s="17">
        <f t="shared" si="4"/>
        <v>2.8598141321044546E-2</v>
      </c>
      <c r="X15" s="17">
        <f t="shared" si="5"/>
        <v>2.8598141321044546E-2</v>
      </c>
      <c r="Y15" s="18"/>
      <c r="Z15" s="19"/>
      <c r="AA15" s="19"/>
      <c r="AB15" s="19"/>
      <c r="AC15" s="3"/>
      <c r="AD15" s="9"/>
    </row>
    <row r="16" spans="1:30" ht="35.1" customHeight="1" thickTop="1" thickBot="1">
      <c r="A16" s="30" t="s">
        <v>20</v>
      </c>
      <c r="B16" s="30" t="s">
        <v>32</v>
      </c>
      <c r="C16" s="30"/>
      <c r="D16" s="30"/>
      <c r="E16" s="30"/>
      <c r="F16" s="30"/>
      <c r="G16" s="30"/>
      <c r="H16" s="30"/>
      <c r="I16" s="31" t="s">
        <v>45</v>
      </c>
      <c r="J16" s="32">
        <f>+J17</f>
        <v>4390000</v>
      </c>
      <c r="K16" s="32">
        <f t="shared" ref="K16:T16" si="9">+K17</f>
        <v>0</v>
      </c>
      <c r="L16" s="32">
        <f t="shared" si="9"/>
        <v>0</v>
      </c>
      <c r="M16" s="32">
        <f t="shared" si="9"/>
        <v>4390000</v>
      </c>
      <c r="N16" s="32">
        <f t="shared" si="9"/>
        <v>0</v>
      </c>
      <c r="O16" s="32">
        <f t="shared" si="9"/>
        <v>4390000</v>
      </c>
      <c r="P16" s="32">
        <f t="shared" si="9"/>
        <v>0</v>
      </c>
      <c r="Q16" s="32">
        <f t="shared" si="9"/>
        <v>4390000</v>
      </c>
      <c r="R16" s="32">
        <f t="shared" si="9"/>
        <v>0</v>
      </c>
      <c r="S16" s="32">
        <f t="shared" si="9"/>
        <v>0</v>
      </c>
      <c r="T16" s="32">
        <f t="shared" si="9"/>
        <v>0</v>
      </c>
      <c r="U16" s="28">
        <f t="shared" si="2"/>
        <v>4390000</v>
      </c>
      <c r="V16" s="29">
        <v>0</v>
      </c>
      <c r="W16" s="29">
        <v>0</v>
      </c>
      <c r="X16" s="29">
        <v>0</v>
      </c>
      <c r="Y16" s="18"/>
      <c r="Z16" s="19"/>
      <c r="AA16" s="19"/>
      <c r="AB16" s="19"/>
      <c r="AC16" s="3"/>
      <c r="AD16" s="9"/>
    </row>
    <row r="17" spans="1:30" ht="35.1" customHeight="1" thickTop="1" thickBot="1">
      <c r="A17" s="10" t="s">
        <v>20</v>
      </c>
      <c r="B17" s="10" t="s">
        <v>32</v>
      </c>
      <c r="C17" s="10" t="s">
        <v>21</v>
      </c>
      <c r="D17" s="10"/>
      <c r="E17" s="10"/>
      <c r="F17" s="10" t="s">
        <v>22</v>
      </c>
      <c r="G17" s="10" t="s">
        <v>39</v>
      </c>
      <c r="H17" s="10" t="s">
        <v>34</v>
      </c>
      <c r="I17" s="11" t="s">
        <v>33</v>
      </c>
      <c r="J17" s="12">
        <v>4390000</v>
      </c>
      <c r="K17" s="12">
        <v>0</v>
      </c>
      <c r="L17" s="12">
        <v>0</v>
      </c>
      <c r="M17" s="12">
        <v>4390000</v>
      </c>
      <c r="N17" s="12">
        <v>0</v>
      </c>
      <c r="O17" s="13">
        <f t="shared" si="6"/>
        <v>4390000</v>
      </c>
      <c r="P17" s="12">
        <v>0</v>
      </c>
      <c r="Q17" s="12">
        <v>4390000</v>
      </c>
      <c r="R17" s="12">
        <v>0</v>
      </c>
      <c r="S17" s="12">
        <v>0</v>
      </c>
      <c r="T17" s="12">
        <v>0</v>
      </c>
      <c r="U17" s="16">
        <f t="shared" si="2"/>
        <v>4390000</v>
      </c>
      <c r="V17" s="17">
        <f t="shared" si="3"/>
        <v>0</v>
      </c>
      <c r="W17" s="17">
        <f t="shared" si="4"/>
        <v>0</v>
      </c>
      <c r="X17" s="17">
        <f t="shared" si="5"/>
        <v>0</v>
      </c>
      <c r="Y17" s="18"/>
      <c r="Z17" s="19"/>
      <c r="AA17" s="19"/>
      <c r="AB17" s="19"/>
      <c r="AC17" s="3"/>
      <c r="AD17" s="9"/>
    </row>
    <row r="18" spans="1:30" ht="35.1" customHeight="1" thickTop="1" thickBot="1">
      <c r="A18" s="30" t="s">
        <v>35</v>
      </c>
      <c r="B18" s="30"/>
      <c r="C18" s="30"/>
      <c r="D18" s="30"/>
      <c r="E18" s="30"/>
      <c r="F18" s="30"/>
      <c r="G18" s="30"/>
      <c r="H18" s="30"/>
      <c r="I18" s="31" t="s">
        <v>46</v>
      </c>
      <c r="J18" s="32">
        <f>+J19</f>
        <v>13355000000</v>
      </c>
      <c r="K18" s="32">
        <f t="shared" ref="K18:T18" si="10">+K19</f>
        <v>0</v>
      </c>
      <c r="L18" s="32">
        <f t="shared" si="10"/>
        <v>0</v>
      </c>
      <c r="M18" s="32">
        <f t="shared" si="10"/>
        <v>13355000000</v>
      </c>
      <c r="N18" s="32">
        <f t="shared" si="10"/>
        <v>0</v>
      </c>
      <c r="O18" s="32">
        <f t="shared" si="10"/>
        <v>13355000000</v>
      </c>
      <c r="P18" s="32">
        <f t="shared" si="10"/>
        <v>6724625360.3000002</v>
      </c>
      <c r="Q18" s="32">
        <f t="shared" si="10"/>
        <v>6630374639.6999998</v>
      </c>
      <c r="R18" s="32">
        <f t="shared" si="10"/>
        <v>2714684097.3000002</v>
      </c>
      <c r="S18" s="32">
        <f t="shared" si="10"/>
        <v>0</v>
      </c>
      <c r="T18" s="32">
        <f t="shared" si="10"/>
        <v>0</v>
      </c>
      <c r="U18" s="28">
        <f t="shared" si="2"/>
        <v>10640315902.700001</v>
      </c>
      <c r="V18" s="29">
        <f t="shared" si="3"/>
        <v>0.20327099193560466</v>
      </c>
      <c r="W18" s="29">
        <f t="shared" si="4"/>
        <v>0</v>
      </c>
      <c r="X18" s="29">
        <f t="shared" si="5"/>
        <v>0</v>
      </c>
      <c r="Y18" s="18"/>
      <c r="Z18" s="19"/>
      <c r="AA18" s="19"/>
      <c r="AB18" s="19"/>
      <c r="AC18" s="3"/>
      <c r="AD18" s="9"/>
    </row>
    <row r="19" spans="1:30" ht="63.75" customHeight="1" thickTop="1" thickBot="1">
      <c r="A19" s="10" t="s">
        <v>35</v>
      </c>
      <c r="B19" s="10" t="s">
        <v>36</v>
      </c>
      <c r="C19" s="10" t="s">
        <v>37</v>
      </c>
      <c r="D19" s="10" t="s">
        <v>38</v>
      </c>
      <c r="E19" s="10"/>
      <c r="F19" s="10" t="s">
        <v>22</v>
      </c>
      <c r="G19" s="10" t="s">
        <v>39</v>
      </c>
      <c r="H19" s="10" t="s">
        <v>34</v>
      </c>
      <c r="I19" s="11" t="s">
        <v>41</v>
      </c>
      <c r="J19" s="12">
        <v>13355000000</v>
      </c>
      <c r="K19" s="12">
        <v>0</v>
      </c>
      <c r="L19" s="12">
        <v>0</v>
      </c>
      <c r="M19" s="12">
        <v>13355000000</v>
      </c>
      <c r="N19" s="12">
        <v>0</v>
      </c>
      <c r="O19" s="13">
        <f t="shared" si="6"/>
        <v>13355000000</v>
      </c>
      <c r="P19" s="12">
        <v>6724625360.3000002</v>
      </c>
      <c r="Q19" s="12">
        <v>6630374639.6999998</v>
      </c>
      <c r="R19" s="12">
        <v>2714684097.3000002</v>
      </c>
      <c r="S19" s="12">
        <v>0</v>
      </c>
      <c r="T19" s="12">
        <v>0</v>
      </c>
      <c r="U19" s="16">
        <f t="shared" si="2"/>
        <v>10640315902.700001</v>
      </c>
      <c r="V19" s="17">
        <f t="shared" si="3"/>
        <v>0.20327099193560466</v>
      </c>
      <c r="W19" s="17">
        <f t="shared" si="4"/>
        <v>0</v>
      </c>
      <c r="X19" s="17">
        <f t="shared" si="5"/>
        <v>0</v>
      </c>
      <c r="Y19" s="18"/>
      <c r="Z19" s="19"/>
      <c r="AA19" s="19"/>
      <c r="AB19" s="19"/>
      <c r="AC19" s="3"/>
      <c r="AD19" s="9"/>
    </row>
    <row r="20" spans="1:30" ht="35.1" customHeight="1" thickTop="1" thickBot="1">
      <c r="A20" s="30"/>
      <c r="B20" s="30"/>
      <c r="C20" s="30"/>
      <c r="D20" s="30"/>
      <c r="E20" s="30"/>
      <c r="F20" s="30"/>
      <c r="G20" s="30"/>
      <c r="H20" s="30"/>
      <c r="I20" s="31" t="s">
        <v>47</v>
      </c>
      <c r="J20" s="32">
        <f>+J6+J18</f>
        <v>30732834000</v>
      </c>
      <c r="K20" s="32">
        <f t="shared" ref="K20:T20" si="11">+K6+K18</f>
        <v>0</v>
      </c>
      <c r="L20" s="32">
        <f t="shared" si="11"/>
        <v>0</v>
      </c>
      <c r="M20" s="32">
        <f t="shared" si="11"/>
        <v>30732834000</v>
      </c>
      <c r="N20" s="32">
        <f t="shared" si="11"/>
        <v>1187338000</v>
      </c>
      <c r="O20" s="32">
        <f t="shared" si="11"/>
        <v>29545496000</v>
      </c>
      <c r="P20" s="32">
        <f t="shared" si="11"/>
        <v>22211948833.5</v>
      </c>
      <c r="Q20" s="32">
        <f t="shared" si="11"/>
        <v>7333547166.5</v>
      </c>
      <c r="R20" s="32">
        <f t="shared" si="11"/>
        <v>4503142767.6800003</v>
      </c>
      <c r="S20" s="32">
        <f t="shared" si="11"/>
        <v>882308197.18000007</v>
      </c>
      <c r="T20" s="32">
        <f t="shared" si="11"/>
        <v>872308197.17999995</v>
      </c>
      <c r="U20" s="28">
        <f t="shared" si="2"/>
        <v>25042353232.32</v>
      </c>
      <c r="V20" s="29">
        <f t="shared" si="3"/>
        <v>0.15241384905773794</v>
      </c>
      <c r="W20" s="29">
        <f t="shared" si="4"/>
        <v>2.9862697081815787E-2</v>
      </c>
      <c r="X20" s="29">
        <f t="shared" si="5"/>
        <v>2.9524236018241154E-2</v>
      </c>
      <c r="Y20" s="18"/>
      <c r="Z20" s="19"/>
      <c r="AA20" s="19"/>
      <c r="AB20" s="19"/>
      <c r="AC20" s="3"/>
      <c r="AD20" s="9"/>
    </row>
    <row r="21" spans="1:30" ht="15.75" thickTop="1">
      <c r="A21" s="20" t="s">
        <v>54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V21" s="14"/>
      <c r="W21" s="14"/>
      <c r="X21" s="14"/>
    </row>
    <row r="22" spans="1:30">
      <c r="A22" s="20" t="s">
        <v>55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"/>
      <c r="S22" s="2"/>
      <c r="T22" s="2"/>
      <c r="U22" s="6"/>
      <c r="V22" s="15"/>
      <c r="W22" s="15"/>
      <c r="X22" s="15"/>
      <c r="Y22" s="4"/>
      <c r="Z22" s="2"/>
      <c r="AA22" s="2"/>
      <c r="AB22" s="2"/>
    </row>
    <row r="23" spans="1:30">
      <c r="A23" s="20" t="s">
        <v>56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"/>
      <c r="S23" s="2"/>
      <c r="T23" s="2"/>
      <c r="U23" s="6"/>
      <c r="V23" s="5"/>
      <c r="W23" s="5"/>
      <c r="X23" s="5"/>
      <c r="Y23" s="4"/>
      <c r="Z23" s="2"/>
      <c r="AA23" s="2"/>
      <c r="AB23" s="2"/>
    </row>
    <row r="24" spans="1:3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6"/>
      <c r="V24" s="5"/>
      <c r="W24" s="5"/>
      <c r="X24" s="5"/>
      <c r="Y24" s="4"/>
      <c r="Z24" s="2"/>
      <c r="AA24" s="2"/>
      <c r="AB24" s="2"/>
    </row>
    <row r="25" spans="1:3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6"/>
      <c r="V25" s="5"/>
      <c r="W25" s="5"/>
      <c r="X25" s="5"/>
      <c r="Y25" s="4"/>
      <c r="Z25" s="2"/>
      <c r="AA25" s="2"/>
      <c r="AB25" s="2"/>
    </row>
    <row r="26" spans="1:3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6"/>
      <c r="V26" s="5"/>
      <c r="W26" s="5"/>
      <c r="X26" s="5"/>
      <c r="Y26" s="4"/>
      <c r="Z26" s="2"/>
      <c r="AA26" s="2"/>
      <c r="AB26" s="2"/>
    </row>
    <row r="27" spans="1:3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6"/>
      <c r="V27" s="5"/>
      <c r="W27" s="5"/>
      <c r="X27" s="5"/>
      <c r="Y27" s="4"/>
      <c r="Z27" s="2"/>
      <c r="AA27" s="2"/>
      <c r="AB27" s="2"/>
    </row>
    <row r="28" spans="1:3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6"/>
      <c r="V28" s="5"/>
      <c r="W28" s="5"/>
      <c r="X28" s="5"/>
      <c r="Y28" s="4"/>
      <c r="Z28" s="2"/>
      <c r="AA28" s="2"/>
      <c r="AB28" s="2"/>
    </row>
    <row r="29" spans="1:3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6"/>
      <c r="V29" s="5"/>
      <c r="W29" s="5"/>
      <c r="X29" s="5"/>
      <c r="Y29" s="4"/>
      <c r="Z29" s="2"/>
      <c r="AA29" s="2"/>
      <c r="AB29" s="2"/>
    </row>
    <row r="30" spans="1: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6"/>
      <c r="V30" s="5"/>
      <c r="W30" s="5"/>
      <c r="X30" s="5"/>
      <c r="Y30" s="4"/>
      <c r="Z30" s="2"/>
      <c r="AA30" s="2"/>
      <c r="AB30" s="2"/>
    </row>
    <row r="31" spans="1:3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6"/>
      <c r="V31" s="5"/>
      <c r="W31" s="5"/>
      <c r="X31" s="5"/>
      <c r="Y31" s="4"/>
      <c r="Z31" s="2"/>
      <c r="AA31" s="2"/>
      <c r="AB31" s="2"/>
    </row>
    <row r="32" spans="1:3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6"/>
      <c r="V32" s="5"/>
      <c r="W32" s="5"/>
      <c r="X32" s="5"/>
      <c r="Y32" s="4"/>
      <c r="Z32" s="2"/>
      <c r="AA32" s="2"/>
      <c r="AB32" s="2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6"/>
      <c r="V33" s="5"/>
      <c r="W33" s="5"/>
      <c r="X33" s="5"/>
      <c r="Y33" s="4"/>
      <c r="Z33" s="2"/>
      <c r="AA33" s="2"/>
      <c r="AB33" s="2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6"/>
      <c r="V34" s="5"/>
      <c r="W34" s="5"/>
      <c r="X34" s="5"/>
      <c r="Y34" s="4"/>
      <c r="Z34" s="2"/>
      <c r="AA34" s="2"/>
      <c r="AB34" s="2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6"/>
      <c r="V35" s="6"/>
      <c r="W35" s="6"/>
      <c r="X35" s="6"/>
      <c r="Y35" s="2"/>
      <c r="Z35" s="2"/>
      <c r="AA35" s="2"/>
      <c r="AB35" s="2"/>
    </row>
    <row r="36" spans="1:2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6"/>
      <c r="V36" s="6"/>
      <c r="W36" s="6"/>
      <c r="X36" s="6"/>
      <c r="Y36" s="2"/>
      <c r="Z36" s="2"/>
      <c r="AA36" s="2"/>
      <c r="AB36" s="2"/>
    </row>
    <row r="37" spans="1:2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6"/>
      <c r="V37" s="6"/>
      <c r="W37" s="6"/>
      <c r="X37" s="6"/>
      <c r="Y37" s="2"/>
      <c r="Z37" s="2"/>
      <c r="AA37" s="2"/>
      <c r="AB37" s="2"/>
    </row>
    <row r="38" spans="1:2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6"/>
      <c r="V38" s="6"/>
      <c r="W38" s="6"/>
      <c r="X38" s="6"/>
      <c r="Y38" s="2"/>
    </row>
    <row r="39" spans="1:2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6"/>
      <c r="V39" s="6"/>
      <c r="W39" s="6"/>
      <c r="X39" s="6"/>
      <c r="Y39" s="2"/>
    </row>
    <row r="40" spans="1:28">
      <c r="U40" s="7"/>
      <c r="V40" s="7"/>
      <c r="W40" s="7"/>
      <c r="X40" s="7"/>
    </row>
    <row r="41" spans="1:28">
      <c r="U41" s="7"/>
      <c r="V41" s="7"/>
      <c r="W41" s="7"/>
      <c r="X41" s="7"/>
    </row>
    <row r="42" spans="1:28">
      <c r="U42" s="7"/>
      <c r="V42" s="7"/>
      <c r="W42" s="7"/>
      <c r="X42" s="7"/>
    </row>
    <row r="43" spans="1:28">
      <c r="U43" s="7"/>
      <c r="V43" s="7"/>
      <c r="W43" s="7"/>
      <c r="X43" s="7"/>
    </row>
    <row r="44" spans="1:28">
      <c r="U44" s="7"/>
      <c r="V44" s="7"/>
      <c r="W44" s="7"/>
      <c r="X44" s="7"/>
    </row>
    <row r="45" spans="1:28">
      <c r="U45" s="7"/>
      <c r="V45" s="7"/>
      <c r="W45" s="7"/>
      <c r="X45" s="7"/>
    </row>
    <row r="46" spans="1:28">
      <c r="U46" s="7"/>
      <c r="V46" s="7"/>
      <c r="W46" s="7"/>
      <c r="X46" s="7"/>
    </row>
    <row r="47" spans="1:28">
      <c r="U47" s="7"/>
      <c r="V47" s="7"/>
      <c r="W47" s="7"/>
      <c r="X47" s="7"/>
    </row>
    <row r="48" spans="1:28">
      <c r="U48" s="7"/>
      <c r="V48" s="7"/>
      <c r="W48" s="7"/>
      <c r="X48" s="7"/>
    </row>
    <row r="49" spans="21:24">
      <c r="U49" s="7"/>
      <c r="V49" s="7"/>
      <c r="W49" s="7"/>
      <c r="X49" s="7"/>
    </row>
    <row r="50" spans="21:24" ht="0" hidden="1" customHeight="1">
      <c r="U50" s="7"/>
      <c r="V50" s="7"/>
      <c r="W50" s="7"/>
      <c r="X50" s="7"/>
    </row>
    <row r="51" spans="21:24" ht="33.950000000000003" customHeight="1">
      <c r="U51" s="7"/>
      <c r="V51" s="7"/>
      <c r="W51" s="7"/>
      <c r="X51" s="7"/>
    </row>
    <row r="52" spans="21:24">
      <c r="U52" s="7"/>
      <c r="V52" s="7"/>
      <c r="W52" s="7"/>
      <c r="X52" s="7"/>
    </row>
    <row r="53" spans="21:24">
      <c r="U53" s="7"/>
      <c r="V53" s="7"/>
      <c r="W53" s="7"/>
      <c r="X53" s="7"/>
    </row>
    <row r="54" spans="21:24">
      <c r="U54" s="7"/>
      <c r="V54" s="7"/>
      <c r="W54" s="7"/>
      <c r="X54" s="7"/>
    </row>
    <row r="55" spans="21:24">
      <c r="U55" s="7"/>
      <c r="V55" s="7"/>
      <c r="W55" s="7"/>
      <c r="X55" s="7"/>
    </row>
    <row r="56" spans="21:24">
      <c r="U56" s="7"/>
      <c r="V56" s="7"/>
      <c r="W56" s="7"/>
      <c r="X56" s="7"/>
    </row>
    <row r="57" spans="21:24">
      <c r="U57" s="7"/>
      <c r="V57" s="7"/>
      <c r="W57" s="7"/>
      <c r="X57" s="7"/>
    </row>
    <row r="58" spans="21:24">
      <c r="U58" s="7"/>
      <c r="V58" s="7"/>
      <c r="W58" s="7"/>
      <c r="X58" s="7"/>
    </row>
    <row r="59" spans="21:24">
      <c r="U59" s="7"/>
      <c r="V59" s="7"/>
      <c r="W59" s="7"/>
      <c r="X59" s="7"/>
    </row>
    <row r="60" spans="21:24">
      <c r="U60" s="7"/>
      <c r="V60" s="7"/>
      <c r="W60" s="7"/>
      <c r="X60" s="7"/>
    </row>
    <row r="61" spans="21:24">
      <c r="U61" s="7"/>
      <c r="V61" s="7"/>
      <c r="W61" s="7"/>
      <c r="X61" s="7"/>
    </row>
    <row r="62" spans="21:24">
      <c r="U62" s="7"/>
      <c r="V62" s="7"/>
      <c r="W62" s="7"/>
      <c r="X62" s="7"/>
    </row>
    <row r="63" spans="21:24">
      <c r="U63" s="7"/>
      <c r="V63" s="7"/>
      <c r="W63" s="7"/>
      <c r="X63" s="7"/>
    </row>
    <row r="64" spans="21:24">
      <c r="U64" s="7"/>
      <c r="V64" s="7"/>
      <c r="W64" s="7"/>
      <c r="X64" s="7"/>
    </row>
    <row r="65" spans="21:24">
      <c r="U65" s="7"/>
      <c r="V65" s="7"/>
      <c r="W65" s="7"/>
      <c r="X65" s="7"/>
    </row>
    <row r="66" spans="21:24">
      <c r="U66" s="7"/>
      <c r="V66" s="7"/>
      <c r="W66" s="7"/>
      <c r="X66" s="7"/>
    </row>
    <row r="67" spans="21:24">
      <c r="U67" s="7"/>
      <c r="V67" s="7"/>
      <c r="W67" s="7"/>
      <c r="X67" s="7"/>
    </row>
    <row r="68" spans="21:24">
      <c r="U68" s="7"/>
      <c r="V68" s="7"/>
      <c r="W68" s="7"/>
      <c r="X68" s="7"/>
    </row>
    <row r="69" spans="21:24">
      <c r="U69" s="7"/>
      <c r="V69" s="7"/>
      <c r="W69" s="7"/>
      <c r="X69" s="7"/>
    </row>
    <row r="70" spans="21:24">
      <c r="U70" s="7"/>
      <c r="V70" s="7"/>
      <c r="W70" s="7"/>
      <c r="X70" s="7"/>
    </row>
    <row r="71" spans="21:24">
      <c r="U71" s="7"/>
      <c r="V71" s="7"/>
      <c r="W71" s="7"/>
      <c r="X71" s="7"/>
    </row>
    <row r="72" spans="21:24">
      <c r="U72" s="7"/>
      <c r="V72" s="7"/>
      <c r="W72" s="7"/>
      <c r="X72" s="7"/>
    </row>
    <row r="73" spans="21:24">
      <c r="U73" s="7"/>
      <c r="V73" s="7"/>
      <c r="W73" s="7"/>
      <c r="X73" s="7"/>
    </row>
    <row r="74" spans="21:24">
      <c r="U74" s="7"/>
      <c r="V74" s="7"/>
      <c r="W74" s="7"/>
      <c r="X74" s="7"/>
    </row>
    <row r="75" spans="21:24">
      <c r="U75" s="7"/>
      <c r="V75" s="7"/>
      <c r="W75" s="7"/>
      <c r="X75" s="7"/>
    </row>
    <row r="76" spans="21:24">
      <c r="U76" s="7"/>
      <c r="V76" s="7"/>
      <c r="W76" s="7"/>
      <c r="X76" s="7"/>
    </row>
    <row r="77" spans="21:24">
      <c r="U77" s="7"/>
      <c r="V77" s="7"/>
      <c r="W77" s="7"/>
      <c r="X77" s="7"/>
    </row>
    <row r="78" spans="21:24">
      <c r="U78" s="7"/>
      <c r="V78" s="7"/>
      <c r="W78" s="7"/>
      <c r="X78" s="7"/>
    </row>
    <row r="79" spans="21:24">
      <c r="U79" s="7"/>
      <c r="V79" s="7"/>
      <c r="W79" s="7"/>
      <c r="X79" s="7"/>
    </row>
    <row r="80" spans="21:24">
      <c r="U80" s="7"/>
      <c r="V80" s="7"/>
      <c r="W80" s="7"/>
      <c r="X80" s="7"/>
    </row>
    <row r="81" spans="21:24">
      <c r="U81" s="7"/>
      <c r="V81" s="7"/>
      <c r="W81" s="7"/>
      <c r="X81" s="7"/>
    </row>
    <row r="82" spans="21:24">
      <c r="U82" s="7"/>
      <c r="V82" s="7"/>
      <c r="W82" s="7"/>
      <c r="X82" s="7"/>
    </row>
    <row r="83" spans="21:24">
      <c r="U83" s="7"/>
      <c r="V83" s="7"/>
      <c r="W83" s="7"/>
      <c r="X83" s="7"/>
    </row>
    <row r="84" spans="21:24">
      <c r="U84" s="7"/>
      <c r="V84" s="7"/>
      <c r="W84" s="7"/>
      <c r="X84" s="7"/>
    </row>
    <row r="85" spans="21:24">
      <c r="U85" s="7"/>
      <c r="V85" s="7"/>
      <c r="W85" s="7"/>
      <c r="X85" s="7"/>
    </row>
    <row r="86" spans="21:24">
      <c r="U86" s="7"/>
      <c r="V86" s="7"/>
      <c r="W86" s="7"/>
      <c r="X86" s="7"/>
    </row>
    <row r="87" spans="21:24">
      <c r="U87" s="7"/>
      <c r="V87" s="7"/>
      <c r="W87" s="7"/>
      <c r="X87" s="7"/>
    </row>
    <row r="88" spans="21:24">
      <c r="U88" s="7"/>
      <c r="V88" s="7"/>
      <c r="W88" s="7"/>
      <c r="X88" s="7"/>
    </row>
    <row r="89" spans="21:24">
      <c r="U89" s="7"/>
      <c r="V89" s="7"/>
      <c r="W89" s="7"/>
      <c r="X89" s="7"/>
    </row>
    <row r="90" spans="21:24">
      <c r="U90" s="7"/>
      <c r="V90" s="7"/>
      <c r="W90" s="7"/>
      <c r="X90" s="7"/>
    </row>
    <row r="91" spans="21:24">
      <c r="U91" s="7"/>
      <c r="V91" s="7"/>
      <c r="W91" s="7"/>
      <c r="X91" s="7"/>
    </row>
    <row r="92" spans="21:24">
      <c r="U92" s="7"/>
      <c r="V92" s="7"/>
      <c r="W92" s="7"/>
      <c r="X92" s="7"/>
    </row>
    <row r="93" spans="21:24">
      <c r="U93" s="7"/>
      <c r="V93" s="7"/>
      <c r="W93" s="7"/>
      <c r="X93" s="7"/>
    </row>
    <row r="94" spans="21:24">
      <c r="U94" s="7"/>
      <c r="V94" s="7"/>
      <c r="W94" s="7"/>
      <c r="X94" s="7"/>
    </row>
  </sheetData>
  <mergeCells count="4">
    <mergeCell ref="A1:X1"/>
    <mergeCell ref="A2:X2"/>
    <mergeCell ref="A3:X3"/>
    <mergeCell ref="S4:X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2023-02-13T14:18:00Z</cp:lastPrinted>
  <dcterms:created xsi:type="dcterms:W3CDTF">2023-02-01T13:32:52Z</dcterms:created>
  <dcterms:modified xsi:type="dcterms:W3CDTF">2023-02-13T14:18:55Z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