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435"/>
  </bookViews>
  <sheets>
    <sheet name="GASTOS DE INVERSION" sheetId="1" r:id="rId1"/>
  </sheets>
  <definedNames>
    <definedName name="_xlnm.Print_Titles" localSheetId="0">'GASTOS DE INVERSION'!$6:$6</definedName>
  </definedNames>
  <calcPr calcId="152511"/>
</workbook>
</file>

<file path=xl/calcChain.xml><?xml version="1.0" encoding="utf-8"?>
<calcChain xmlns="http://schemas.openxmlformats.org/spreadsheetml/2006/main">
  <c r="U28" i="1" l="1"/>
  <c r="T28" i="1"/>
  <c r="S28" i="1"/>
  <c r="R28" i="1"/>
  <c r="U27" i="1"/>
  <c r="T27" i="1"/>
  <c r="S27" i="1"/>
  <c r="R27" i="1"/>
  <c r="U26" i="1"/>
  <c r="T26" i="1"/>
  <c r="S26" i="1"/>
  <c r="R26" i="1"/>
  <c r="U24" i="1"/>
  <c r="T24" i="1"/>
  <c r="S24" i="1"/>
  <c r="R24" i="1"/>
  <c r="U23" i="1"/>
  <c r="T23" i="1"/>
  <c r="S23" i="1"/>
  <c r="R23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Q29" i="1"/>
  <c r="P29" i="1"/>
  <c r="O29" i="1"/>
  <c r="N29" i="1"/>
  <c r="M29" i="1"/>
  <c r="L29" i="1"/>
  <c r="K29" i="1"/>
  <c r="J29" i="1"/>
  <c r="I29" i="1"/>
  <c r="Q25" i="1"/>
  <c r="P25" i="1"/>
  <c r="O25" i="1"/>
  <c r="N25" i="1"/>
  <c r="M25" i="1"/>
  <c r="L25" i="1"/>
  <c r="K25" i="1"/>
  <c r="J25" i="1"/>
  <c r="I25" i="1"/>
  <c r="Q22" i="1"/>
  <c r="P22" i="1"/>
  <c r="O22" i="1"/>
  <c r="N22" i="1"/>
  <c r="M22" i="1"/>
  <c r="L22" i="1"/>
  <c r="K22" i="1"/>
  <c r="J22" i="1"/>
  <c r="I22" i="1"/>
  <c r="Q10" i="1"/>
  <c r="P10" i="1"/>
  <c r="O10" i="1"/>
  <c r="N10" i="1"/>
  <c r="M10" i="1"/>
  <c r="L10" i="1"/>
  <c r="K10" i="1"/>
  <c r="J10" i="1"/>
  <c r="I10" i="1"/>
  <c r="T22" i="1" l="1"/>
  <c r="R25" i="1"/>
  <c r="U22" i="1"/>
  <c r="S22" i="1"/>
  <c r="R10" i="1"/>
  <c r="J30" i="1"/>
  <c r="T25" i="1"/>
  <c r="S29" i="1"/>
  <c r="S10" i="1"/>
  <c r="T10" i="1"/>
  <c r="U25" i="1"/>
  <c r="U29" i="1"/>
  <c r="R22" i="1"/>
  <c r="I30" i="1"/>
  <c r="Q30" i="1"/>
  <c r="K30" i="1"/>
  <c r="T29" i="1"/>
  <c r="M30" i="1"/>
  <c r="N30" i="1"/>
  <c r="O30" i="1"/>
  <c r="R29" i="1"/>
  <c r="U10" i="1"/>
  <c r="P30" i="1"/>
  <c r="S25" i="1"/>
  <c r="L30" i="1"/>
  <c r="U7" i="1"/>
  <c r="T7" i="1"/>
  <c r="S7" i="1"/>
  <c r="R7" i="1"/>
  <c r="R30" i="1" l="1"/>
  <c r="U30" i="1"/>
  <c r="T30" i="1"/>
  <c r="S30" i="1"/>
</calcChain>
</file>

<file path=xl/sharedStrings.xml><?xml version="1.0" encoding="utf-8"?>
<sst xmlns="http://schemas.openxmlformats.org/spreadsheetml/2006/main" count="226" uniqueCount="79">
  <si>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</si>
  <si>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</si>
  <si>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</si>
  <si>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</si>
  <si>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</si>
  <si>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</si>
  <si>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</si>
  <si>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</si>
  <si>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</si>
  <si>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</si>
  <si>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</si>
  <si>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</si>
  <si>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</si>
  <si>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</si>
  <si>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</si>
  <si>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</si>
  <si>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</si>
  <si>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</si>
  <si>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</si>
  <si>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</si>
  <si>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</si>
  <si>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</si>
  <si>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</si>
  <si>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</si>
  <si>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</si>
  <si>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</si>
  <si>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</si>
  <si>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</si>
  <si>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</si>
  <si>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</si>
  <si>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</si>
  <si>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</si>
  <si>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</si>
  <si>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</si>
  <si>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</si>
  <si>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</si>
  <si>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</si>
  <si>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</si>
  <si>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</si>
  <si>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</si>
  <si>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</si>
  <si>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</si>
  <si>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</si>
  <si>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</si>
  <si>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</si>
  <si>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</si>
  <si>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</si>
  <si>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</si>
  <si>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</si>
  <si>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</si>
  <si>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</si>
  <si>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</si>
  <si>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</si>
  <si>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</si>
  <si>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</si>
  <si>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</si>
  <si>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</si>
  <si>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</si>
  <si>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</si>
  <si>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</si>
  <si>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</si>
  <si>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</si>
  <si>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MINISTERIO DE COMERCIO INDUSTRIA Y TURISMO</t>
  </si>
  <si>
    <t xml:space="preserve">EJECUCION PRESUPUESTAL ACUMULADA CON CORTE AL 31 DE DICIEMBRE DE 2023 </t>
  </si>
  <si>
    <t xml:space="preserve">FECHA DE GENERACIÓN: ENERO 22 DE 2024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</si>
  <si>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</si>
  <si>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</si>
  <si>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</si>
  <si>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 xml:space="preserve">VICEMINISTERIO DE COMERCIO EXTERIOR </t>
  </si>
  <si>
    <t>VICEMINISTERIO DE DESARROLLO EMPRESARIAL</t>
  </si>
  <si>
    <t>SECRETARIA GENERAL</t>
  </si>
  <si>
    <t>VICEMINISTERIO DE TURISMO</t>
  </si>
  <si>
    <t xml:space="preserve">TOTAL GASTOS DE INVERSION </t>
  </si>
  <si>
    <t>COMP/ APR</t>
  </si>
  <si>
    <t xml:space="preserve">OBLIG/ APR </t>
  </si>
  <si>
    <t>PAGO/ APR</t>
  </si>
  <si>
    <t>GASTOS DE INVERSIÓN</t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</si>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</sst>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9"/>
      <color rgb="FF000000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readingOrder="1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0" applyNumberFormat="1" applyFont="1" applyFill="1" applyBorder="1" applyAlignment="1">
      <alignment horizontal="righ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right"/>
    </xf>
    <xf numFmtId="10" fontId="7" fillId="0" borderId="0" xfId="0" applyNumberFormat="1" applyFont="1" applyFill="1" applyBorder="1"/>
    <xf numFmtId="0" fontId="7" fillId="0" borderId="0" xfId="0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4</xdr:col>
      <xdr:colOff>361951</xdr:colOff>
      <xdr:row>2</xdr:row>
      <xdr:rowOff>123825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18097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666750</xdr:colOff>
      <xdr:row>0</xdr:row>
      <xdr:rowOff>0</xdr:rowOff>
    </xdr:from>
    <xdr:to>
      <xdr:col>20</xdr:col>
      <xdr:colOff>361950</xdr:colOff>
      <xdr:row>2</xdr:row>
      <xdr:rowOff>85725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1743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showGridLines="0" tabSelected="1" workbookViewId="0">
      <selection sqref="A1:U1"/>
    </sheetView>
  </sheetViews>
  <sheetFormatPr baseColWidth="10" defaultRowHeight="15"/>
  <cols>
    <col min="1" max="4" width="5.42578125" customWidth="1"/>
    <col min="5" max="5" width="6.28515625" customWidth="1"/>
    <col min="6" max="6" width="5.7109375" customWidth="1"/>
    <col min="7" max="7" width="5" customWidth="1"/>
    <col min="8" max="8" width="27.5703125" customWidth="1"/>
    <col min="9" max="9" width="18.85546875" customWidth="1"/>
    <col min="10" max="12" width="17" customWidth="1"/>
    <col min="13" max="13" width="16.140625" customWidth="1"/>
    <col min="14" max="14" width="15.42578125" customWidth="1"/>
    <col min="15" max="16" width="16.42578125" customWidth="1"/>
    <col min="17" max="17" width="16.140625" customWidth="1"/>
    <col min="18" max="18" width="14" customWidth="1"/>
    <col min="19" max="19" width="8.140625" customWidth="1"/>
    <col min="20" max="20" width="8.5703125" customWidth="1"/>
    <col min="21" max="21" width="6.85546875" customWidth="1"/>
  </cols>
  <sheetData>
    <row r="1" spans="1:22" ht="15.75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2" ht="15.75">
      <c r="A2" s="24" t="s">
        <v>63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2" ht="15.75">
      <c r="A3" s="24" t="s">
        <v>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2" ht="16.5">
      <c r="A4" s="22" t="s">
        <v>0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3"/>
      <c r="S4" s="23"/>
      <c r="T4" s="23"/>
      <c r="U4" s="23"/>
    </row>
    <row r="5" spans="1:22" ht="9.75" customHeight="1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27" t="s">
        <v>64</v>
      </c>
      <c r="S5" s="27"/>
      <c r="T5" s="27"/>
      <c r="U5" s="27"/>
    </row>
    <row r="6" spans="1:22" ht="38.25" customHeight="1" thickTop="1" thickBot="1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17</v>
      </c>
      <c r="R6" s="29" t="s">
        <v>61</v>
      </c>
      <c r="S6" s="29" t="s">
        <v>73</v>
      </c>
      <c r="T6" s="29" t="s">
        <v>74</v>
      </c>
      <c r="U6" s="29" t="s">
        <v>75</v>
      </c>
    </row>
    <row r="7" spans="1:22" ht="84.75" customHeight="1" thickTop="1" thickBot="1">
      <c r="A7" s="8" t="s">
        <v>23</v>
      </c>
      <c r="B7" s="8" t="s">
        <v>24</v>
      </c>
      <c r="C7" s="8" t="s">
        <v>25</v>
      </c>
      <c r="D7" s="8" t="s">
        <v>26</v>
      </c>
      <c r="E7" s="8" t="s">
        <v>18</v>
      </c>
      <c r="F7" s="8" t="s">
        <v>19</v>
      </c>
      <c r="G7" s="8" t="s">
        <v>20</v>
      </c>
      <c r="H7" s="12" t="s">
        <v>27</v>
      </c>
      <c r="I7" s="11">
        <v>3775000000</v>
      </c>
      <c r="J7" s="11">
        <v>0</v>
      </c>
      <c r="K7" s="11">
        <v>0</v>
      </c>
      <c r="L7" s="11">
        <v>3775000000</v>
      </c>
      <c r="M7" s="11">
        <v>3548567106.8099999</v>
      </c>
      <c r="N7" s="11">
        <v>226432893.19</v>
      </c>
      <c r="O7" s="11">
        <v>3548567106.8099999</v>
      </c>
      <c r="P7" s="11">
        <v>3123606622.9099998</v>
      </c>
      <c r="Q7" s="11">
        <v>3123606622.9099998</v>
      </c>
      <c r="R7" s="9">
        <f t="shared" ref="R7:R30" si="0">+L7-O7</f>
        <v>226432893.19000006</v>
      </c>
      <c r="S7" s="10">
        <f t="shared" ref="S7:S30" si="1">+O7/L7</f>
        <v>0.94001777663841057</v>
      </c>
      <c r="T7" s="10">
        <f t="shared" ref="T7:T30" si="2">+P7/L7</f>
        <v>0.82744546302251654</v>
      </c>
      <c r="U7" s="10">
        <f t="shared" ref="U7:U30" si="3">+Q7/L7</f>
        <v>0.82744546302251654</v>
      </c>
      <c r="V7" s="2"/>
    </row>
    <row r="8" spans="1:22" ht="82.5" customHeight="1" thickTop="1" thickBot="1">
      <c r="A8" s="8" t="s">
        <v>23</v>
      </c>
      <c r="B8" s="8" t="s">
        <v>24</v>
      </c>
      <c r="C8" s="8" t="s">
        <v>25</v>
      </c>
      <c r="D8" s="8" t="s">
        <v>26</v>
      </c>
      <c r="E8" s="8" t="s">
        <v>18</v>
      </c>
      <c r="F8" s="8" t="s">
        <v>28</v>
      </c>
      <c r="G8" s="8" t="s">
        <v>20</v>
      </c>
      <c r="H8" s="12" t="s">
        <v>27</v>
      </c>
      <c r="I8" s="11">
        <v>19001800000</v>
      </c>
      <c r="J8" s="11">
        <v>0</v>
      </c>
      <c r="K8" s="11">
        <v>0</v>
      </c>
      <c r="L8" s="11">
        <v>19001800000</v>
      </c>
      <c r="M8" s="11">
        <v>19001800000</v>
      </c>
      <c r="N8" s="11">
        <v>0</v>
      </c>
      <c r="O8" s="11">
        <v>19001800000</v>
      </c>
      <c r="P8" s="11">
        <v>0</v>
      </c>
      <c r="Q8" s="11">
        <v>0</v>
      </c>
      <c r="R8" s="9">
        <f t="shared" si="0"/>
        <v>0</v>
      </c>
      <c r="S8" s="10">
        <f t="shared" si="1"/>
        <v>1</v>
      </c>
      <c r="T8" s="10">
        <f t="shared" si="2"/>
        <v>0</v>
      </c>
      <c r="U8" s="10">
        <f t="shared" si="3"/>
        <v>0</v>
      </c>
      <c r="V8" s="2"/>
    </row>
    <row r="9" spans="1:22" ht="65.099999999999994" customHeight="1" thickTop="1" thickBot="1">
      <c r="A9" s="8" t="s">
        <v>23</v>
      </c>
      <c r="B9" s="8" t="s">
        <v>24</v>
      </c>
      <c r="C9" s="8" t="s">
        <v>25</v>
      </c>
      <c r="D9" s="8" t="s">
        <v>26</v>
      </c>
      <c r="E9" s="8" t="s">
        <v>18</v>
      </c>
      <c r="F9" s="8" t="s">
        <v>30</v>
      </c>
      <c r="G9" s="8" t="s">
        <v>22</v>
      </c>
      <c r="H9" s="12" t="s">
        <v>60</v>
      </c>
      <c r="I9" s="11">
        <v>13355000000</v>
      </c>
      <c r="J9" s="11">
        <v>0</v>
      </c>
      <c r="K9" s="11">
        <v>0</v>
      </c>
      <c r="L9" s="11">
        <v>13355000000</v>
      </c>
      <c r="M9" s="11">
        <v>11787442271.66</v>
      </c>
      <c r="N9" s="11">
        <v>1567557728.3399999</v>
      </c>
      <c r="O9" s="11">
        <v>11787442271.66</v>
      </c>
      <c r="P9" s="11">
        <v>11732962030.82</v>
      </c>
      <c r="Q9" s="11">
        <v>11732962030.82</v>
      </c>
      <c r="R9" s="9">
        <f t="shared" si="0"/>
        <v>1567557728.3400002</v>
      </c>
      <c r="S9" s="10">
        <f t="shared" si="1"/>
        <v>0.88262390652639455</v>
      </c>
      <c r="T9" s="10">
        <f t="shared" si="2"/>
        <v>0.87854451747061024</v>
      </c>
      <c r="U9" s="10">
        <f t="shared" si="3"/>
        <v>0.87854451747061024</v>
      </c>
      <c r="V9" s="2"/>
    </row>
    <row r="10" spans="1:22" ht="41.25" customHeight="1" thickTop="1" thickBot="1">
      <c r="A10" s="13" t="s">
        <v>23</v>
      </c>
      <c r="B10" s="13"/>
      <c r="C10" s="13"/>
      <c r="D10" s="13"/>
      <c r="E10" s="13"/>
      <c r="F10" s="13"/>
      <c r="G10" s="13"/>
      <c r="H10" s="14" t="s">
        <v>68</v>
      </c>
      <c r="I10" s="17">
        <f>SUM(I7:I9)</f>
        <v>36131800000</v>
      </c>
      <c r="J10" s="17">
        <f t="shared" ref="J10:Q10" si="4">SUM(J7:J9)</f>
        <v>0</v>
      </c>
      <c r="K10" s="17">
        <f t="shared" si="4"/>
        <v>0</v>
      </c>
      <c r="L10" s="17">
        <f t="shared" si="4"/>
        <v>36131800000</v>
      </c>
      <c r="M10" s="17">
        <f t="shared" si="4"/>
        <v>34337809378.470001</v>
      </c>
      <c r="N10" s="17">
        <f t="shared" si="4"/>
        <v>1793990621.53</v>
      </c>
      <c r="O10" s="17">
        <f t="shared" si="4"/>
        <v>34337809378.470001</v>
      </c>
      <c r="P10" s="17">
        <f t="shared" si="4"/>
        <v>14856568653.73</v>
      </c>
      <c r="Q10" s="17">
        <f t="shared" si="4"/>
        <v>14856568653.73</v>
      </c>
      <c r="R10" s="15">
        <f t="shared" si="0"/>
        <v>1793990621.5299988</v>
      </c>
      <c r="S10" s="16">
        <f t="shared" si="1"/>
        <v>0.95034870608356081</v>
      </c>
      <c r="T10" s="16">
        <f t="shared" si="2"/>
        <v>0.41117709756308846</v>
      </c>
      <c r="U10" s="16">
        <f t="shared" si="3"/>
        <v>0.41117709756308846</v>
      </c>
      <c r="V10" s="2"/>
    </row>
    <row r="11" spans="1:22" ht="65.099999999999994" customHeight="1" thickTop="1" thickBot="1">
      <c r="A11" s="8" t="s">
        <v>23</v>
      </c>
      <c r="B11" s="8" t="s">
        <v>29</v>
      </c>
      <c r="C11" s="8" t="s">
        <v>25</v>
      </c>
      <c r="D11" s="8" t="s">
        <v>32</v>
      </c>
      <c r="E11" s="8" t="s">
        <v>18</v>
      </c>
      <c r="F11" s="8" t="s">
        <v>19</v>
      </c>
      <c r="G11" s="8" t="s">
        <v>20</v>
      </c>
      <c r="H11" s="12" t="s">
        <v>33</v>
      </c>
      <c r="I11" s="11">
        <v>10422750116</v>
      </c>
      <c r="J11" s="11">
        <v>16800000000</v>
      </c>
      <c r="K11" s="11">
        <v>0</v>
      </c>
      <c r="L11" s="11">
        <v>27222750116</v>
      </c>
      <c r="M11" s="11">
        <v>26793535807.299999</v>
      </c>
      <c r="N11" s="11">
        <v>429214308.69999999</v>
      </c>
      <c r="O11" s="11">
        <v>26793535807.299999</v>
      </c>
      <c r="P11" s="11">
        <v>24172546124.299999</v>
      </c>
      <c r="Q11" s="11">
        <v>24172546124.299999</v>
      </c>
      <c r="R11" s="9">
        <f t="shared" si="0"/>
        <v>429214308.70000076</v>
      </c>
      <c r="S11" s="10">
        <f t="shared" si="1"/>
        <v>0.98423324951112368</v>
      </c>
      <c r="T11" s="10">
        <f t="shared" si="2"/>
        <v>0.88795386290133627</v>
      </c>
      <c r="U11" s="10">
        <f t="shared" si="3"/>
        <v>0.88795386290133627</v>
      </c>
      <c r="V11" s="2"/>
    </row>
    <row r="12" spans="1:22" ht="79.5" customHeight="1" thickTop="1" thickBot="1">
      <c r="A12" s="8" t="s">
        <v>23</v>
      </c>
      <c r="B12" s="8" t="s">
        <v>29</v>
      </c>
      <c r="C12" s="8" t="s">
        <v>25</v>
      </c>
      <c r="D12" s="8" t="s">
        <v>34</v>
      </c>
      <c r="E12" s="8" t="s">
        <v>18</v>
      </c>
      <c r="F12" s="8" t="s">
        <v>19</v>
      </c>
      <c r="G12" s="8" t="s">
        <v>20</v>
      </c>
      <c r="H12" s="12" t="s">
        <v>35</v>
      </c>
      <c r="I12" s="11">
        <v>20775856863</v>
      </c>
      <c r="J12" s="11">
        <v>15000000000</v>
      </c>
      <c r="K12" s="11">
        <v>0</v>
      </c>
      <c r="L12" s="11">
        <v>35775856863</v>
      </c>
      <c r="M12" s="11">
        <v>35775856863</v>
      </c>
      <c r="N12" s="11">
        <v>0</v>
      </c>
      <c r="O12" s="11">
        <v>35775856863</v>
      </c>
      <c r="P12" s="11">
        <v>23775856863</v>
      </c>
      <c r="Q12" s="11">
        <v>23775856863</v>
      </c>
      <c r="R12" s="9">
        <f t="shared" si="0"/>
        <v>0</v>
      </c>
      <c r="S12" s="10">
        <f t="shared" si="1"/>
        <v>1</v>
      </c>
      <c r="T12" s="10">
        <f t="shared" si="2"/>
        <v>0.66457826444373425</v>
      </c>
      <c r="U12" s="10">
        <f t="shared" si="3"/>
        <v>0.66457826444373425</v>
      </c>
      <c r="V12" s="2"/>
    </row>
    <row r="13" spans="1:22" ht="65.099999999999994" customHeight="1" thickTop="1" thickBot="1">
      <c r="A13" s="8" t="s">
        <v>23</v>
      </c>
      <c r="B13" s="8" t="s">
        <v>29</v>
      </c>
      <c r="C13" s="8" t="s">
        <v>25</v>
      </c>
      <c r="D13" s="8" t="s">
        <v>36</v>
      </c>
      <c r="E13" s="8" t="s">
        <v>18</v>
      </c>
      <c r="F13" s="8" t="s">
        <v>19</v>
      </c>
      <c r="G13" s="8" t="s">
        <v>20</v>
      </c>
      <c r="H13" s="12" t="s">
        <v>37</v>
      </c>
      <c r="I13" s="11">
        <v>6092612574</v>
      </c>
      <c r="J13" s="11">
        <v>4450000000</v>
      </c>
      <c r="K13" s="11">
        <v>0</v>
      </c>
      <c r="L13" s="11">
        <v>10542612574</v>
      </c>
      <c r="M13" s="11">
        <v>10287832076.68</v>
      </c>
      <c r="N13" s="11">
        <v>254780497.31999999</v>
      </c>
      <c r="O13" s="11">
        <v>10287832076.68</v>
      </c>
      <c r="P13" s="11">
        <v>5837832076.6800003</v>
      </c>
      <c r="Q13" s="11">
        <v>5837832076.6800003</v>
      </c>
      <c r="R13" s="9">
        <f t="shared" si="0"/>
        <v>254780497.31999969</v>
      </c>
      <c r="S13" s="10">
        <f t="shared" si="1"/>
        <v>0.97583326755757538</v>
      </c>
      <c r="T13" s="10">
        <f t="shared" si="2"/>
        <v>0.55373675506934172</v>
      </c>
      <c r="U13" s="10">
        <f t="shared" si="3"/>
        <v>0.55373675506934172</v>
      </c>
      <c r="V13" s="2"/>
    </row>
    <row r="14" spans="1:22" ht="65.099999999999994" customHeight="1" thickTop="1" thickBot="1">
      <c r="A14" s="8" t="s">
        <v>23</v>
      </c>
      <c r="B14" s="8" t="s">
        <v>29</v>
      </c>
      <c r="C14" s="8" t="s">
        <v>25</v>
      </c>
      <c r="D14" s="8" t="s">
        <v>38</v>
      </c>
      <c r="E14" s="8" t="s">
        <v>18</v>
      </c>
      <c r="F14" s="8" t="s">
        <v>19</v>
      </c>
      <c r="G14" s="8" t="s">
        <v>20</v>
      </c>
      <c r="H14" s="12" t="s">
        <v>39</v>
      </c>
      <c r="I14" s="11">
        <v>19000000000</v>
      </c>
      <c r="J14" s="11">
        <v>0</v>
      </c>
      <c r="K14" s="11">
        <v>0</v>
      </c>
      <c r="L14" s="11">
        <v>19000000000</v>
      </c>
      <c r="M14" s="11">
        <v>18705803123</v>
      </c>
      <c r="N14" s="11">
        <v>294196877</v>
      </c>
      <c r="O14" s="11">
        <v>18705803123</v>
      </c>
      <c r="P14" s="11">
        <v>18705803123</v>
      </c>
      <c r="Q14" s="11">
        <v>18705803123</v>
      </c>
      <c r="R14" s="9">
        <f t="shared" si="0"/>
        <v>294196877</v>
      </c>
      <c r="S14" s="10">
        <f t="shared" si="1"/>
        <v>0.98451595384210522</v>
      </c>
      <c r="T14" s="10">
        <f t="shared" si="2"/>
        <v>0.98451595384210522</v>
      </c>
      <c r="U14" s="10">
        <f t="shared" si="3"/>
        <v>0.98451595384210522</v>
      </c>
      <c r="V14" s="2"/>
    </row>
    <row r="15" spans="1:22" ht="65.099999999999994" customHeight="1" thickTop="1" thickBot="1">
      <c r="A15" s="8" t="s">
        <v>23</v>
      </c>
      <c r="B15" s="8" t="s">
        <v>29</v>
      </c>
      <c r="C15" s="8" t="s">
        <v>25</v>
      </c>
      <c r="D15" s="8" t="s">
        <v>42</v>
      </c>
      <c r="E15" s="8" t="s">
        <v>18</v>
      </c>
      <c r="F15" s="8" t="s">
        <v>19</v>
      </c>
      <c r="G15" s="8" t="s">
        <v>20</v>
      </c>
      <c r="H15" s="12" t="s">
        <v>43</v>
      </c>
      <c r="I15" s="11">
        <v>1000000000</v>
      </c>
      <c r="J15" s="11">
        <v>96000000000</v>
      </c>
      <c r="K15" s="11">
        <v>0</v>
      </c>
      <c r="L15" s="11">
        <v>97000000000</v>
      </c>
      <c r="M15" s="11">
        <v>96846953940</v>
      </c>
      <c r="N15" s="11">
        <v>153046060</v>
      </c>
      <c r="O15" s="11">
        <v>96846953940</v>
      </c>
      <c r="P15" s="11">
        <v>846953940</v>
      </c>
      <c r="Q15" s="11">
        <v>846953940</v>
      </c>
      <c r="R15" s="9">
        <f t="shared" si="0"/>
        <v>153046060</v>
      </c>
      <c r="S15" s="10">
        <f t="shared" si="1"/>
        <v>0.99842220556701033</v>
      </c>
      <c r="T15" s="10">
        <f t="shared" si="2"/>
        <v>8.7314839175257741E-3</v>
      </c>
      <c r="U15" s="10">
        <f t="shared" si="3"/>
        <v>8.7314839175257741E-3</v>
      </c>
      <c r="V15" s="2"/>
    </row>
    <row r="16" spans="1:22" ht="87.75" customHeight="1" thickTop="1" thickBot="1">
      <c r="A16" s="8" t="s">
        <v>23</v>
      </c>
      <c r="B16" s="8" t="s">
        <v>29</v>
      </c>
      <c r="C16" s="8" t="s">
        <v>25</v>
      </c>
      <c r="D16" s="8" t="s">
        <v>44</v>
      </c>
      <c r="E16" s="8" t="s">
        <v>18</v>
      </c>
      <c r="F16" s="8" t="s">
        <v>19</v>
      </c>
      <c r="G16" s="8" t="s">
        <v>20</v>
      </c>
      <c r="H16" s="12" t="s">
        <v>45</v>
      </c>
      <c r="I16" s="11">
        <v>4000000000</v>
      </c>
      <c r="J16" s="11">
        <v>0</v>
      </c>
      <c r="K16" s="11">
        <v>0</v>
      </c>
      <c r="L16" s="11">
        <v>4000000000</v>
      </c>
      <c r="M16" s="11">
        <v>3875197779.75</v>
      </c>
      <c r="N16" s="11">
        <v>124802220.25</v>
      </c>
      <c r="O16" s="11">
        <v>3875197779.75</v>
      </c>
      <c r="P16" s="11">
        <v>3323569979.75</v>
      </c>
      <c r="Q16" s="11">
        <v>3323569979.75</v>
      </c>
      <c r="R16" s="9">
        <f t="shared" si="0"/>
        <v>124802220.25</v>
      </c>
      <c r="S16" s="10">
        <f t="shared" si="1"/>
        <v>0.96879944493750003</v>
      </c>
      <c r="T16" s="10">
        <f t="shared" si="2"/>
        <v>0.83089249493749995</v>
      </c>
      <c r="U16" s="10">
        <f t="shared" si="3"/>
        <v>0.83089249493749995</v>
      </c>
      <c r="V16" s="2"/>
    </row>
    <row r="17" spans="1:23" ht="51.75" customHeight="1" thickTop="1" thickBot="1">
      <c r="A17" s="8" t="s">
        <v>23</v>
      </c>
      <c r="B17" s="8" t="s">
        <v>29</v>
      </c>
      <c r="C17" s="8" t="s">
        <v>25</v>
      </c>
      <c r="D17" s="8" t="s">
        <v>46</v>
      </c>
      <c r="E17" s="8" t="s">
        <v>18</v>
      </c>
      <c r="F17" s="8" t="s">
        <v>19</v>
      </c>
      <c r="G17" s="8" t="s">
        <v>20</v>
      </c>
      <c r="H17" s="12" t="s">
        <v>47</v>
      </c>
      <c r="I17" s="11">
        <v>2900000000</v>
      </c>
      <c r="J17" s="11">
        <v>0</v>
      </c>
      <c r="K17" s="11">
        <v>0</v>
      </c>
      <c r="L17" s="11">
        <v>2900000000</v>
      </c>
      <c r="M17" s="11">
        <v>2472861108.3000002</v>
      </c>
      <c r="N17" s="11">
        <v>427138891.69999999</v>
      </c>
      <c r="O17" s="11">
        <v>2472861108.3000002</v>
      </c>
      <c r="P17" s="11">
        <v>1846910133.3</v>
      </c>
      <c r="Q17" s="11">
        <v>1846910133.3</v>
      </c>
      <c r="R17" s="9">
        <f t="shared" si="0"/>
        <v>427138891.69999981</v>
      </c>
      <c r="S17" s="10">
        <f t="shared" si="1"/>
        <v>0.85271072700000006</v>
      </c>
      <c r="T17" s="10">
        <f t="shared" si="2"/>
        <v>0.63686556320689658</v>
      </c>
      <c r="U17" s="10">
        <f t="shared" si="3"/>
        <v>0.63686556320689658</v>
      </c>
      <c r="V17" s="2"/>
    </row>
    <row r="18" spans="1:23" ht="48" customHeight="1" thickTop="1" thickBot="1">
      <c r="A18" s="8" t="s">
        <v>23</v>
      </c>
      <c r="B18" s="8" t="s">
        <v>29</v>
      </c>
      <c r="C18" s="8" t="s">
        <v>25</v>
      </c>
      <c r="D18" s="8" t="s">
        <v>48</v>
      </c>
      <c r="E18" s="8" t="s">
        <v>18</v>
      </c>
      <c r="F18" s="8" t="s">
        <v>19</v>
      </c>
      <c r="G18" s="8" t="s">
        <v>20</v>
      </c>
      <c r="H18" s="12" t="s">
        <v>49</v>
      </c>
      <c r="I18" s="11">
        <v>6000000000</v>
      </c>
      <c r="J18" s="11">
        <v>5000000000</v>
      </c>
      <c r="K18" s="11">
        <v>0</v>
      </c>
      <c r="L18" s="11">
        <v>11000000000</v>
      </c>
      <c r="M18" s="11">
        <v>10900263754.27</v>
      </c>
      <c r="N18" s="11">
        <v>99736245.730000004</v>
      </c>
      <c r="O18" s="11">
        <v>10900263754.27</v>
      </c>
      <c r="P18" s="11">
        <v>4776263754.2700005</v>
      </c>
      <c r="Q18" s="11">
        <v>4776263754.2700005</v>
      </c>
      <c r="R18" s="9">
        <f t="shared" si="0"/>
        <v>99736245.729999542</v>
      </c>
      <c r="S18" s="10">
        <f t="shared" si="1"/>
        <v>0.99093306857000008</v>
      </c>
      <c r="T18" s="10">
        <f t="shared" si="2"/>
        <v>0.43420579584272734</v>
      </c>
      <c r="U18" s="10">
        <f t="shared" si="3"/>
        <v>0.43420579584272734</v>
      </c>
      <c r="V18" s="2"/>
    </row>
    <row r="19" spans="1:23" ht="51.75" customHeight="1" thickTop="1" thickBot="1">
      <c r="A19" s="8" t="s">
        <v>23</v>
      </c>
      <c r="B19" s="8" t="s">
        <v>50</v>
      </c>
      <c r="C19" s="8" t="s">
        <v>25</v>
      </c>
      <c r="D19" s="8" t="s">
        <v>51</v>
      </c>
      <c r="E19" s="8" t="s">
        <v>18</v>
      </c>
      <c r="F19" s="8" t="s">
        <v>19</v>
      </c>
      <c r="G19" s="8" t="s">
        <v>20</v>
      </c>
      <c r="H19" s="12" t="s">
        <v>52</v>
      </c>
      <c r="I19" s="11">
        <v>170000000</v>
      </c>
      <c r="J19" s="11">
        <v>0</v>
      </c>
      <c r="K19" s="11">
        <v>0</v>
      </c>
      <c r="L19" s="11">
        <v>170000000</v>
      </c>
      <c r="M19" s="11">
        <v>138753700</v>
      </c>
      <c r="N19" s="11">
        <v>31246300</v>
      </c>
      <c r="O19" s="11">
        <v>138753700</v>
      </c>
      <c r="P19" s="11">
        <v>138753700</v>
      </c>
      <c r="Q19" s="11">
        <v>138753700</v>
      </c>
      <c r="R19" s="9">
        <f t="shared" si="0"/>
        <v>31246300</v>
      </c>
      <c r="S19" s="10">
        <f t="shared" si="1"/>
        <v>0.81619823529411761</v>
      </c>
      <c r="T19" s="10">
        <f t="shared" si="2"/>
        <v>0.81619823529411761</v>
      </c>
      <c r="U19" s="10">
        <f t="shared" si="3"/>
        <v>0.81619823529411761</v>
      </c>
      <c r="V19" s="2"/>
    </row>
    <row r="20" spans="1:23" ht="103.5" customHeight="1" thickTop="1" thickBot="1">
      <c r="A20" s="8" t="s">
        <v>23</v>
      </c>
      <c r="B20" s="8" t="s">
        <v>50</v>
      </c>
      <c r="C20" s="8" t="s">
        <v>25</v>
      </c>
      <c r="D20" s="8" t="s">
        <v>53</v>
      </c>
      <c r="E20" s="8" t="s">
        <v>18</v>
      </c>
      <c r="F20" s="8" t="s">
        <v>19</v>
      </c>
      <c r="G20" s="8" t="s">
        <v>20</v>
      </c>
      <c r="H20" s="12" t="s">
        <v>54</v>
      </c>
      <c r="I20" s="11">
        <v>300000000</v>
      </c>
      <c r="J20" s="11">
        <v>0</v>
      </c>
      <c r="K20" s="11">
        <v>0</v>
      </c>
      <c r="L20" s="11">
        <v>300000000</v>
      </c>
      <c r="M20" s="11">
        <v>239166919.19999999</v>
      </c>
      <c r="N20" s="11">
        <v>60833080.799999997</v>
      </c>
      <c r="O20" s="11">
        <v>239166919.19999999</v>
      </c>
      <c r="P20" s="11">
        <v>101205919.2</v>
      </c>
      <c r="Q20" s="11">
        <v>101205919.2</v>
      </c>
      <c r="R20" s="9">
        <f t="shared" si="0"/>
        <v>60833080.800000012</v>
      </c>
      <c r="S20" s="10">
        <f t="shared" si="1"/>
        <v>0.79722306399999998</v>
      </c>
      <c r="T20" s="10">
        <f t="shared" si="2"/>
        <v>0.33735306400000004</v>
      </c>
      <c r="U20" s="10">
        <f t="shared" si="3"/>
        <v>0.33735306400000004</v>
      </c>
      <c r="V20" s="2"/>
    </row>
    <row r="21" spans="1:23" ht="77.25" customHeight="1" thickTop="1" thickBot="1">
      <c r="A21" s="8" t="s">
        <v>23</v>
      </c>
      <c r="B21" s="8" t="s">
        <v>50</v>
      </c>
      <c r="C21" s="8" t="s">
        <v>25</v>
      </c>
      <c r="D21" s="8" t="s">
        <v>55</v>
      </c>
      <c r="E21" s="8" t="s">
        <v>18</v>
      </c>
      <c r="F21" s="8" t="s">
        <v>19</v>
      </c>
      <c r="G21" s="8" t="s">
        <v>20</v>
      </c>
      <c r="H21" s="12" t="s">
        <v>56</v>
      </c>
      <c r="I21" s="11">
        <v>150000000</v>
      </c>
      <c r="J21" s="11">
        <v>0</v>
      </c>
      <c r="K21" s="11">
        <v>0</v>
      </c>
      <c r="L21" s="11">
        <v>150000000</v>
      </c>
      <c r="M21" s="11">
        <v>75022967</v>
      </c>
      <c r="N21" s="11">
        <v>74977033</v>
      </c>
      <c r="O21" s="11">
        <v>75022967</v>
      </c>
      <c r="P21" s="11">
        <v>75022967</v>
      </c>
      <c r="Q21" s="11">
        <v>75022967</v>
      </c>
      <c r="R21" s="9">
        <f t="shared" si="0"/>
        <v>74977033</v>
      </c>
      <c r="S21" s="10">
        <f t="shared" si="1"/>
        <v>0.50015311333333334</v>
      </c>
      <c r="T21" s="10">
        <f t="shared" si="2"/>
        <v>0.50015311333333334</v>
      </c>
      <c r="U21" s="10">
        <f t="shared" si="3"/>
        <v>0.50015311333333334</v>
      </c>
      <c r="V21" s="2"/>
    </row>
    <row r="22" spans="1:23" ht="42.75" customHeight="1" thickTop="1" thickBot="1">
      <c r="A22" s="13" t="s">
        <v>23</v>
      </c>
      <c r="B22" s="13"/>
      <c r="C22" s="13"/>
      <c r="D22" s="13"/>
      <c r="E22" s="13"/>
      <c r="F22" s="13"/>
      <c r="G22" s="13"/>
      <c r="H22" s="14" t="s">
        <v>69</v>
      </c>
      <c r="I22" s="17">
        <f>SUM(I11:I21)</f>
        <v>70811219553</v>
      </c>
      <c r="J22" s="17">
        <f t="shared" ref="J22:Q22" si="5">SUM(J11:J21)</f>
        <v>137250000000</v>
      </c>
      <c r="K22" s="17">
        <f t="shared" si="5"/>
        <v>0</v>
      </c>
      <c r="L22" s="17">
        <f t="shared" si="5"/>
        <v>208061219553</v>
      </c>
      <c r="M22" s="17">
        <f t="shared" si="5"/>
        <v>206111248038.5</v>
      </c>
      <c r="N22" s="17">
        <f t="shared" si="5"/>
        <v>1949971514.5</v>
      </c>
      <c r="O22" s="17">
        <f t="shared" si="5"/>
        <v>206111248038.5</v>
      </c>
      <c r="P22" s="17">
        <f t="shared" si="5"/>
        <v>83600718580.500015</v>
      </c>
      <c r="Q22" s="17">
        <f t="shared" si="5"/>
        <v>83600718580.500015</v>
      </c>
      <c r="R22" s="15">
        <f t="shared" si="0"/>
        <v>1949971514.5</v>
      </c>
      <c r="S22" s="16">
        <f t="shared" si="1"/>
        <v>0.99062789539209017</v>
      </c>
      <c r="T22" s="16">
        <f t="shared" si="2"/>
        <v>0.40180826950888932</v>
      </c>
      <c r="U22" s="16">
        <f t="shared" si="3"/>
        <v>0.40180826950888932</v>
      </c>
      <c r="V22" s="2"/>
    </row>
    <row r="23" spans="1:23" ht="53.25" customHeight="1" thickTop="1" thickBot="1">
      <c r="A23" s="8" t="s">
        <v>23</v>
      </c>
      <c r="B23" s="8" t="s">
        <v>57</v>
      </c>
      <c r="C23" s="8" t="s">
        <v>25</v>
      </c>
      <c r="D23" s="8" t="s">
        <v>51</v>
      </c>
      <c r="E23" s="8" t="s">
        <v>18</v>
      </c>
      <c r="F23" s="8" t="s">
        <v>19</v>
      </c>
      <c r="G23" s="8" t="s">
        <v>20</v>
      </c>
      <c r="H23" s="12" t="s">
        <v>58</v>
      </c>
      <c r="I23" s="11">
        <v>2900000000</v>
      </c>
      <c r="J23" s="11">
        <v>0</v>
      </c>
      <c r="K23" s="11">
        <v>0</v>
      </c>
      <c r="L23" s="11">
        <v>2900000000</v>
      </c>
      <c r="M23" s="11">
        <v>2876556553.3499999</v>
      </c>
      <c r="N23" s="11">
        <v>23443446.649999999</v>
      </c>
      <c r="O23" s="11">
        <v>2876556553.3499999</v>
      </c>
      <c r="P23" s="11">
        <v>2876556553.3499999</v>
      </c>
      <c r="Q23" s="11">
        <v>2876556553.3499999</v>
      </c>
      <c r="R23" s="9">
        <f t="shared" si="0"/>
        <v>23443446.650000095</v>
      </c>
      <c r="S23" s="10">
        <f t="shared" si="1"/>
        <v>0.99191605287931028</v>
      </c>
      <c r="T23" s="10">
        <f t="shared" si="2"/>
        <v>0.99191605287931028</v>
      </c>
      <c r="U23" s="10">
        <f t="shared" si="3"/>
        <v>0.99191605287931028</v>
      </c>
      <c r="V23" s="2"/>
    </row>
    <row r="24" spans="1:23" ht="65.099999999999994" customHeight="1" thickTop="1" thickBot="1">
      <c r="A24" s="8" t="s">
        <v>23</v>
      </c>
      <c r="B24" s="8" t="s">
        <v>57</v>
      </c>
      <c r="C24" s="8" t="s">
        <v>25</v>
      </c>
      <c r="D24" s="8" t="s">
        <v>53</v>
      </c>
      <c r="E24" s="8" t="s">
        <v>18</v>
      </c>
      <c r="F24" s="8" t="s">
        <v>19</v>
      </c>
      <c r="G24" s="8" t="s">
        <v>20</v>
      </c>
      <c r="H24" s="12" t="s">
        <v>59</v>
      </c>
      <c r="I24" s="11">
        <v>1900000000</v>
      </c>
      <c r="J24" s="11">
        <v>0</v>
      </c>
      <c r="K24" s="11">
        <v>0</v>
      </c>
      <c r="L24" s="11">
        <v>1900000000</v>
      </c>
      <c r="M24" s="11">
        <v>1645199789.6199999</v>
      </c>
      <c r="N24" s="11">
        <v>254800210.38</v>
      </c>
      <c r="O24" s="11">
        <v>1645199789.6199999</v>
      </c>
      <c r="P24" s="11">
        <v>1495166139.6199999</v>
      </c>
      <c r="Q24" s="11">
        <v>1495166139.6199999</v>
      </c>
      <c r="R24" s="9">
        <f t="shared" si="0"/>
        <v>254800210.38000011</v>
      </c>
      <c r="S24" s="10">
        <f t="shared" si="1"/>
        <v>0.86589462611578938</v>
      </c>
      <c r="T24" s="10">
        <f t="shared" si="2"/>
        <v>0.78692954716842101</v>
      </c>
      <c r="U24" s="10">
        <f t="shared" si="3"/>
        <v>0.78692954716842101</v>
      </c>
      <c r="V24" s="2"/>
    </row>
    <row r="25" spans="1:23" ht="40.5" customHeight="1" thickTop="1" thickBot="1">
      <c r="A25" s="13" t="s">
        <v>23</v>
      </c>
      <c r="B25" s="13"/>
      <c r="C25" s="13"/>
      <c r="D25" s="13"/>
      <c r="E25" s="13"/>
      <c r="F25" s="13"/>
      <c r="G25" s="13"/>
      <c r="H25" s="14" t="s">
        <v>70</v>
      </c>
      <c r="I25" s="17">
        <f>+I23+I24</f>
        <v>4800000000</v>
      </c>
      <c r="J25" s="17">
        <f t="shared" ref="J25:Q25" si="6">+J23+J24</f>
        <v>0</v>
      </c>
      <c r="K25" s="17">
        <f t="shared" si="6"/>
        <v>0</v>
      </c>
      <c r="L25" s="17">
        <f t="shared" si="6"/>
        <v>4800000000</v>
      </c>
      <c r="M25" s="17">
        <f t="shared" si="6"/>
        <v>4521756342.9699993</v>
      </c>
      <c r="N25" s="17">
        <f t="shared" si="6"/>
        <v>278243657.02999997</v>
      </c>
      <c r="O25" s="17">
        <f t="shared" si="6"/>
        <v>4521756342.9699993</v>
      </c>
      <c r="P25" s="17">
        <f t="shared" si="6"/>
        <v>4371722692.9699993</v>
      </c>
      <c r="Q25" s="17">
        <f t="shared" si="6"/>
        <v>4371722692.9699993</v>
      </c>
      <c r="R25" s="15">
        <f t="shared" si="0"/>
        <v>278243657.03000069</v>
      </c>
      <c r="S25" s="16">
        <f t="shared" si="1"/>
        <v>0.94203257145208319</v>
      </c>
      <c r="T25" s="16">
        <f t="shared" si="2"/>
        <v>0.91077556103541657</v>
      </c>
      <c r="U25" s="16">
        <f t="shared" si="3"/>
        <v>0.91077556103541657</v>
      </c>
      <c r="V25" s="2"/>
    </row>
    <row r="26" spans="1:23" ht="65.099999999999994" customHeight="1" thickTop="1" thickBot="1">
      <c r="A26" s="8" t="s">
        <v>23</v>
      </c>
      <c r="B26" s="8" t="s">
        <v>29</v>
      </c>
      <c r="C26" s="8" t="s">
        <v>25</v>
      </c>
      <c r="D26" s="8" t="s">
        <v>30</v>
      </c>
      <c r="E26" s="8" t="s">
        <v>18</v>
      </c>
      <c r="F26" s="8" t="s">
        <v>19</v>
      </c>
      <c r="G26" s="8" t="s">
        <v>20</v>
      </c>
      <c r="H26" s="12" t="s">
        <v>31</v>
      </c>
      <c r="I26" s="11">
        <v>3800000000</v>
      </c>
      <c r="J26" s="11">
        <v>0</v>
      </c>
      <c r="K26" s="11">
        <v>0</v>
      </c>
      <c r="L26" s="11">
        <v>3800000000</v>
      </c>
      <c r="M26" s="11">
        <v>3397922921.21</v>
      </c>
      <c r="N26" s="11">
        <v>402077078.79000002</v>
      </c>
      <c r="O26" s="11">
        <v>3362317688.21</v>
      </c>
      <c r="P26" s="11">
        <v>3297222461.21</v>
      </c>
      <c r="Q26" s="11">
        <v>3297222461.21</v>
      </c>
      <c r="R26" s="9">
        <f t="shared" si="0"/>
        <v>437682311.78999996</v>
      </c>
      <c r="S26" s="10">
        <f t="shared" si="1"/>
        <v>0.88482044426578943</v>
      </c>
      <c r="T26" s="10">
        <f t="shared" si="2"/>
        <v>0.86769012137105261</v>
      </c>
      <c r="U26" s="10">
        <f t="shared" si="3"/>
        <v>0.86769012137105261</v>
      </c>
      <c r="V26" s="2"/>
    </row>
    <row r="27" spans="1:23" ht="51.75" customHeight="1" thickTop="1" thickBot="1">
      <c r="A27" s="8" t="s">
        <v>23</v>
      </c>
      <c r="B27" s="8" t="s">
        <v>29</v>
      </c>
      <c r="C27" s="8" t="s">
        <v>25</v>
      </c>
      <c r="D27" s="8" t="s">
        <v>40</v>
      </c>
      <c r="E27" s="8" t="s">
        <v>18</v>
      </c>
      <c r="F27" s="8" t="s">
        <v>19</v>
      </c>
      <c r="G27" s="8" t="s">
        <v>20</v>
      </c>
      <c r="H27" s="12" t="s">
        <v>41</v>
      </c>
      <c r="I27" s="11">
        <v>138789700000</v>
      </c>
      <c r="J27" s="11">
        <v>0</v>
      </c>
      <c r="K27" s="11">
        <v>0</v>
      </c>
      <c r="L27" s="11">
        <v>138789700000</v>
      </c>
      <c r="M27" s="11">
        <v>138789700000</v>
      </c>
      <c r="N27" s="11">
        <v>0</v>
      </c>
      <c r="O27" s="11">
        <v>138789700000</v>
      </c>
      <c r="P27" s="11">
        <v>51135174020</v>
      </c>
      <c r="Q27" s="11">
        <v>51135174020</v>
      </c>
      <c r="R27" s="9">
        <f t="shared" si="0"/>
        <v>0</v>
      </c>
      <c r="S27" s="10">
        <f t="shared" si="1"/>
        <v>1</v>
      </c>
      <c r="T27" s="10">
        <f t="shared" si="2"/>
        <v>0.36843637546590274</v>
      </c>
      <c r="U27" s="10">
        <f t="shared" si="3"/>
        <v>0.36843637546590274</v>
      </c>
      <c r="V27" s="2"/>
    </row>
    <row r="28" spans="1:23" ht="53.25" customHeight="1" thickTop="1" thickBot="1">
      <c r="A28" s="8" t="s">
        <v>23</v>
      </c>
      <c r="B28" s="8" t="s">
        <v>29</v>
      </c>
      <c r="C28" s="8" t="s">
        <v>25</v>
      </c>
      <c r="D28" s="8" t="s">
        <v>40</v>
      </c>
      <c r="E28" s="8" t="s">
        <v>18</v>
      </c>
      <c r="F28" s="8" t="s">
        <v>21</v>
      </c>
      <c r="G28" s="8" t="s">
        <v>20</v>
      </c>
      <c r="H28" s="12" t="s">
        <v>41</v>
      </c>
      <c r="I28" s="11">
        <v>55997510980</v>
      </c>
      <c r="J28" s="11">
        <v>0</v>
      </c>
      <c r="K28" s="11">
        <v>0</v>
      </c>
      <c r="L28" s="11">
        <v>55997510980</v>
      </c>
      <c r="M28" s="11">
        <v>55997510980</v>
      </c>
      <c r="N28" s="11">
        <v>0</v>
      </c>
      <c r="O28" s="11">
        <v>55997510980</v>
      </c>
      <c r="P28" s="11">
        <v>0</v>
      </c>
      <c r="Q28" s="11">
        <v>0</v>
      </c>
      <c r="R28" s="9">
        <f t="shared" si="0"/>
        <v>0</v>
      </c>
      <c r="S28" s="10">
        <f t="shared" si="1"/>
        <v>1</v>
      </c>
      <c r="T28" s="10">
        <f t="shared" si="2"/>
        <v>0</v>
      </c>
      <c r="U28" s="10">
        <f t="shared" si="3"/>
        <v>0</v>
      </c>
      <c r="V28" s="2"/>
    </row>
    <row r="29" spans="1:23" ht="30" customHeight="1" thickTop="1" thickBot="1">
      <c r="A29" s="13" t="s">
        <v>23</v>
      </c>
      <c r="B29" s="13"/>
      <c r="C29" s="13"/>
      <c r="D29" s="13"/>
      <c r="E29" s="13"/>
      <c r="F29" s="13"/>
      <c r="G29" s="13"/>
      <c r="H29" s="14" t="s">
        <v>71</v>
      </c>
      <c r="I29" s="17">
        <f>SUM(I26:I28)</f>
        <v>198587210980</v>
      </c>
      <c r="J29" s="17">
        <f t="shared" ref="J29:Q29" si="7">SUM(J26:J28)</f>
        <v>0</v>
      </c>
      <c r="K29" s="17">
        <f t="shared" si="7"/>
        <v>0</v>
      </c>
      <c r="L29" s="17">
        <f t="shared" si="7"/>
        <v>198587210980</v>
      </c>
      <c r="M29" s="17">
        <f t="shared" si="7"/>
        <v>198185133901.20999</v>
      </c>
      <c r="N29" s="17">
        <f t="shared" si="7"/>
        <v>402077078.79000002</v>
      </c>
      <c r="O29" s="17">
        <f t="shared" si="7"/>
        <v>198149528668.20999</v>
      </c>
      <c r="P29" s="17">
        <f t="shared" si="7"/>
        <v>54432396481.209999</v>
      </c>
      <c r="Q29" s="17">
        <f t="shared" si="7"/>
        <v>54432396481.209999</v>
      </c>
      <c r="R29" s="15">
        <f t="shared" si="0"/>
        <v>437682311.79000854</v>
      </c>
      <c r="S29" s="16">
        <f t="shared" si="1"/>
        <v>0.99779601964481945</v>
      </c>
      <c r="T29" s="16">
        <f t="shared" si="2"/>
        <v>0.27409819702182114</v>
      </c>
      <c r="U29" s="16">
        <f t="shared" si="3"/>
        <v>0.27409819702182114</v>
      </c>
      <c r="V29" s="2"/>
    </row>
    <row r="30" spans="1:23" ht="37.5" customHeight="1" thickTop="1" thickBot="1">
      <c r="A30" s="13" t="s">
        <v>23</v>
      </c>
      <c r="B30" s="13"/>
      <c r="C30" s="13"/>
      <c r="D30" s="13"/>
      <c r="E30" s="13"/>
      <c r="F30" s="13"/>
      <c r="G30" s="13"/>
      <c r="H30" s="14" t="s">
        <v>72</v>
      </c>
      <c r="I30" s="17">
        <f>+I10+I22+I25+I29</f>
        <v>310330230533</v>
      </c>
      <c r="J30" s="17">
        <f t="shared" ref="J30:Q30" si="8">+J10+J22+J25+J29</f>
        <v>137250000000</v>
      </c>
      <c r="K30" s="17">
        <f t="shared" si="8"/>
        <v>0</v>
      </c>
      <c r="L30" s="17">
        <f t="shared" si="8"/>
        <v>447580230533</v>
      </c>
      <c r="M30" s="17">
        <f t="shared" si="8"/>
        <v>443155947661.15002</v>
      </c>
      <c r="N30" s="17">
        <f t="shared" si="8"/>
        <v>4424282871.8499994</v>
      </c>
      <c r="O30" s="17">
        <f t="shared" si="8"/>
        <v>443120342428.15002</v>
      </c>
      <c r="P30" s="17">
        <f t="shared" si="8"/>
        <v>157261406408.41</v>
      </c>
      <c r="Q30" s="17">
        <f t="shared" si="8"/>
        <v>157261406408.41</v>
      </c>
      <c r="R30" s="15">
        <f t="shared" si="0"/>
        <v>4459888104.8499756</v>
      </c>
      <c r="S30" s="16">
        <f t="shared" si="1"/>
        <v>0.99003555608446125</v>
      </c>
      <c r="T30" s="16">
        <f t="shared" si="2"/>
        <v>0.35135914341242369</v>
      </c>
      <c r="U30" s="16">
        <f t="shared" si="3"/>
        <v>0.35135914341242369</v>
      </c>
    </row>
    <row r="31" spans="1:23" ht="15.75" thickTop="1">
      <c r="A31" s="3" t="s">
        <v>65</v>
      </c>
      <c r="B31" s="3"/>
      <c r="C31" s="3"/>
      <c r="D31" s="3"/>
      <c r="E31" s="3"/>
      <c r="F31" s="3"/>
      <c r="G31" s="3"/>
      <c r="H31" s="3"/>
      <c r="I31" s="3"/>
      <c r="J31" s="5"/>
      <c r="K31" s="5"/>
      <c r="L31" s="5"/>
      <c r="M31" s="5"/>
      <c r="N31" s="5"/>
      <c r="O31" s="5"/>
      <c r="P31" s="5"/>
      <c r="Q31" s="18"/>
      <c r="R31" s="20"/>
      <c r="S31" s="20"/>
      <c r="T31" s="20"/>
      <c r="U31" s="20"/>
      <c r="V31" s="5"/>
      <c r="W31" s="5"/>
    </row>
    <row r="32" spans="1:23">
      <c r="A32" s="3" t="s">
        <v>66</v>
      </c>
      <c r="B32" s="3"/>
      <c r="C32" s="3"/>
      <c r="D32" s="3"/>
      <c r="E32" s="3"/>
      <c r="F32" s="3"/>
      <c r="G32" s="3"/>
      <c r="H32" s="3"/>
      <c r="I32" s="3"/>
      <c r="J32" s="5"/>
      <c r="K32" s="5"/>
      <c r="L32" s="5"/>
      <c r="M32" s="5"/>
      <c r="N32" s="5"/>
      <c r="O32" s="5"/>
      <c r="P32" s="5"/>
      <c r="Q32" s="19"/>
      <c r="R32" s="21"/>
      <c r="S32" s="21"/>
      <c r="T32" s="21"/>
      <c r="U32" s="20"/>
      <c r="V32" s="5"/>
      <c r="W32" s="5"/>
    </row>
    <row r="33" spans="1:23" ht="15.75" customHeight="1">
      <c r="A33" s="3" t="s">
        <v>67</v>
      </c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  <c r="P33" s="5"/>
      <c r="Q33" s="19"/>
      <c r="R33" s="21"/>
      <c r="S33" s="21"/>
      <c r="T33" s="21"/>
      <c r="U33" s="20"/>
      <c r="V33" s="5"/>
      <c r="W33" s="5"/>
    </row>
    <row r="34" spans="1:23">
      <c r="A34" s="3" t="s">
        <v>77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>
      <c r="A35" s="3" t="s">
        <v>78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  <c r="P35" s="4"/>
      <c r="Q35" s="4"/>
      <c r="R35" s="6"/>
      <c r="S35" s="6"/>
      <c r="T35" s="6"/>
      <c r="U35" s="6"/>
    </row>
    <row r="36" spans="1:23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6"/>
      <c r="S36" s="6"/>
      <c r="T36" s="6"/>
      <c r="U36" s="6"/>
    </row>
    <row r="37" spans="1:2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6"/>
      <c r="S37" s="6"/>
      <c r="T37" s="6"/>
      <c r="U37" s="6"/>
    </row>
    <row r="38" spans="1:2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6"/>
      <c r="S38" s="6"/>
      <c r="T38" s="6"/>
      <c r="U38" s="6"/>
    </row>
    <row r="39" spans="1:2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6"/>
      <c r="S39" s="6"/>
      <c r="T39" s="6"/>
      <c r="U39" s="6"/>
    </row>
    <row r="40" spans="1:2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"/>
      <c r="S40" s="6"/>
      <c r="T40" s="6"/>
      <c r="U40" s="6"/>
    </row>
    <row r="41" spans="1:2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7"/>
      <c r="S41" s="7"/>
      <c r="T41" s="7"/>
      <c r="U41" s="7"/>
    </row>
    <row r="42" spans="1:2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7"/>
      <c r="S42" s="7"/>
      <c r="T42" s="7"/>
      <c r="U42" s="7"/>
    </row>
    <row r="43" spans="1:2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7"/>
      <c r="S43" s="7"/>
      <c r="T43" s="7"/>
      <c r="U43" s="7"/>
    </row>
    <row r="53" ht="33.950000000000003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47.25" customHeight="1"/>
    <row r="74" ht="35.1" customHeight="1"/>
  </sheetData>
  <mergeCells count="4">
    <mergeCell ref="A1:U1"/>
    <mergeCell ref="A2:U2"/>
    <mergeCell ref="A3:U3"/>
    <mergeCell ref="R5:U5"/>
  </mergeCells>
  <printOptions horizontalCentered="1"/>
  <pageMargins left="0.19685039370078741" right="0" top="0.59055118110236227" bottom="0.39370078740157483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</vt:lpstr>
      <vt:lpstr>'GASTOS DE INVERSION'!Títulos_a_imprimir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2024-01-29T23:05:54Z</cp:lastPrinted>
  <dcterms:created xsi:type="dcterms:W3CDTF">2024-01-22T13:11:19Z</dcterms:created>
  <dcterms:modified xsi:type="dcterms:W3CDTF">2024-01-29T23:05:57Z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