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BRIL 2023 PRESPTO - CIERRE\PDF\"/>
    </mc:Choice>
  </mc:AlternateContent>
  <bookViews>
    <workbookView xWindow="240" yWindow="120" windowWidth="18060" windowHeight="7050"/>
  </bookViews>
  <sheets>
    <sheet name="INVERSION " sheetId="1" r:id="rId1"/>
  </sheets>
  <definedNames>
    <definedName name="_xlnm.Print_Titles" localSheetId="0">'INVERSION '!$7:$7</definedName>
  </definedNames>
  <calcPr calcId="152511"/>
</workbook>
</file>

<file path=xl/calcChain.xml><?xml version="1.0" encoding="utf-8"?>
<calcChain xmlns="http://schemas.openxmlformats.org/spreadsheetml/2006/main">
  <c r="U29" i="1" l="1"/>
  <c r="T29" i="1"/>
  <c r="S29" i="1"/>
  <c r="R29" i="1"/>
  <c r="U28" i="1"/>
  <c r="T28" i="1"/>
  <c r="S28" i="1"/>
  <c r="R28" i="1"/>
  <c r="U27" i="1"/>
  <c r="T27" i="1"/>
  <c r="S27" i="1"/>
  <c r="R27" i="1"/>
  <c r="U25" i="1"/>
  <c r="T25" i="1"/>
  <c r="S25" i="1"/>
  <c r="R25" i="1"/>
  <c r="U24" i="1"/>
  <c r="T24" i="1"/>
  <c r="S24" i="1"/>
  <c r="R24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0" i="1"/>
  <c r="T10" i="1"/>
  <c r="S10" i="1"/>
  <c r="R10" i="1"/>
  <c r="U9" i="1"/>
  <c r="T9" i="1"/>
  <c r="S9" i="1"/>
  <c r="R9" i="1"/>
  <c r="U8" i="1"/>
  <c r="T8" i="1"/>
  <c r="S8" i="1"/>
  <c r="Q30" i="1" l="1"/>
  <c r="P30" i="1"/>
  <c r="O30" i="1"/>
  <c r="N30" i="1"/>
  <c r="M30" i="1"/>
  <c r="L30" i="1"/>
  <c r="R30" i="1" s="1"/>
  <c r="K30" i="1"/>
  <c r="J30" i="1"/>
  <c r="I30" i="1"/>
  <c r="Q26" i="1"/>
  <c r="U26" i="1" s="1"/>
  <c r="P26" i="1"/>
  <c r="O26" i="1"/>
  <c r="S26" i="1" s="1"/>
  <c r="N26" i="1"/>
  <c r="M26" i="1"/>
  <c r="L26" i="1"/>
  <c r="K26" i="1"/>
  <c r="J26" i="1"/>
  <c r="I26" i="1"/>
  <c r="Q23" i="1"/>
  <c r="P23" i="1"/>
  <c r="O23" i="1"/>
  <c r="N23" i="1"/>
  <c r="M23" i="1"/>
  <c r="L23" i="1"/>
  <c r="R23" i="1" s="1"/>
  <c r="K23" i="1"/>
  <c r="J23" i="1"/>
  <c r="I23" i="1"/>
  <c r="Q11" i="1"/>
  <c r="U11" i="1" s="1"/>
  <c r="P11" i="1"/>
  <c r="O11" i="1"/>
  <c r="S11" i="1" s="1"/>
  <c r="N11" i="1"/>
  <c r="M11" i="1"/>
  <c r="L11" i="1"/>
  <c r="K11" i="1"/>
  <c r="J11" i="1"/>
  <c r="I11" i="1"/>
  <c r="T23" i="1" l="1"/>
  <c r="U23" i="1"/>
  <c r="R26" i="1"/>
  <c r="T26" i="1"/>
  <c r="S30" i="1"/>
  <c r="T30" i="1"/>
  <c r="K31" i="1"/>
  <c r="R11" i="1"/>
  <c r="T11" i="1"/>
  <c r="S23" i="1"/>
  <c r="U30" i="1"/>
  <c r="L31" i="1"/>
  <c r="R31" i="1" s="1"/>
  <c r="M31" i="1"/>
  <c r="Q31" i="1"/>
  <c r="J31" i="1"/>
  <c r="N31" i="1"/>
  <c r="I31" i="1"/>
  <c r="P31" i="1"/>
  <c r="O31" i="1"/>
  <c r="R8" i="1"/>
  <c r="S31" i="1" l="1"/>
  <c r="U31" i="1"/>
  <c r="T31" i="1"/>
</calcChain>
</file>

<file path=xl/sharedStrings.xml><?xml version="1.0" encoding="utf-8"?>
<sst xmlns="http://schemas.openxmlformats.org/spreadsheetml/2006/main" count="205" uniqueCount="77">
  <si>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</si>
  <si>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</si>
  <si>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</si>
  <si>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</si>
  <si>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</si>
  <si>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</si>
  <si>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</si>
  <si>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</si>
  <si>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</si>
  <si>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</si>
  <si>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</si>
  <si>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</si>
  <si>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</si>
  <si>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</si>
  <si>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</si>
  <si>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</si>
  <si>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</si>
  <si>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</si>
  <si>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</si>
  <si>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</si>
  <si>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</si>
  <si>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</si>
  <si>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</si>
  <si>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</si>
  <si>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</si>
  <si>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</si>
  <si>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</si>
  <si>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</si>
  <si>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</si>
  <si>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</si>
  <si>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</si>
  <si>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</si>
  <si>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</si>
  <si>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</si>
  <si>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</si>
  <si>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</si>
  <si>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</si>
  <si>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</si>
  <si>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</si>
  <si>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</si>
  <si>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</si>
  <si>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</si>
  <si>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</si>
  <si>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</si>
  <si>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</si>
  <si>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</si>
  <si>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</si>
  <si>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</si>
  <si>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</si>
  <si>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</si>
  <si>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</si>
  <si>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</si>
  <si>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</si>
  <si>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</si>
  <si>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</si>
  <si>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</si>
  <si>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</si>
  <si>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</si>
  <si>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</si>
  <si>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</si>
  <si>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</si>
  <si>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>APROPIACION SIN COMPROMETER</t>
  </si>
  <si>
    <t>MINISTERIO DE COMERCIO INDUSTRIA Y TURISMO</t>
  </si>
  <si>
    <t xml:space="preserve">INFORME DE EJECUCIÓN PRESUPUESTAL ACUMULADA CON CORTE AL 30 DE ABRIL DE 2023 </t>
  </si>
  <si>
    <t>COMP/ APR</t>
  </si>
  <si>
    <t>OBL/ APR</t>
  </si>
  <si>
    <t>PAGO/ APR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</si>
  <si>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</si>
  <si>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</si>
  <si>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</si>
  <si>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VICEMINISTERIO DE COMERCIO EXTERIOR</t>
  </si>
  <si>
    <t>VICEMINISTERIO DE DESARROLLO EMPRESARIAL</t>
  </si>
  <si>
    <t>SECRETARIA GENERAL</t>
  </si>
  <si>
    <t>VICEMINISTERIO DE TURISMO</t>
  </si>
  <si>
    <t xml:space="preserve">TOTAL GASTOS DE INVERSION </t>
  </si>
  <si>
    <t xml:space="preserve">GASTOS DE INVERSIÓN </t>
  </si>
  <si>
    <t xml:space="preserve">FECHA DE GENERACIÓN: MAYO 2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</si>
</sst>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10" fontId="5" fillId="0" borderId="0" xfId="0" applyNumberFormat="1" applyFont="1" applyFill="1" applyBorder="1"/>
    <xf numFmtId="10" fontId="6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7" fontId="9" fillId="2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5" fillId="0" borderId="0" xfId="0" applyNumberFormat="1" applyFont="1" applyFill="1" applyBorder="1"/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828675</xdr:colOff>
      <xdr:row>2</xdr:row>
      <xdr:rowOff>152400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4"/>
  <sheetViews>
    <sheetView showGridLines="0" tabSelected="1" topLeftCell="A26" workbookViewId="0">
      <selection activeCell="A3" sqref="A3:U3"/>
    </sheetView>
  </sheetViews>
  <sheetFormatPr baseColWidth="10" defaultRowHeight="15"/>
  <cols>
    <col min="1" max="4" width="5.42578125" customWidth="1"/>
    <col min="5" max="5" width="7.140625" customWidth="1"/>
    <col min="6" max="6" width="5.7109375" customWidth="1"/>
    <col min="7" max="7" width="5.5703125" customWidth="1"/>
    <col min="8" max="8" width="27.5703125" customWidth="1"/>
    <col min="9" max="9" width="18.85546875" customWidth="1"/>
    <col min="10" max="10" width="16.5703125" customWidth="1"/>
    <col min="11" max="11" width="15.7109375" customWidth="1"/>
    <col min="12" max="12" width="18.85546875" customWidth="1"/>
    <col min="13" max="13" width="16" customWidth="1"/>
    <col min="14" max="14" width="16.28515625" customWidth="1"/>
    <col min="15" max="15" width="16.7109375" customWidth="1"/>
    <col min="16" max="16" width="15.7109375" customWidth="1"/>
    <col min="17" max="17" width="16.28515625" customWidth="1"/>
    <col min="18" max="18" width="17.140625" customWidth="1"/>
    <col min="19" max="19" width="8.28515625" customWidth="1"/>
    <col min="20" max="20" width="7.140625" customWidth="1"/>
    <col min="21" max="21" width="6.140625" customWidth="1"/>
  </cols>
  <sheetData>
    <row r="3" spans="1:24" ht="15.75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4" ht="15.75">
      <c r="A4" s="26" t="s">
        <v>63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4" ht="15.75">
      <c r="A5" s="26" t="s">
        <v>75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X5" s="2"/>
    </row>
    <row r="6" spans="1:24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29" t="s">
        <v>76</v>
      </c>
      <c r="R6" s="30"/>
      <c r="S6" s="30"/>
      <c r="T6" s="30"/>
      <c r="U6" s="30"/>
      <c r="X6" s="2"/>
    </row>
    <row r="7" spans="1:24" ht="32.25" customHeight="1" thickTop="1" thickBot="1">
      <c r="A7" s="24" t="s">
        <v>1</v>
      </c>
      <c r="B7" s="24" t="s">
        <v>2</v>
      </c>
      <c r="C7" s="24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24" t="s">
        <v>8</v>
      </c>
      <c r="I7" s="24" t="s">
        <v>9</v>
      </c>
      <c r="J7" s="24" t="s">
        <v>10</v>
      </c>
      <c r="K7" s="24" t="s">
        <v>11</v>
      </c>
      <c r="L7" s="24" t="s">
        <v>12</v>
      </c>
      <c r="M7" s="24" t="s">
        <v>13</v>
      </c>
      <c r="N7" s="24" t="s">
        <v>14</v>
      </c>
      <c r="O7" s="24" t="s">
        <v>15</v>
      </c>
      <c r="P7" s="24" t="s">
        <v>16</v>
      </c>
      <c r="Q7" s="24" t="s">
        <v>17</v>
      </c>
      <c r="R7" s="25" t="s">
        <v>61</v>
      </c>
      <c r="S7" s="25" t="s">
        <v>64</v>
      </c>
      <c r="T7" s="25" t="s">
        <v>65</v>
      </c>
      <c r="U7" s="25" t="s">
        <v>66</v>
      </c>
      <c r="V7" s="7"/>
      <c r="W7" s="2"/>
      <c r="X7" s="2"/>
    </row>
    <row r="8" spans="1:24" ht="91.5" customHeight="1" thickTop="1" thickBot="1">
      <c r="A8" s="11" t="s">
        <v>23</v>
      </c>
      <c r="B8" s="11" t="s">
        <v>24</v>
      </c>
      <c r="C8" s="11" t="s">
        <v>25</v>
      </c>
      <c r="D8" s="11" t="s">
        <v>26</v>
      </c>
      <c r="E8" s="11" t="s">
        <v>18</v>
      </c>
      <c r="F8" s="11" t="s">
        <v>19</v>
      </c>
      <c r="G8" s="11" t="s">
        <v>20</v>
      </c>
      <c r="H8" s="12" t="s">
        <v>27</v>
      </c>
      <c r="I8" s="13">
        <v>3775000000</v>
      </c>
      <c r="J8" s="13">
        <v>0</v>
      </c>
      <c r="K8" s="13">
        <v>0</v>
      </c>
      <c r="L8" s="13">
        <v>3775000000</v>
      </c>
      <c r="M8" s="13">
        <v>2518146820.0999999</v>
      </c>
      <c r="N8" s="13">
        <v>1256853179.9000001</v>
      </c>
      <c r="O8" s="13">
        <v>2154976443.2199998</v>
      </c>
      <c r="P8" s="13">
        <v>520624617.55000001</v>
      </c>
      <c r="Q8" s="13">
        <v>498695535.55000001</v>
      </c>
      <c r="R8" s="14">
        <f>+L8-O8</f>
        <v>1620023556.7800002</v>
      </c>
      <c r="S8" s="15">
        <f>+O8/L8</f>
        <v>0.5708546869456953</v>
      </c>
      <c r="T8" s="15">
        <f>+P8/L8</f>
        <v>0.13791380597350994</v>
      </c>
      <c r="U8" s="15">
        <f>+Q8/L8</f>
        <v>0.13210477762913908</v>
      </c>
      <c r="V8" s="4"/>
      <c r="W8" s="2"/>
      <c r="X8" s="2"/>
    </row>
    <row r="9" spans="1:24" ht="85.5" customHeight="1" thickTop="1" thickBot="1">
      <c r="A9" s="11" t="s">
        <v>23</v>
      </c>
      <c r="B9" s="11" t="s">
        <v>24</v>
      </c>
      <c r="C9" s="11" t="s">
        <v>25</v>
      </c>
      <c r="D9" s="11" t="s">
        <v>26</v>
      </c>
      <c r="E9" s="11" t="s">
        <v>18</v>
      </c>
      <c r="F9" s="11" t="s">
        <v>28</v>
      </c>
      <c r="G9" s="11" t="s">
        <v>20</v>
      </c>
      <c r="H9" s="12" t="s">
        <v>27</v>
      </c>
      <c r="I9" s="13">
        <v>19001800000</v>
      </c>
      <c r="J9" s="13">
        <v>0</v>
      </c>
      <c r="K9" s="13">
        <v>0</v>
      </c>
      <c r="L9" s="13">
        <v>19001800000</v>
      </c>
      <c r="M9" s="13">
        <v>19001800000</v>
      </c>
      <c r="N9" s="13">
        <v>0</v>
      </c>
      <c r="O9" s="13">
        <v>0</v>
      </c>
      <c r="P9" s="13">
        <v>0</v>
      </c>
      <c r="Q9" s="13">
        <v>0</v>
      </c>
      <c r="R9" s="14">
        <f t="shared" ref="R9:R31" si="0">+L9-O9</f>
        <v>19001800000</v>
      </c>
      <c r="S9" s="15">
        <f t="shared" ref="S9:S31" si="1">+O9/L9</f>
        <v>0</v>
      </c>
      <c r="T9" s="15">
        <f t="shared" ref="T9:T31" si="2">+P9/L9</f>
        <v>0</v>
      </c>
      <c r="U9" s="15">
        <f t="shared" ref="U9:U31" si="3">+Q9/L9</f>
        <v>0</v>
      </c>
      <c r="V9" s="4"/>
      <c r="W9" s="2"/>
      <c r="X9" s="2"/>
    </row>
    <row r="10" spans="1:24" ht="46.5" thickTop="1" thickBot="1">
      <c r="A10" s="11" t="s">
        <v>23</v>
      </c>
      <c r="B10" s="11" t="s">
        <v>24</v>
      </c>
      <c r="C10" s="11" t="s">
        <v>25</v>
      </c>
      <c r="D10" s="11" t="s">
        <v>26</v>
      </c>
      <c r="E10" s="11" t="s">
        <v>18</v>
      </c>
      <c r="F10" s="11" t="s">
        <v>30</v>
      </c>
      <c r="G10" s="11" t="s">
        <v>22</v>
      </c>
      <c r="H10" s="12" t="s">
        <v>60</v>
      </c>
      <c r="I10" s="13">
        <v>13355000000</v>
      </c>
      <c r="J10" s="13">
        <v>0</v>
      </c>
      <c r="K10" s="13">
        <v>0</v>
      </c>
      <c r="L10" s="13">
        <v>13355000000</v>
      </c>
      <c r="M10" s="13">
        <v>8788488123.2999992</v>
      </c>
      <c r="N10" s="13">
        <v>4566511876.6999998</v>
      </c>
      <c r="O10" s="13">
        <v>6217842298.2200003</v>
      </c>
      <c r="P10" s="13">
        <v>999454217.50999999</v>
      </c>
      <c r="Q10" s="13">
        <v>999454217.50999999</v>
      </c>
      <c r="R10" s="14">
        <f t="shared" si="0"/>
        <v>7137157701.7799997</v>
      </c>
      <c r="S10" s="15">
        <f t="shared" si="1"/>
        <v>0.46558160226282291</v>
      </c>
      <c r="T10" s="15">
        <f t="shared" si="2"/>
        <v>7.4837455448146767E-2</v>
      </c>
      <c r="U10" s="15">
        <f t="shared" si="3"/>
        <v>7.4837455448146767E-2</v>
      </c>
      <c r="V10" s="4"/>
      <c r="W10" s="2"/>
      <c r="X10" s="2"/>
    </row>
    <row r="11" spans="1:24" ht="34.5" customHeight="1" thickTop="1" thickBot="1">
      <c r="A11" s="16" t="s">
        <v>23</v>
      </c>
      <c r="B11" s="16"/>
      <c r="C11" s="16"/>
      <c r="D11" s="16"/>
      <c r="E11" s="16"/>
      <c r="F11" s="16"/>
      <c r="G11" s="16"/>
      <c r="H11" s="17" t="s">
        <v>70</v>
      </c>
      <c r="I11" s="20">
        <f>SUM(I8:I10)</f>
        <v>36131800000</v>
      </c>
      <c r="J11" s="20">
        <f t="shared" ref="J11:Q11" si="4">SUM(J8:J10)</f>
        <v>0</v>
      </c>
      <c r="K11" s="20">
        <f t="shared" si="4"/>
        <v>0</v>
      </c>
      <c r="L11" s="20">
        <f t="shared" si="4"/>
        <v>36131800000</v>
      </c>
      <c r="M11" s="20">
        <f t="shared" si="4"/>
        <v>30308434943.399998</v>
      </c>
      <c r="N11" s="20">
        <f t="shared" si="4"/>
        <v>5823365056.6000004</v>
      </c>
      <c r="O11" s="20">
        <f t="shared" si="4"/>
        <v>8372818741.4400005</v>
      </c>
      <c r="P11" s="20">
        <f t="shared" si="4"/>
        <v>1520078835.0599999</v>
      </c>
      <c r="Q11" s="20">
        <f t="shared" si="4"/>
        <v>1498149753.0599999</v>
      </c>
      <c r="R11" s="18">
        <f t="shared" si="0"/>
        <v>27758981258.559998</v>
      </c>
      <c r="S11" s="19">
        <f t="shared" si="1"/>
        <v>0.23172990942715282</v>
      </c>
      <c r="T11" s="19">
        <f t="shared" si="2"/>
        <v>4.2070387721065652E-2</v>
      </c>
      <c r="U11" s="19">
        <f t="shared" si="3"/>
        <v>4.1463468552909069E-2</v>
      </c>
      <c r="V11" s="4"/>
      <c r="W11" s="2"/>
      <c r="X11" s="2"/>
    </row>
    <row r="12" spans="1:24" ht="57.75" thickTop="1" thickBot="1">
      <c r="A12" s="11" t="s">
        <v>23</v>
      </c>
      <c r="B12" s="11" t="s">
        <v>29</v>
      </c>
      <c r="C12" s="11" t="s">
        <v>25</v>
      </c>
      <c r="D12" s="11" t="s">
        <v>32</v>
      </c>
      <c r="E12" s="11" t="s">
        <v>18</v>
      </c>
      <c r="F12" s="11" t="s">
        <v>19</v>
      </c>
      <c r="G12" s="11" t="s">
        <v>20</v>
      </c>
      <c r="H12" s="12" t="s">
        <v>33</v>
      </c>
      <c r="I12" s="13">
        <v>10422750116</v>
      </c>
      <c r="J12" s="13">
        <v>0</v>
      </c>
      <c r="K12" s="13">
        <v>0</v>
      </c>
      <c r="L12" s="13">
        <v>10422750116</v>
      </c>
      <c r="M12" s="13">
        <v>9326474678.5799999</v>
      </c>
      <c r="N12" s="13">
        <v>1096275437.4200001</v>
      </c>
      <c r="O12" s="13">
        <v>3547004211.5799999</v>
      </c>
      <c r="P12" s="13">
        <v>248729934.58000001</v>
      </c>
      <c r="Q12" s="13">
        <v>237669337.58000001</v>
      </c>
      <c r="R12" s="14">
        <f t="shared" si="0"/>
        <v>6875745904.4200001</v>
      </c>
      <c r="S12" s="15">
        <f t="shared" si="1"/>
        <v>0.34031365734605701</v>
      </c>
      <c r="T12" s="15">
        <f t="shared" si="2"/>
        <v>2.3864136798038921E-2</v>
      </c>
      <c r="U12" s="15">
        <f t="shared" si="3"/>
        <v>2.2802939237231926E-2</v>
      </c>
      <c r="V12" s="4"/>
      <c r="W12" s="2"/>
      <c r="X12" s="2"/>
    </row>
    <row r="13" spans="1:24" ht="69" thickTop="1" thickBot="1">
      <c r="A13" s="11" t="s">
        <v>23</v>
      </c>
      <c r="B13" s="11" t="s">
        <v>29</v>
      </c>
      <c r="C13" s="11" t="s">
        <v>25</v>
      </c>
      <c r="D13" s="11" t="s">
        <v>34</v>
      </c>
      <c r="E13" s="11" t="s">
        <v>18</v>
      </c>
      <c r="F13" s="11" t="s">
        <v>19</v>
      </c>
      <c r="G13" s="11" t="s">
        <v>20</v>
      </c>
      <c r="H13" s="12" t="s">
        <v>35</v>
      </c>
      <c r="I13" s="13">
        <v>20775856863</v>
      </c>
      <c r="J13" s="13">
        <v>0</v>
      </c>
      <c r="K13" s="13">
        <v>0</v>
      </c>
      <c r="L13" s="13">
        <v>20775856863</v>
      </c>
      <c r="M13" s="13">
        <v>0</v>
      </c>
      <c r="N13" s="13">
        <v>20775856863</v>
      </c>
      <c r="O13" s="13">
        <v>0</v>
      </c>
      <c r="P13" s="13">
        <v>0</v>
      </c>
      <c r="Q13" s="13">
        <v>0</v>
      </c>
      <c r="R13" s="14">
        <f t="shared" si="0"/>
        <v>20775856863</v>
      </c>
      <c r="S13" s="15">
        <f t="shared" si="1"/>
        <v>0</v>
      </c>
      <c r="T13" s="15">
        <f t="shared" si="2"/>
        <v>0</v>
      </c>
      <c r="U13" s="15">
        <f t="shared" si="3"/>
        <v>0</v>
      </c>
      <c r="V13" s="4"/>
      <c r="W13" s="2"/>
      <c r="X13" s="2"/>
    </row>
    <row r="14" spans="1:24" ht="46.5" thickTop="1" thickBot="1">
      <c r="A14" s="11" t="s">
        <v>23</v>
      </c>
      <c r="B14" s="11" t="s">
        <v>29</v>
      </c>
      <c r="C14" s="11" t="s">
        <v>25</v>
      </c>
      <c r="D14" s="11" t="s">
        <v>36</v>
      </c>
      <c r="E14" s="11" t="s">
        <v>18</v>
      </c>
      <c r="F14" s="11" t="s">
        <v>19</v>
      </c>
      <c r="G14" s="11" t="s">
        <v>20</v>
      </c>
      <c r="H14" s="12" t="s">
        <v>37</v>
      </c>
      <c r="I14" s="13">
        <v>6092612574</v>
      </c>
      <c r="J14" s="13">
        <v>0</v>
      </c>
      <c r="K14" s="13">
        <v>0</v>
      </c>
      <c r="L14" s="13">
        <v>6092612574</v>
      </c>
      <c r="M14" s="13">
        <v>1849041104.3099999</v>
      </c>
      <c r="N14" s="13">
        <v>4243571469.6900001</v>
      </c>
      <c r="O14" s="13">
        <v>1837751584.9400001</v>
      </c>
      <c r="P14" s="13">
        <v>380719444.94</v>
      </c>
      <c r="Q14" s="13">
        <v>371065444.94</v>
      </c>
      <c r="R14" s="14">
        <f t="shared" si="0"/>
        <v>4254860989.0599999</v>
      </c>
      <c r="S14" s="15">
        <f t="shared" si="1"/>
        <v>0.30163604900507501</v>
      </c>
      <c r="T14" s="15">
        <f t="shared" si="2"/>
        <v>6.2488700917026338E-2</v>
      </c>
      <c r="U14" s="15">
        <f t="shared" si="3"/>
        <v>6.0904159001264599E-2</v>
      </c>
      <c r="V14" s="4"/>
      <c r="W14" s="2"/>
      <c r="X14" s="2"/>
    </row>
    <row r="15" spans="1:24" ht="57.75" thickTop="1" thickBot="1">
      <c r="A15" s="11" t="s">
        <v>23</v>
      </c>
      <c r="B15" s="11" t="s">
        <v>29</v>
      </c>
      <c r="C15" s="11" t="s">
        <v>25</v>
      </c>
      <c r="D15" s="11" t="s">
        <v>38</v>
      </c>
      <c r="E15" s="11" t="s">
        <v>18</v>
      </c>
      <c r="F15" s="11" t="s">
        <v>19</v>
      </c>
      <c r="G15" s="11" t="s">
        <v>20</v>
      </c>
      <c r="H15" s="12" t="s">
        <v>39</v>
      </c>
      <c r="I15" s="13">
        <v>19000000000</v>
      </c>
      <c r="J15" s="13">
        <v>0</v>
      </c>
      <c r="K15" s="13">
        <v>0</v>
      </c>
      <c r="L15" s="13">
        <v>19000000000</v>
      </c>
      <c r="M15" s="13">
        <v>18678058929.599998</v>
      </c>
      <c r="N15" s="13">
        <v>321941070.39999998</v>
      </c>
      <c r="O15" s="13">
        <v>704874773.60000002</v>
      </c>
      <c r="P15" s="13">
        <v>177456407.59999999</v>
      </c>
      <c r="Q15" s="13">
        <v>177456407.59999999</v>
      </c>
      <c r="R15" s="14">
        <f t="shared" si="0"/>
        <v>18295125226.400002</v>
      </c>
      <c r="S15" s="15">
        <f t="shared" si="1"/>
        <v>3.7098672294736845E-2</v>
      </c>
      <c r="T15" s="15">
        <f t="shared" si="2"/>
        <v>9.3398109263157884E-3</v>
      </c>
      <c r="U15" s="15">
        <f t="shared" si="3"/>
        <v>9.3398109263157884E-3</v>
      </c>
      <c r="V15" s="4"/>
      <c r="W15" s="2"/>
      <c r="X15" s="2"/>
    </row>
    <row r="16" spans="1:24" ht="46.5" thickTop="1" thickBot="1">
      <c r="A16" s="11" t="s">
        <v>23</v>
      </c>
      <c r="B16" s="11" t="s">
        <v>29</v>
      </c>
      <c r="C16" s="11" t="s">
        <v>25</v>
      </c>
      <c r="D16" s="11" t="s">
        <v>42</v>
      </c>
      <c r="E16" s="11" t="s">
        <v>18</v>
      </c>
      <c r="F16" s="11" t="s">
        <v>19</v>
      </c>
      <c r="G16" s="11" t="s">
        <v>20</v>
      </c>
      <c r="H16" s="12" t="s">
        <v>43</v>
      </c>
      <c r="I16" s="13">
        <v>1000000000</v>
      </c>
      <c r="J16" s="13">
        <v>0</v>
      </c>
      <c r="K16" s="13">
        <v>0</v>
      </c>
      <c r="L16" s="13">
        <v>1000000000</v>
      </c>
      <c r="M16" s="13">
        <v>846953940</v>
      </c>
      <c r="N16" s="13">
        <v>153046060</v>
      </c>
      <c r="O16" s="13">
        <v>846953940</v>
      </c>
      <c r="P16" s="13">
        <v>0</v>
      </c>
      <c r="Q16" s="13">
        <v>0</v>
      </c>
      <c r="R16" s="14">
        <f t="shared" si="0"/>
        <v>153046060</v>
      </c>
      <c r="S16" s="15">
        <f t="shared" si="1"/>
        <v>0.84695394000000002</v>
      </c>
      <c r="T16" s="15">
        <f t="shared" si="2"/>
        <v>0</v>
      </c>
      <c r="U16" s="15">
        <f t="shared" si="3"/>
        <v>0</v>
      </c>
      <c r="V16" s="4"/>
      <c r="W16" s="2"/>
      <c r="X16" s="2"/>
    </row>
    <row r="17" spans="1:24" ht="99" customHeight="1" thickTop="1" thickBot="1">
      <c r="A17" s="11" t="s">
        <v>23</v>
      </c>
      <c r="B17" s="11" t="s">
        <v>29</v>
      </c>
      <c r="C17" s="11" t="s">
        <v>25</v>
      </c>
      <c r="D17" s="11" t="s">
        <v>44</v>
      </c>
      <c r="E17" s="11" t="s">
        <v>18</v>
      </c>
      <c r="F17" s="11" t="s">
        <v>19</v>
      </c>
      <c r="G17" s="11" t="s">
        <v>20</v>
      </c>
      <c r="H17" s="12" t="s">
        <v>45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1607020441.75</v>
      </c>
      <c r="N17" s="13">
        <v>2392979558.25</v>
      </c>
      <c r="O17" s="13">
        <v>524164441.75</v>
      </c>
      <c r="P17" s="13">
        <v>128034207.73999999</v>
      </c>
      <c r="Q17" s="13">
        <v>119083207.73999999</v>
      </c>
      <c r="R17" s="14">
        <f t="shared" si="0"/>
        <v>3475835558.25</v>
      </c>
      <c r="S17" s="15">
        <f t="shared" si="1"/>
        <v>0.1310411104375</v>
      </c>
      <c r="T17" s="15">
        <f t="shared" si="2"/>
        <v>3.2008551934999997E-2</v>
      </c>
      <c r="U17" s="15">
        <f t="shared" si="3"/>
        <v>2.9770801934999997E-2</v>
      </c>
      <c r="V17" s="4"/>
      <c r="W17" s="2"/>
      <c r="X17" s="2"/>
    </row>
    <row r="18" spans="1:24" ht="43.5" customHeight="1" thickTop="1" thickBot="1">
      <c r="A18" s="11" t="s">
        <v>23</v>
      </c>
      <c r="B18" s="11" t="s">
        <v>29</v>
      </c>
      <c r="C18" s="11" t="s">
        <v>25</v>
      </c>
      <c r="D18" s="11" t="s">
        <v>46</v>
      </c>
      <c r="E18" s="11" t="s">
        <v>18</v>
      </c>
      <c r="F18" s="11" t="s">
        <v>19</v>
      </c>
      <c r="G18" s="11" t="s">
        <v>20</v>
      </c>
      <c r="H18" s="12" t="s">
        <v>47</v>
      </c>
      <c r="I18" s="13">
        <v>2900000000</v>
      </c>
      <c r="J18" s="13">
        <v>0</v>
      </c>
      <c r="K18" s="13">
        <v>0</v>
      </c>
      <c r="L18" s="13">
        <v>2900000000</v>
      </c>
      <c r="M18" s="13">
        <v>475159544.30000001</v>
      </c>
      <c r="N18" s="13">
        <v>2424840455.6999998</v>
      </c>
      <c r="O18" s="13">
        <v>436501984.30000001</v>
      </c>
      <c r="P18" s="13">
        <v>68998097.299999997</v>
      </c>
      <c r="Q18" s="13">
        <v>66185097.299999997</v>
      </c>
      <c r="R18" s="14">
        <f t="shared" si="0"/>
        <v>2463498015.6999998</v>
      </c>
      <c r="S18" s="15">
        <f t="shared" si="1"/>
        <v>0.15051792562068966</v>
      </c>
      <c r="T18" s="15">
        <f t="shared" si="2"/>
        <v>2.3792447344827584E-2</v>
      </c>
      <c r="U18" s="15">
        <f t="shared" si="3"/>
        <v>2.2822447344827586E-2</v>
      </c>
      <c r="V18" s="4"/>
      <c r="W18" s="2"/>
      <c r="X18" s="2"/>
    </row>
    <row r="19" spans="1:24" ht="48" customHeight="1" thickTop="1" thickBot="1">
      <c r="A19" s="11" t="s">
        <v>23</v>
      </c>
      <c r="B19" s="11" t="s">
        <v>29</v>
      </c>
      <c r="C19" s="11" t="s">
        <v>25</v>
      </c>
      <c r="D19" s="11" t="s">
        <v>48</v>
      </c>
      <c r="E19" s="11" t="s">
        <v>18</v>
      </c>
      <c r="F19" s="11" t="s">
        <v>19</v>
      </c>
      <c r="G19" s="11" t="s">
        <v>20</v>
      </c>
      <c r="H19" s="12" t="s">
        <v>49</v>
      </c>
      <c r="I19" s="13">
        <v>6000000000</v>
      </c>
      <c r="J19" s="13">
        <v>0</v>
      </c>
      <c r="K19" s="13">
        <v>0</v>
      </c>
      <c r="L19" s="13">
        <v>6000000000</v>
      </c>
      <c r="M19" s="13">
        <v>237728000</v>
      </c>
      <c r="N19" s="13">
        <v>5762272000</v>
      </c>
      <c r="O19" s="13">
        <v>225964000</v>
      </c>
      <c r="P19" s="13">
        <v>36036100</v>
      </c>
      <c r="Q19" s="13">
        <v>36036100</v>
      </c>
      <c r="R19" s="14">
        <f t="shared" si="0"/>
        <v>5774036000</v>
      </c>
      <c r="S19" s="15">
        <f t="shared" si="1"/>
        <v>3.7660666666666669E-2</v>
      </c>
      <c r="T19" s="15">
        <f t="shared" si="2"/>
        <v>6.0060166666666666E-3</v>
      </c>
      <c r="U19" s="15">
        <f t="shared" si="3"/>
        <v>6.0060166666666666E-3</v>
      </c>
      <c r="V19" s="4"/>
      <c r="W19" s="2"/>
      <c r="X19" s="2"/>
    </row>
    <row r="20" spans="1:24" ht="42" customHeight="1" thickTop="1" thickBot="1">
      <c r="A20" s="11" t="s">
        <v>23</v>
      </c>
      <c r="B20" s="11" t="s">
        <v>50</v>
      </c>
      <c r="C20" s="11" t="s">
        <v>25</v>
      </c>
      <c r="D20" s="11" t="s">
        <v>51</v>
      </c>
      <c r="E20" s="11" t="s">
        <v>18</v>
      </c>
      <c r="F20" s="11" t="s">
        <v>19</v>
      </c>
      <c r="G20" s="11" t="s">
        <v>20</v>
      </c>
      <c r="H20" s="12" t="s">
        <v>52</v>
      </c>
      <c r="I20" s="13">
        <v>170000000</v>
      </c>
      <c r="J20" s="13">
        <v>0</v>
      </c>
      <c r="K20" s="13">
        <v>0</v>
      </c>
      <c r="L20" s="13">
        <v>170000000</v>
      </c>
      <c r="M20" s="13">
        <v>105700000</v>
      </c>
      <c r="N20" s="13">
        <v>64300000</v>
      </c>
      <c r="O20" s="13">
        <v>105700000</v>
      </c>
      <c r="P20" s="13">
        <v>23629500</v>
      </c>
      <c r="Q20" s="13">
        <v>23629500</v>
      </c>
      <c r="R20" s="14">
        <f t="shared" si="0"/>
        <v>64300000</v>
      </c>
      <c r="S20" s="15">
        <f t="shared" si="1"/>
        <v>0.62176470588235289</v>
      </c>
      <c r="T20" s="15">
        <f t="shared" si="2"/>
        <v>0.13899705882352942</v>
      </c>
      <c r="U20" s="15">
        <f t="shared" si="3"/>
        <v>0.13899705882352942</v>
      </c>
      <c r="V20" s="4"/>
      <c r="W20" s="2"/>
      <c r="X20" s="2"/>
    </row>
    <row r="21" spans="1:24" ht="102.75" thickTop="1" thickBot="1">
      <c r="A21" s="11" t="s">
        <v>23</v>
      </c>
      <c r="B21" s="11" t="s">
        <v>50</v>
      </c>
      <c r="C21" s="11" t="s">
        <v>25</v>
      </c>
      <c r="D21" s="11" t="s">
        <v>53</v>
      </c>
      <c r="E21" s="11" t="s">
        <v>18</v>
      </c>
      <c r="F21" s="11" t="s">
        <v>19</v>
      </c>
      <c r="G21" s="11" t="s">
        <v>20</v>
      </c>
      <c r="H21" s="12" t="s">
        <v>54</v>
      </c>
      <c r="I21" s="13">
        <v>300000000</v>
      </c>
      <c r="J21" s="13">
        <v>0</v>
      </c>
      <c r="K21" s="13">
        <v>0</v>
      </c>
      <c r="L21" s="13">
        <v>300000000</v>
      </c>
      <c r="M21" s="13">
        <v>89108000</v>
      </c>
      <c r="N21" s="13">
        <v>210892000</v>
      </c>
      <c r="O21" s="13">
        <v>89108000</v>
      </c>
      <c r="P21" s="13">
        <v>20402000</v>
      </c>
      <c r="Q21" s="13">
        <v>20402000</v>
      </c>
      <c r="R21" s="14">
        <f t="shared" si="0"/>
        <v>210892000</v>
      </c>
      <c r="S21" s="15">
        <f t="shared" si="1"/>
        <v>0.29702666666666666</v>
      </c>
      <c r="T21" s="15">
        <f t="shared" si="2"/>
        <v>6.8006666666666674E-2</v>
      </c>
      <c r="U21" s="15">
        <f t="shared" si="3"/>
        <v>6.8006666666666674E-2</v>
      </c>
      <c r="V21" s="4"/>
      <c r="W21" s="2"/>
      <c r="X21" s="2"/>
    </row>
    <row r="22" spans="1:24" ht="69" thickTop="1" thickBot="1">
      <c r="A22" s="11" t="s">
        <v>23</v>
      </c>
      <c r="B22" s="11" t="s">
        <v>50</v>
      </c>
      <c r="C22" s="11" t="s">
        <v>25</v>
      </c>
      <c r="D22" s="11" t="s">
        <v>55</v>
      </c>
      <c r="E22" s="11" t="s">
        <v>18</v>
      </c>
      <c r="F22" s="11" t="s">
        <v>19</v>
      </c>
      <c r="G22" s="11" t="s">
        <v>20</v>
      </c>
      <c r="H22" s="12" t="s">
        <v>56</v>
      </c>
      <c r="I22" s="13">
        <v>150000000</v>
      </c>
      <c r="J22" s="13">
        <v>0</v>
      </c>
      <c r="K22" s="13">
        <v>0</v>
      </c>
      <c r="L22" s="13">
        <v>150000000</v>
      </c>
      <c r="M22" s="13">
        <v>94814998</v>
      </c>
      <c r="N22" s="13">
        <v>55185002</v>
      </c>
      <c r="O22" s="13">
        <v>93854752</v>
      </c>
      <c r="P22" s="13">
        <v>21612967</v>
      </c>
      <c r="Q22" s="13">
        <v>21612967</v>
      </c>
      <c r="R22" s="14">
        <f t="shared" si="0"/>
        <v>56145248</v>
      </c>
      <c r="S22" s="15">
        <f t="shared" si="1"/>
        <v>0.62569834666666668</v>
      </c>
      <c r="T22" s="15">
        <f t="shared" si="2"/>
        <v>0.14408644666666667</v>
      </c>
      <c r="U22" s="15">
        <f t="shared" si="3"/>
        <v>0.14408644666666667</v>
      </c>
      <c r="V22" s="4"/>
      <c r="W22" s="2"/>
      <c r="X22" s="2"/>
    </row>
    <row r="23" spans="1:24" ht="38.25" customHeight="1" thickTop="1" thickBot="1">
      <c r="A23" s="16" t="s">
        <v>23</v>
      </c>
      <c r="B23" s="16"/>
      <c r="C23" s="16"/>
      <c r="D23" s="16"/>
      <c r="E23" s="16"/>
      <c r="F23" s="16"/>
      <c r="G23" s="16"/>
      <c r="H23" s="17" t="s">
        <v>71</v>
      </c>
      <c r="I23" s="20">
        <f>SUM(I12:I22)</f>
        <v>70811219553</v>
      </c>
      <c r="J23" s="20">
        <f t="shared" ref="J23:Q23" si="5">SUM(J12:J22)</f>
        <v>0</v>
      </c>
      <c r="K23" s="20">
        <f t="shared" si="5"/>
        <v>0</v>
      </c>
      <c r="L23" s="20">
        <f t="shared" si="5"/>
        <v>70811219553</v>
      </c>
      <c r="M23" s="20">
        <f t="shared" si="5"/>
        <v>33310059636.539997</v>
      </c>
      <c r="N23" s="20">
        <f t="shared" si="5"/>
        <v>37501159916.459999</v>
      </c>
      <c r="O23" s="20">
        <f t="shared" si="5"/>
        <v>8411877688.170001</v>
      </c>
      <c r="P23" s="20">
        <f t="shared" si="5"/>
        <v>1105618659.1599998</v>
      </c>
      <c r="Q23" s="20">
        <f t="shared" si="5"/>
        <v>1073140062.16</v>
      </c>
      <c r="R23" s="18">
        <f t="shared" si="0"/>
        <v>62399341864.830002</v>
      </c>
      <c r="S23" s="19">
        <f t="shared" si="1"/>
        <v>0.11879300683239853</v>
      </c>
      <c r="T23" s="19">
        <f t="shared" si="2"/>
        <v>1.5613608495084294E-2</v>
      </c>
      <c r="U23" s="19">
        <f t="shared" si="3"/>
        <v>1.5154943933097889E-2</v>
      </c>
      <c r="V23" s="4"/>
      <c r="W23" s="2"/>
      <c r="X23" s="2"/>
    </row>
    <row r="24" spans="1:24" ht="46.5" thickTop="1" thickBot="1">
      <c r="A24" s="11" t="s">
        <v>23</v>
      </c>
      <c r="B24" s="11" t="s">
        <v>57</v>
      </c>
      <c r="C24" s="11" t="s">
        <v>25</v>
      </c>
      <c r="D24" s="11" t="s">
        <v>51</v>
      </c>
      <c r="E24" s="11" t="s">
        <v>18</v>
      </c>
      <c r="F24" s="11" t="s">
        <v>19</v>
      </c>
      <c r="G24" s="11" t="s">
        <v>20</v>
      </c>
      <c r="H24" s="12" t="s">
        <v>58</v>
      </c>
      <c r="I24" s="13">
        <v>2900000000</v>
      </c>
      <c r="J24" s="13">
        <v>0</v>
      </c>
      <c r="K24" s="13">
        <v>0</v>
      </c>
      <c r="L24" s="13">
        <v>2900000000</v>
      </c>
      <c r="M24" s="13">
        <v>2544199999</v>
      </c>
      <c r="N24" s="13">
        <v>355800001</v>
      </c>
      <c r="O24" s="13">
        <v>1968656560.4400001</v>
      </c>
      <c r="P24" s="13">
        <v>1573939904.4400001</v>
      </c>
      <c r="Q24" s="13">
        <v>42190837</v>
      </c>
      <c r="R24" s="14">
        <f t="shared" si="0"/>
        <v>931343439.55999994</v>
      </c>
      <c r="S24" s="15">
        <f t="shared" si="1"/>
        <v>0.67884708980689656</v>
      </c>
      <c r="T24" s="15">
        <f t="shared" si="2"/>
        <v>0.54273789808275863</v>
      </c>
      <c r="U24" s="15">
        <f t="shared" si="3"/>
        <v>1.4548564482758621E-2</v>
      </c>
      <c r="V24" s="4"/>
      <c r="W24" s="2"/>
      <c r="X24" s="2"/>
    </row>
    <row r="25" spans="1:24" ht="57.75" thickTop="1" thickBot="1">
      <c r="A25" s="11" t="s">
        <v>23</v>
      </c>
      <c r="B25" s="11" t="s">
        <v>57</v>
      </c>
      <c r="C25" s="11" t="s">
        <v>25</v>
      </c>
      <c r="D25" s="11" t="s">
        <v>53</v>
      </c>
      <c r="E25" s="11" t="s">
        <v>18</v>
      </c>
      <c r="F25" s="11" t="s">
        <v>19</v>
      </c>
      <c r="G25" s="11" t="s">
        <v>20</v>
      </c>
      <c r="H25" s="12" t="s">
        <v>59</v>
      </c>
      <c r="I25" s="13">
        <v>1900000000</v>
      </c>
      <c r="J25" s="13">
        <v>0</v>
      </c>
      <c r="K25" s="13">
        <v>0</v>
      </c>
      <c r="L25" s="13">
        <v>1900000000</v>
      </c>
      <c r="M25" s="13">
        <v>1562785435</v>
      </c>
      <c r="N25" s="13">
        <v>337214565</v>
      </c>
      <c r="O25" s="13">
        <v>925932674</v>
      </c>
      <c r="P25" s="13">
        <v>150810612</v>
      </c>
      <c r="Q25" s="13">
        <v>150810612</v>
      </c>
      <c r="R25" s="14">
        <f t="shared" si="0"/>
        <v>974067326</v>
      </c>
      <c r="S25" s="15">
        <f t="shared" si="1"/>
        <v>0.48733298631578947</v>
      </c>
      <c r="T25" s="15">
        <f t="shared" si="2"/>
        <v>7.9374006315789475E-2</v>
      </c>
      <c r="U25" s="15">
        <f t="shared" si="3"/>
        <v>7.9374006315789475E-2</v>
      </c>
      <c r="V25" s="4"/>
      <c r="W25" s="2"/>
      <c r="X25" s="2"/>
    </row>
    <row r="26" spans="1:24" ht="36.75" customHeight="1" thickTop="1" thickBot="1">
      <c r="A26" s="16" t="s">
        <v>23</v>
      </c>
      <c r="B26" s="16"/>
      <c r="C26" s="16"/>
      <c r="D26" s="16"/>
      <c r="E26" s="16"/>
      <c r="F26" s="16"/>
      <c r="G26" s="16"/>
      <c r="H26" s="17" t="s">
        <v>72</v>
      </c>
      <c r="I26" s="20">
        <f>+I24+I25</f>
        <v>4800000000</v>
      </c>
      <c r="J26" s="20">
        <f t="shared" ref="J26:Q26" si="6">+J24+J25</f>
        <v>0</v>
      </c>
      <c r="K26" s="20">
        <f t="shared" si="6"/>
        <v>0</v>
      </c>
      <c r="L26" s="20">
        <f t="shared" si="6"/>
        <v>4800000000</v>
      </c>
      <c r="M26" s="20">
        <f t="shared" si="6"/>
        <v>4106985434</v>
      </c>
      <c r="N26" s="20">
        <f t="shared" si="6"/>
        <v>693014566</v>
      </c>
      <c r="O26" s="20">
        <f t="shared" si="6"/>
        <v>2894589234.4400001</v>
      </c>
      <c r="P26" s="20">
        <f t="shared" si="6"/>
        <v>1724750516.4400001</v>
      </c>
      <c r="Q26" s="20">
        <f t="shared" si="6"/>
        <v>193001449</v>
      </c>
      <c r="R26" s="18">
        <f t="shared" si="0"/>
        <v>1905410765.5599999</v>
      </c>
      <c r="S26" s="19">
        <f t="shared" si="1"/>
        <v>0.60303942384166664</v>
      </c>
      <c r="T26" s="19">
        <f t="shared" si="2"/>
        <v>0.35932302425833335</v>
      </c>
      <c r="U26" s="19">
        <f t="shared" si="3"/>
        <v>4.0208635208333336E-2</v>
      </c>
      <c r="V26" s="4"/>
      <c r="W26" s="2"/>
      <c r="X26" s="2"/>
    </row>
    <row r="27" spans="1:24" ht="46.5" thickTop="1" thickBot="1">
      <c r="A27" s="11" t="s">
        <v>23</v>
      </c>
      <c r="B27" s="11" t="s">
        <v>29</v>
      </c>
      <c r="C27" s="11" t="s">
        <v>25</v>
      </c>
      <c r="D27" s="11" t="s">
        <v>30</v>
      </c>
      <c r="E27" s="11" t="s">
        <v>18</v>
      </c>
      <c r="F27" s="11" t="s">
        <v>19</v>
      </c>
      <c r="G27" s="11" t="s">
        <v>20</v>
      </c>
      <c r="H27" s="12" t="s">
        <v>31</v>
      </c>
      <c r="I27" s="13">
        <v>3800000000</v>
      </c>
      <c r="J27" s="13">
        <v>0</v>
      </c>
      <c r="K27" s="13">
        <v>0</v>
      </c>
      <c r="L27" s="13">
        <v>3800000000</v>
      </c>
      <c r="M27" s="13">
        <v>2562090223.8200002</v>
      </c>
      <c r="N27" s="13">
        <v>1237909776.1800001</v>
      </c>
      <c r="O27" s="13">
        <v>2237145364.9299998</v>
      </c>
      <c r="P27" s="13">
        <v>333863424.60000002</v>
      </c>
      <c r="Q27" s="13">
        <v>333863424.60000002</v>
      </c>
      <c r="R27" s="14">
        <f t="shared" si="0"/>
        <v>1562854635.0700002</v>
      </c>
      <c r="S27" s="15">
        <f t="shared" si="1"/>
        <v>0.58872246445526311</v>
      </c>
      <c r="T27" s="15">
        <f t="shared" si="2"/>
        <v>8.7858795947368423E-2</v>
      </c>
      <c r="U27" s="15">
        <f t="shared" si="3"/>
        <v>8.7858795947368423E-2</v>
      </c>
      <c r="V27" s="4"/>
      <c r="W27" s="2"/>
      <c r="X27" s="2"/>
    </row>
    <row r="28" spans="1:24" ht="46.5" thickTop="1" thickBot="1">
      <c r="A28" s="11" t="s">
        <v>23</v>
      </c>
      <c r="B28" s="11" t="s">
        <v>29</v>
      </c>
      <c r="C28" s="11" t="s">
        <v>25</v>
      </c>
      <c r="D28" s="11" t="s">
        <v>40</v>
      </c>
      <c r="E28" s="11" t="s">
        <v>18</v>
      </c>
      <c r="F28" s="11" t="s">
        <v>19</v>
      </c>
      <c r="G28" s="11" t="s">
        <v>20</v>
      </c>
      <c r="H28" s="12" t="s">
        <v>41</v>
      </c>
      <c r="I28" s="13">
        <v>138789700000</v>
      </c>
      <c r="J28" s="13">
        <v>0</v>
      </c>
      <c r="K28" s="13">
        <v>0</v>
      </c>
      <c r="L28" s="13">
        <v>138789700000</v>
      </c>
      <c r="M28" s="13">
        <v>138789700000</v>
      </c>
      <c r="N28" s="13">
        <v>0</v>
      </c>
      <c r="O28" s="13">
        <v>138789700000</v>
      </c>
      <c r="P28" s="13">
        <v>0</v>
      </c>
      <c r="Q28" s="13">
        <v>0</v>
      </c>
      <c r="R28" s="14">
        <f t="shared" si="0"/>
        <v>0</v>
      </c>
      <c r="S28" s="15">
        <f t="shared" si="1"/>
        <v>1</v>
      </c>
      <c r="T28" s="15">
        <f t="shared" si="2"/>
        <v>0</v>
      </c>
      <c r="U28" s="15">
        <f t="shared" si="3"/>
        <v>0</v>
      </c>
      <c r="V28" s="4"/>
      <c r="W28" s="2"/>
      <c r="X28" s="2"/>
    </row>
    <row r="29" spans="1:24" ht="46.5" thickTop="1" thickBot="1">
      <c r="A29" s="11" t="s">
        <v>23</v>
      </c>
      <c r="B29" s="11" t="s">
        <v>29</v>
      </c>
      <c r="C29" s="11" t="s">
        <v>25</v>
      </c>
      <c r="D29" s="11" t="s">
        <v>40</v>
      </c>
      <c r="E29" s="11" t="s">
        <v>18</v>
      </c>
      <c r="F29" s="11" t="s">
        <v>21</v>
      </c>
      <c r="G29" s="11" t="s">
        <v>20</v>
      </c>
      <c r="H29" s="12" t="s">
        <v>41</v>
      </c>
      <c r="I29" s="13">
        <v>55997510980</v>
      </c>
      <c r="J29" s="13">
        <v>0</v>
      </c>
      <c r="K29" s="13">
        <v>0</v>
      </c>
      <c r="L29" s="13">
        <v>55997510980</v>
      </c>
      <c r="M29" s="13">
        <v>55997510980</v>
      </c>
      <c r="N29" s="13">
        <v>0</v>
      </c>
      <c r="O29" s="13">
        <v>55997510980</v>
      </c>
      <c r="P29" s="13">
        <v>0</v>
      </c>
      <c r="Q29" s="13">
        <v>0</v>
      </c>
      <c r="R29" s="14">
        <f t="shared" si="0"/>
        <v>0</v>
      </c>
      <c r="S29" s="15">
        <f t="shared" si="1"/>
        <v>1</v>
      </c>
      <c r="T29" s="15">
        <f t="shared" si="2"/>
        <v>0</v>
      </c>
      <c r="U29" s="15">
        <f t="shared" si="3"/>
        <v>0</v>
      </c>
      <c r="V29" s="4"/>
      <c r="W29" s="2"/>
      <c r="X29" s="2"/>
    </row>
    <row r="30" spans="1:24" ht="36.75" customHeight="1" thickTop="1" thickBot="1">
      <c r="A30" s="16" t="s">
        <v>23</v>
      </c>
      <c r="B30" s="16"/>
      <c r="C30" s="16"/>
      <c r="D30" s="16"/>
      <c r="E30" s="16"/>
      <c r="F30" s="16"/>
      <c r="G30" s="16"/>
      <c r="H30" s="17" t="s">
        <v>73</v>
      </c>
      <c r="I30" s="20">
        <f>SUM(I27:I29)</f>
        <v>198587210980</v>
      </c>
      <c r="J30" s="20">
        <f t="shared" ref="J30:Q30" si="7">SUM(J27:J29)</f>
        <v>0</v>
      </c>
      <c r="K30" s="20">
        <f t="shared" si="7"/>
        <v>0</v>
      </c>
      <c r="L30" s="20">
        <f t="shared" si="7"/>
        <v>198587210980</v>
      </c>
      <c r="M30" s="20">
        <f t="shared" si="7"/>
        <v>197349301203.82001</v>
      </c>
      <c r="N30" s="20">
        <f t="shared" si="7"/>
        <v>1237909776.1800001</v>
      </c>
      <c r="O30" s="20">
        <f t="shared" si="7"/>
        <v>197024356344.92999</v>
      </c>
      <c r="P30" s="20">
        <f t="shared" si="7"/>
        <v>333863424.60000002</v>
      </c>
      <c r="Q30" s="20">
        <f t="shared" si="7"/>
        <v>333863424.60000002</v>
      </c>
      <c r="R30" s="18">
        <f t="shared" si="0"/>
        <v>1562854635.0700073</v>
      </c>
      <c r="S30" s="19">
        <f t="shared" si="1"/>
        <v>0.99213013452700438</v>
      </c>
      <c r="T30" s="19">
        <f t="shared" si="2"/>
        <v>1.6811929778983799E-3</v>
      </c>
      <c r="U30" s="19">
        <f t="shared" si="3"/>
        <v>1.6811929778983799E-3</v>
      </c>
      <c r="V30" s="4"/>
      <c r="W30" s="2"/>
      <c r="X30" s="2"/>
    </row>
    <row r="31" spans="1:24" ht="35.25" customHeight="1" thickTop="1" thickBot="1">
      <c r="A31" s="16"/>
      <c r="B31" s="16"/>
      <c r="C31" s="16"/>
      <c r="D31" s="16"/>
      <c r="E31" s="16"/>
      <c r="F31" s="16"/>
      <c r="G31" s="16"/>
      <c r="H31" s="17" t="s">
        <v>74</v>
      </c>
      <c r="I31" s="20">
        <f>+I11+I23+I26+I30</f>
        <v>310330230533</v>
      </c>
      <c r="J31" s="20">
        <f t="shared" ref="J31:Q31" si="8">+J11+J23+J26+J30</f>
        <v>0</v>
      </c>
      <c r="K31" s="20">
        <f t="shared" si="8"/>
        <v>0</v>
      </c>
      <c r="L31" s="20">
        <f t="shared" si="8"/>
        <v>310330230533</v>
      </c>
      <c r="M31" s="20">
        <f t="shared" si="8"/>
        <v>265074781217.76001</v>
      </c>
      <c r="N31" s="20">
        <f t="shared" si="8"/>
        <v>45255449315.239998</v>
      </c>
      <c r="O31" s="20">
        <f t="shared" si="8"/>
        <v>216703642008.97998</v>
      </c>
      <c r="P31" s="20">
        <f t="shared" si="8"/>
        <v>4684311435.2600002</v>
      </c>
      <c r="Q31" s="20">
        <f t="shared" si="8"/>
        <v>3098154688.8199997</v>
      </c>
      <c r="R31" s="18">
        <f t="shared" si="0"/>
        <v>93626588524.02002</v>
      </c>
      <c r="S31" s="19">
        <f t="shared" si="1"/>
        <v>0.69830013542923619</v>
      </c>
      <c r="T31" s="19">
        <f t="shared" si="2"/>
        <v>1.5094602376360747E-2</v>
      </c>
      <c r="U31" s="19">
        <f t="shared" si="3"/>
        <v>9.9834124554956851E-3</v>
      </c>
      <c r="V31" s="4"/>
      <c r="W31" s="2"/>
      <c r="X31" s="2"/>
    </row>
    <row r="32" spans="1:24" ht="15.75" thickTop="1">
      <c r="A32" s="2" t="s">
        <v>67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1"/>
      <c r="R32" s="21"/>
      <c r="S32" s="21"/>
      <c r="U32" s="22"/>
      <c r="V32" s="23"/>
      <c r="W32" s="4"/>
      <c r="X32" s="4"/>
    </row>
    <row r="33" spans="1:24">
      <c r="A33" s="2" t="s">
        <v>68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1"/>
      <c r="R33" s="21"/>
      <c r="S33" s="21"/>
      <c r="T33" s="2"/>
      <c r="U33" s="22"/>
      <c r="V33" s="23"/>
      <c r="W33" s="4"/>
      <c r="X33" s="4"/>
    </row>
    <row r="34" spans="1:24">
      <c r="A34" s="2" t="s">
        <v>69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1"/>
      <c r="R34" s="21"/>
      <c r="S34" s="21"/>
      <c r="T34" s="2"/>
      <c r="U34" s="22"/>
      <c r="V34" s="23"/>
      <c r="W34" s="4"/>
      <c r="X34" s="4"/>
    </row>
    <row r="35" spans="1:24">
      <c r="A35" s="2"/>
    </row>
    <row r="36" spans="1:24">
      <c r="I36" s="3"/>
      <c r="J36" s="3"/>
      <c r="K36" s="3"/>
      <c r="L36" s="3"/>
      <c r="M36" s="3"/>
      <c r="N36" s="3"/>
      <c r="O36" s="3"/>
      <c r="P36" s="3"/>
      <c r="Q36" s="3"/>
      <c r="R36" s="8"/>
      <c r="S36" s="9"/>
      <c r="T36" s="10"/>
      <c r="U36" s="10"/>
      <c r="V36" s="6"/>
    </row>
    <row r="37" spans="1:24">
      <c r="I37" s="3"/>
      <c r="J37" s="3"/>
      <c r="K37" s="3"/>
      <c r="L37" s="3"/>
      <c r="M37" s="3"/>
      <c r="N37" s="3"/>
      <c r="O37" s="3"/>
      <c r="P37" s="3"/>
      <c r="Q37" s="3"/>
      <c r="R37" s="8"/>
      <c r="S37" s="9"/>
      <c r="T37" s="10"/>
      <c r="U37" s="10"/>
      <c r="V37" s="6"/>
    </row>
    <row r="38" spans="1:24">
      <c r="I38" s="3"/>
      <c r="J38" s="3"/>
      <c r="K38" s="3"/>
      <c r="L38" s="3"/>
      <c r="M38" s="3"/>
      <c r="N38" s="3"/>
      <c r="O38" s="3"/>
      <c r="P38" s="3"/>
      <c r="Q38" s="3"/>
      <c r="R38" s="8"/>
      <c r="S38" s="9"/>
      <c r="T38" s="10"/>
      <c r="U38" s="10"/>
      <c r="V38" s="6"/>
    </row>
    <row r="39" spans="1:24">
      <c r="I39" s="3"/>
      <c r="J39" s="3"/>
      <c r="K39" s="3"/>
      <c r="L39" s="3"/>
      <c r="M39" s="3"/>
      <c r="N39" s="3"/>
      <c r="O39" s="3"/>
      <c r="P39" s="3"/>
      <c r="Q39" s="3"/>
      <c r="R39" s="8"/>
      <c r="S39" s="9"/>
      <c r="T39" s="10"/>
      <c r="U39" s="10"/>
      <c r="V39" s="6"/>
    </row>
    <row r="40" spans="1:24">
      <c r="I40" s="3"/>
      <c r="J40" s="3"/>
      <c r="K40" s="3"/>
      <c r="L40" s="3"/>
      <c r="M40" s="3"/>
      <c r="N40" s="3"/>
      <c r="O40" s="3"/>
      <c r="P40" s="3"/>
      <c r="Q40" s="3"/>
      <c r="R40" s="8"/>
      <c r="S40" s="9"/>
      <c r="T40" s="10"/>
      <c r="U40" s="10"/>
      <c r="V40" s="6"/>
    </row>
    <row r="41" spans="1:24">
      <c r="I41" s="3"/>
      <c r="J41" s="3"/>
      <c r="K41" s="3"/>
      <c r="L41" s="3"/>
      <c r="M41" s="3"/>
      <c r="N41" s="3"/>
      <c r="O41" s="3"/>
      <c r="P41" s="3"/>
      <c r="Q41" s="3"/>
      <c r="R41" s="8"/>
      <c r="S41" s="9"/>
      <c r="T41" s="10"/>
      <c r="U41" s="10"/>
      <c r="V41" s="6"/>
    </row>
    <row r="42" spans="1:24">
      <c r="I42" s="3"/>
      <c r="J42" s="3"/>
      <c r="K42" s="3"/>
      <c r="L42" s="3"/>
      <c r="M42" s="3"/>
      <c r="N42" s="3"/>
      <c r="O42" s="3"/>
      <c r="P42" s="3"/>
      <c r="Q42" s="3"/>
      <c r="R42" s="8"/>
      <c r="S42" s="9"/>
      <c r="T42" s="10"/>
      <c r="U42" s="10"/>
      <c r="V42" s="6"/>
    </row>
    <row r="43" spans="1:24">
      <c r="I43" s="3"/>
      <c r="J43" s="3"/>
      <c r="K43" s="3"/>
      <c r="L43" s="3"/>
      <c r="M43" s="3"/>
      <c r="N43" s="3"/>
      <c r="O43" s="3"/>
      <c r="P43" s="3"/>
      <c r="Q43" s="3"/>
      <c r="R43" s="8"/>
      <c r="S43" s="9"/>
      <c r="T43" s="10"/>
      <c r="U43" s="10"/>
      <c r="V43" s="6"/>
    </row>
    <row r="44" spans="1:24">
      <c r="I44" s="3"/>
      <c r="J44" s="3"/>
      <c r="K44" s="3"/>
      <c r="L44" s="3"/>
      <c r="M44" s="3"/>
      <c r="N44" s="3"/>
      <c r="O44" s="3"/>
      <c r="P44" s="3"/>
      <c r="Q44" s="3"/>
      <c r="R44" s="8"/>
      <c r="S44" s="9"/>
      <c r="T44" s="10"/>
      <c r="U44" s="10"/>
      <c r="V44" s="6"/>
    </row>
    <row r="45" spans="1:24">
      <c r="I45" s="3"/>
      <c r="J45" s="3"/>
      <c r="K45" s="3"/>
      <c r="L45" s="3"/>
      <c r="M45" s="3"/>
      <c r="N45" s="3"/>
      <c r="O45" s="3"/>
      <c r="P45" s="3"/>
      <c r="Q45" s="3"/>
      <c r="R45" s="8"/>
      <c r="S45" s="9"/>
      <c r="T45" s="10"/>
      <c r="U45" s="10"/>
      <c r="V45" s="6"/>
    </row>
    <row r="46" spans="1:24">
      <c r="I46" s="3"/>
      <c r="J46" s="3"/>
      <c r="K46" s="3"/>
      <c r="L46" s="3"/>
      <c r="M46" s="3"/>
      <c r="N46" s="3"/>
      <c r="O46" s="3"/>
      <c r="P46" s="3"/>
      <c r="Q46" s="3"/>
      <c r="R46" s="3"/>
      <c r="S46" s="5"/>
      <c r="T46" s="6"/>
      <c r="U46" s="6"/>
      <c r="V46" s="6"/>
    </row>
    <row r="47" spans="1:24">
      <c r="I47" s="3"/>
      <c r="J47" s="3"/>
      <c r="K47" s="3"/>
      <c r="L47" s="3"/>
      <c r="M47" s="3"/>
      <c r="N47" s="3"/>
      <c r="O47" s="3"/>
      <c r="P47" s="3"/>
      <c r="Q47" s="3"/>
      <c r="R47" s="3"/>
      <c r="S47" s="5"/>
      <c r="T47" s="6"/>
      <c r="U47" s="6"/>
      <c r="V47" s="6"/>
    </row>
    <row r="48" spans="1:24">
      <c r="I48" s="3"/>
      <c r="J48" s="3"/>
      <c r="K48" s="3"/>
      <c r="L48" s="3"/>
      <c r="M48" s="3"/>
      <c r="N48" s="3"/>
      <c r="O48" s="3"/>
      <c r="P48" s="3"/>
      <c r="Q48" s="3"/>
      <c r="R48" s="3"/>
      <c r="S48" s="5"/>
      <c r="T48" s="6"/>
      <c r="U48" s="6"/>
      <c r="V48" s="6"/>
    </row>
    <row r="49" spans="9:22">
      <c r="I49" s="3"/>
      <c r="J49" s="3"/>
      <c r="K49" s="3"/>
      <c r="L49" s="3"/>
      <c r="M49" s="3"/>
      <c r="N49" s="3"/>
      <c r="O49" s="3"/>
      <c r="P49" s="3"/>
      <c r="Q49" s="3"/>
      <c r="R49" s="3"/>
      <c r="S49" s="5"/>
      <c r="T49" s="6"/>
      <c r="U49" s="6"/>
      <c r="V49" s="6"/>
    </row>
    <row r="50" spans="9:22" ht="34.5" customHeight="1">
      <c r="I50" s="3"/>
      <c r="J50" s="3"/>
      <c r="K50" s="3"/>
      <c r="L50" s="3"/>
      <c r="M50" s="3"/>
      <c r="N50" s="3"/>
      <c r="O50" s="3"/>
      <c r="P50" s="3"/>
      <c r="Q50" s="3"/>
      <c r="R50" s="3"/>
      <c r="S50" s="5"/>
      <c r="T50" s="6"/>
      <c r="U50" s="6"/>
      <c r="V50" s="6"/>
    </row>
    <row r="51" spans="9:22" ht="33.950000000000003" customHeight="1">
      <c r="I51" s="3"/>
      <c r="J51" s="3"/>
      <c r="K51" s="3"/>
      <c r="L51" s="3"/>
      <c r="M51" s="3"/>
      <c r="N51" s="3"/>
      <c r="O51" s="3"/>
      <c r="P51" s="3"/>
      <c r="Q51" s="3"/>
      <c r="R51" s="3"/>
      <c r="S51" s="5"/>
      <c r="T51" s="6"/>
      <c r="U51" s="6"/>
      <c r="V51" s="6"/>
    </row>
    <row r="52" spans="9:22">
      <c r="I52" s="3"/>
      <c r="J52" s="3"/>
      <c r="K52" s="3"/>
      <c r="L52" s="3"/>
      <c r="M52" s="3"/>
      <c r="N52" s="3"/>
      <c r="O52" s="3"/>
      <c r="P52" s="3"/>
      <c r="Q52" s="3"/>
      <c r="R52" s="3"/>
      <c r="S52" s="5"/>
      <c r="T52" s="6"/>
      <c r="U52" s="6"/>
      <c r="V52" s="6"/>
    </row>
    <row r="53" spans="9:22">
      <c r="I53" s="3"/>
      <c r="J53" s="3"/>
      <c r="K53" s="3"/>
      <c r="L53" s="3"/>
      <c r="M53" s="3"/>
      <c r="N53" s="3"/>
      <c r="O53" s="3"/>
      <c r="P53" s="3"/>
      <c r="Q53" s="3"/>
      <c r="R53" s="3"/>
      <c r="S53" s="5"/>
      <c r="T53" s="6"/>
      <c r="U53" s="6"/>
      <c r="V53" s="6"/>
    </row>
    <row r="54" spans="9:22" ht="35.1" customHeight="1">
      <c r="I54" s="3"/>
      <c r="J54" s="3"/>
      <c r="K54" s="3"/>
      <c r="L54" s="3"/>
      <c r="M54" s="3"/>
      <c r="N54" s="3"/>
      <c r="O54" s="3"/>
      <c r="P54" s="3"/>
      <c r="Q54" s="3"/>
      <c r="R54" s="3"/>
      <c r="S54" s="5"/>
      <c r="T54" s="6"/>
      <c r="U54" s="6"/>
      <c r="V54" s="6"/>
    </row>
    <row r="55" spans="9:22" ht="35.1" customHeight="1">
      <c r="I55" s="3"/>
      <c r="J55" s="3"/>
      <c r="K55" s="3"/>
      <c r="L55" s="3"/>
      <c r="M55" s="3"/>
      <c r="N55" s="3"/>
      <c r="O55" s="3"/>
      <c r="P55" s="3"/>
      <c r="Q55" s="3"/>
      <c r="R55" s="3"/>
      <c r="S55" s="5"/>
      <c r="T55" s="6"/>
      <c r="U55" s="6"/>
      <c r="V55" s="6"/>
    </row>
    <row r="56" spans="9:22" ht="35.1" customHeight="1">
      <c r="I56" s="3"/>
      <c r="J56" s="3"/>
      <c r="K56" s="3"/>
      <c r="L56" s="3"/>
      <c r="M56" s="3"/>
      <c r="N56" s="3"/>
      <c r="O56" s="3"/>
      <c r="P56" s="3"/>
      <c r="Q56" s="3"/>
      <c r="R56" s="3"/>
      <c r="S56" s="5"/>
      <c r="T56" s="6"/>
      <c r="U56" s="6"/>
      <c r="V56" s="6"/>
    </row>
    <row r="57" spans="9:22" ht="35.1" customHeight="1">
      <c r="I57" s="3"/>
      <c r="J57" s="3"/>
      <c r="K57" s="3"/>
      <c r="L57" s="3"/>
      <c r="M57" s="3"/>
      <c r="N57" s="3"/>
      <c r="O57" s="3"/>
      <c r="P57" s="3"/>
      <c r="Q57" s="3"/>
      <c r="R57" s="3"/>
      <c r="S57" s="5"/>
      <c r="T57" s="6"/>
      <c r="U57" s="6"/>
      <c r="V57" s="6"/>
    </row>
    <row r="58" spans="9:22" ht="35.1" customHeight="1">
      <c r="I58" s="3"/>
      <c r="J58" s="3"/>
      <c r="K58" s="3"/>
      <c r="L58" s="3"/>
      <c r="M58" s="3"/>
      <c r="N58" s="3"/>
      <c r="O58" s="3"/>
      <c r="P58" s="3"/>
      <c r="Q58" s="3"/>
      <c r="R58" s="3"/>
      <c r="S58" s="5"/>
      <c r="T58" s="6"/>
      <c r="U58" s="6"/>
      <c r="V58" s="6"/>
    </row>
    <row r="59" spans="9:22" ht="35.1" customHeight="1">
      <c r="I59" s="3"/>
      <c r="J59" s="3"/>
      <c r="K59" s="3"/>
      <c r="L59" s="3"/>
      <c r="M59" s="3"/>
      <c r="N59" s="3"/>
      <c r="O59" s="3"/>
      <c r="P59" s="3"/>
      <c r="Q59" s="3"/>
      <c r="R59" s="3"/>
      <c r="S59" s="5"/>
      <c r="T59" s="6"/>
      <c r="U59" s="6"/>
      <c r="V59" s="6"/>
    </row>
    <row r="60" spans="9:22" ht="35.1" customHeight="1">
      <c r="I60" s="3"/>
      <c r="J60" s="3"/>
      <c r="K60" s="3"/>
      <c r="L60" s="3"/>
      <c r="M60" s="3"/>
      <c r="N60" s="3"/>
      <c r="O60" s="3"/>
      <c r="P60" s="3"/>
      <c r="Q60" s="3"/>
      <c r="R60" s="3"/>
      <c r="S60" s="5"/>
      <c r="T60" s="6"/>
      <c r="U60" s="6"/>
      <c r="V60" s="6"/>
    </row>
    <row r="61" spans="9:22" ht="35.1" customHeight="1">
      <c r="I61" s="3"/>
      <c r="J61" s="3"/>
      <c r="K61" s="3"/>
      <c r="L61" s="3"/>
      <c r="M61" s="3"/>
      <c r="N61" s="3"/>
      <c r="O61" s="3"/>
      <c r="P61" s="3"/>
      <c r="Q61" s="3"/>
      <c r="R61" s="3"/>
      <c r="S61" s="5"/>
      <c r="T61" s="6"/>
      <c r="U61" s="6"/>
      <c r="V61" s="6"/>
    </row>
    <row r="62" spans="9:22" ht="35.1" customHeight="1">
      <c r="I62" s="3"/>
      <c r="J62" s="3"/>
      <c r="K62" s="3"/>
      <c r="L62" s="3"/>
      <c r="M62" s="3"/>
      <c r="N62" s="3"/>
      <c r="O62" s="3"/>
      <c r="P62" s="3"/>
      <c r="Q62" s="3"/>
      <c r="R62" s="3"/>
      <c r="S62" s="5"/>
      <c r="T62" s="6"/>
      <c r="U62" s="6"/>
      <c r="V62" s="6"/>
    </row>
    <row r="63" spans="9:22" ht="35.1" customHeight="1">
      <c r="I63" s="3"/>
      <c r="J63" s="3"/>
      <c r="K63" s="3"/>
      <c r="L63" s="3"/>
      <c r="M63" s="3"/>
      <c r="N63" s="3"/>
      <c r="O63" s="3"/>
      <c r="P63" s="3"/>
      <c r="Q63" s="3"/>
      <c r="R63" s="3"/>
      <c r="S63" s="5"/>
      <c r="T63" s="6"/>
      <c r="U63" s="6"/>
      <c r="V63" s="6"/>
    </row>
    <row r="64" spans="9:22" ht="35.1" customHeight="1">
      <c r="S64" s="6"/>
      <c r="T64" s="6"/>
      <c r="U64" s="6"/>
      <c r="V64" s="6"/>
    </row>
    <row r="65" spans="19:22" ht="35.1" customHeight="1">
      <c r="S65" s="6"/>
      <c r="T65" s="6"/>
      <c r="U65" s="6"/>
      <c r="V65" s="6"/>
    </row>
    <row r="66" spans="19:22" ht="35.1" customHeight="1">
      <c r="S66" s="6"/>
      <c r="T66" s="6"/>
      <c r="U66" s="6"/>
      <c r="V66" s="6"/>
    </row>
    <row r="67" spans="19:22" ht="35.1" customHeight="1">
      <c r="S67" s="6"/>
      <c r="T67" s="6"/>
      <c r="U67" s="6"/>
      <c r="V67" s="6"/>
    </row>
    <row r="68" spans="19:22" ht="35.1" customHeight="1">
      <c r="S68" s="6"/>
      <c r="T68" s="6"/>
      <c r="U68" s="6"/>
      <c r="V68" s="6"/>
    </row>
    <row r="69" spans="19:22">
      <c r="S69" s="6"/>
      <c r="T69" s="6"/>
      <c r="U69" s="6"/>
      <c r="V69" s="6"/>
    </row>
    <row r="70" spans="19:22">
      <c r="S70" s="6"/>
      <c r="T70" s="6"/>
      <c r="U70" s="6"/>
      <c r="V70" s="6"/>
    </row>
    <row r="71" spans="19:22">
      <c r="S71" s="6"/>
      <c r="T71" s="6"/>
      <c r="U71" s="6"/>
      <c r="V71" s="6"/>
    </row>
    <row r="72" spans="19:22">
      <c r="S72" s="6"/>
      <c r="T72" s="6"/>
      <c r="U72" s="6"/>
      <c r="V72" s="6"/>
    </row>
    <row r="73" spans="19:22">
      <c r="S73" s="6"/>
      <c r="T73" s="6"/>
      <c r="U73" s="6"/>
      <c r="V73" s="6"/>
    </row>
    <row r="74" spans="19:22">
      <c r="S74" s="6"/>
      <c r="T74" s="6"/>
      <c r="U74" s="6"/>
      <c r="V74" s="6"/>
    </row>
  </sheetData>
  <mergeCells count="4">
    <mergeCell ref="A3:U3"/>
    <mergeCell ref="A4:U4"/>
    <mergeCell ref="A5:U5"/>
    <mergeCell ref="Q6:U6"/>
  </mergeCells>
  <printOptions horizontalCentered="1"/>
  <pageMargins left="0.39370078740157483" right="0.19685039370078741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</vt:lpstr>
      <vt:lpstr>'INVERSION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2023-05-08T15:07:51Z</cp:lastPrinted>
  <dcterms:created xsi:type="dcterms:W3CDTF">2023-05-02T12:49:00Z</dcterms:created>
  <dcterms:modified xsi:type="dcterms:W3CDTF">2023-05-08T15:07:55Z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