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BRIL 2023 PRESPTO - CIERRE\PDF\"/>
    </mc:Choice>
  </mc:AlternateContent>
  <bookViews>
    <workbookView xWindow="240" yWindow="120" windowWidth="18060" windowHeight="7050"/>
  </bookViews>
  <sheets>
    <sheet name="DIRECCION DE COMERCIO EXTERIOR " sheetId="1" r:id="rId1"/>
  </sheets>
  <definedNames>
    <definedName name="_xlnm.Print_Titles" localSheetId="0">'DIRECCION DE COMERCIO EXTERIOR '!$7:$7</definedName>
  </definedNames>
  <calcPr calcId="152511"/>
</workbook>
</file>

<file path=xl/calcChain.xml><?xml version="1.0" encoding="utf-8"?>
<calcChain xmlns="http://schemas.openxmlformats.org/spreadsheetml/2006/main">
  <c r="O21" i="1" l="1"/>
  <c r="X21" i="1" s="1"/>
  <c r="O19" i="1"/>
  <c r="X19" i="1" s="1"/>
  <c r="O17" i="1"/>
  <c r="X17" i="1" s="1"/>
  <c r="O15" i="1"/>
  <c r="X15" i="1" s="1"/>
  <c r="O13" i="1"/>
  <c r="U13" i="1" s="1"/>
  <c r="O12" i="1"/>
  <c r="U12" i="1" s="1"/>
  <c r="O11" i="1"/>
  <c r="U11" i="1" s="1"/>
  <c r="O10" i="1"/>
  <c r="U10" i="1" s="1"/>
  <c r="T20" i="1"/>
  <c r="S20" i="1"/>
  <c r="R20" i="1"/>
  <c r="Q20" i="1"/>
  <c r="P20" i="1"/>
  <c r="N20" i="1"/>
  <c r="M20" i="1"/>
  <c r="L20" i="1"/>
  <c r="K20" i="1"/>
  <c r="J20" i="1"/>
  <c r="T18" i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T9" i="1"/>
  <c r="S9" i="1"/>
  <c r="R9" i="1"/>
  <c r="Q9" i="1"/>
  <c r="P9" i="1"/>
  <c r="N9" i="1"/>
  <c r="M9" i="1"/>
  <c r="L9" i="1"/>
  <c r="K9" i="1"/>
  <c r="J9" i="1"/>
  <c r="V11" i="1" l="1"/>
  <c r="U15" i="1"/>
  <c r="U17" i="1"/>
  <c r="V10" i="1"/>
  <c r="U21" i="1"/>
  <c r="U19" i="1"/>
  <c r="W10" i="1"/>
  <c r="W11" i="1"/>
  <c r="W12" i="1"/>
  <c r="V15" i="1"/>
  <c r="V17" i="1"/>
  <c r="V19" i="1"/>
  <c r="V21" i="1"/>
  <c r="X10" i="1"/>
  <c r="X11" i="1"/>
  <c r="X12" i="1"/>
  <c r="W15" i="1"/>
  <c r="W17" i="1"/>
  <c r="W19" i="1"/>
  <c r="W21" i="1"/>
  <c r="V12" i="1"/>
  <c r="R8" i="1"/>
  <c r="K8" i="1"/>
  <c r="K22" i="1" s="1"/>
  <c r="P8" i="1"/>
  <c r="P22" i="1" s="1"/>
  <c r="T8" i="1"/>
  <c r="L8" i="1"/>
  <c r="L22" i="1" s="1"/>
  <c r="Q8" i="1"/>
  <c r="Q22" i="1" s="1"/>
  <c r="O9" i="1"/>
  <c r="U9" i="1" s="1"/>
  <c r="O16" i="1"/>
  <c r="U16" i="1" s="1"/>
  <c r="O20" i="1"/>
  <c r="U20" i="1" s="1"/>
  <c r="J8" i="1"/>
  <c r="J22" i="1" s="1"/>
  <c r="N8" i="1"/>
  <c r="N22" i="1" s="1"/>
  <c r="S8" i="1"/>
  <c r="O14" i="1"/>
  <c r="U14" i="1" s="1"/>
  <c r="O18" i="1"/>
  <c r="U18" i="1" s="1"/>
  <c r="M8" i="1"/>
  <c r="X16" i="1" l="1"/>
  <c r="X14" i="1"/>
  <c r="W18" i="1"/>
  <c r="V16" i="1"/>
  <c r="V14" i="1"/>
  <c r="W20" i="1"/>
  <c r="R22" i="1"/>
  <c r="W14" i="1"/>
  <c r="X20" i="1"/>
  <c r="W16" i="1"/>
  <c r="V20" i="1"/>
  <c r="W9" i="1"/>
  <c r="T22" i="1"/>
  <c r="X9" i="1"/>
  <c r="V18" i="1"/>
  <c r="X18" i="1"/>
  <c r="V9" i="1"/>
  <c r="S22" i="1"/>
  <c r="M22" i="1"/>
  <c r="O8" i="1"/>
  <c r="U8" i="1" s="1"/>
  <c r="W8" i="1" l="1"/>
  <c r="X8" i="1"/>
  <c r="V8" i="1"/>
  <c r="O22" i="1"/>
  <c r="U22" i="1" s="1"/>
  <c r="X22" i="1" l="1"/>
  <c r="V22" i="1"/>
  <c r="W22" i="1"/>
</calcChain>
</file>

<file path=xl/sharedStrings.xml><?xml version="1.0" encoding="utf-8"?>
<sst xmlns="http://schemas.openxmlformats.org/spreadsheetml/2006/main" count="128" uniqueCount="61">
  <si>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</si>
  <si>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</si>
  <si>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</si>
  <si>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</si>
  <si>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</si>
  <si>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</si>
  <si>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</si>
  <si>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</si>
  <si>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</si>
  <si>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</si>
  <si>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</si>
  <si>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</si>
  <si>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</si>
  <si>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</si>
  <si>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</si>
  <si>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</si>
  <si>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</si>
  <si>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</si>
  <si>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</si>
  <si>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</si>
  <si>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</si>
  <si>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</si>
  <si>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</si>
  <si>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</si>
  <si>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</si>
  <si>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</si>
  <si>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</si>
  <si>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</si>
  <si>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</si>
  <si>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</si>
  <si>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</si>
  <si>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</si>
  <si>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</si>
  <si>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</si>
  <si>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</si>
  <si>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</si>
  <si>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</si>
  <si>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</si>
  <si>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</si>
  <si>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</si>
  <si>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</si>
  <si>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</si>
  <si>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</si>
  <si>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</si>
  <si>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</si>
  <si>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</si>
  <si>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</si>
  <si>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</si>
  <si>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</si>
  <si>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 xml:space="preserve">APR. VIGENTE DESPUES DE BLOQUEOS </t>
  </si>
  <si>
    <t>APROPIACION SIN COMPROMETER</t>
  </si>
  <si>
    <t>PAGO/APR</t>
  </si>
  <si>
    <t>MINISTERIO DE COMERCIO INDUSTRIA Y TURISMO</t>
  </si>
  <si>
    <t xml:space="preserve">INFORME DE EJECUCIÓN PRESUPUESTAL ACUMULADA CON CORTE AL 30 DE ABRIL DE 2023 </t>
  </si>
  <si>
    <t>OBL/ APR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</si>
  <si>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</si>
  <si>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</si>
  <si>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</si>
  <si>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UNIDAD EJECUTORA 3501-02 DIRECCIÓN DE COMERCIO EXTERIOR </t>
  </si>
  <si>
    <t>COMP /APR</t>
  </si>
  <si>
    <t xml:space="preserve">FECHA DE GENERACIÓN: MAYO 02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</si>
</sst>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10" fontId="5" fillId="0" borderId="0" xfId="0" applyNumberFormat="1" applyFont="1" applyFill="1" applyBorder="1"/>
    <xf numFmtId="10" fontId="6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/>
    <xf numFmtId="0" fontId="6" fillId="0" borderId="0" xfId="0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7" fontId="9" fillId="2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5" fillId="0" borderId="0" xfId="0" applyNumberFormat="1" applyFont="1" applyFill="1" applyBorder="1"/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838200</xdr:colOff>
      <xdr:row>3</xdr:row>
      <xdr:rowOff>57150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68"/>
  <sheetViews>
    <sheetView showGridLines="0" tabSelected="1" workbookViewId="0">
      <selection activeCell="A4" sqref="A4:X4"/>
    </sheetView>
  </sheetViews>
  <sheetFormatPr baseColWidth="10" defaultRowHeight="15"/>
  <cols>
    <col min="1" max="1" width="4.7109375" customWidth="1"/>
    <col min="2" max="3" width="5.42578125" customWidth="1"/>
    <col min="4" max="5" width="4.5703125" customWidth="1"/>
    <col min="6" max="6" width="7" customWidth="1"/>
    <col min="7" max="7" width="4" customWidth="1"/>
    <col min="8" max="8" width="4.28515625" customWidth="1"/>
    <col min="9" max="9" width="26.140625" customWidth="1"/>
    <col min="10" max="10" width="15.5703125" customWidth="1"/>
    <col min="11" max="11" width="15" customWidth="1"/>
    <col min="12" max="12" width="13.5703125" customWidth="1"/>
    <col min="13" max="13" width="16.85546875" customWidth="1"/>
    <col min="14" max="14" width="15" customWidth="1"/>
    <col min="15" max="15" width="16.85546875" customWidth="1"/>
    <col min="16" max="16" width="16" customWidth="1"/>
    <col min="17" max="17" width="14.42578125" customWidth="1"/>
    <col min="18" max="18" width="15.42578125" customWidth="1"/>
    <col min="19" max="19" width="14" customWidth="1"/>
    <col min="20" max="20" width="14.7109375" customWidth="1"/>
    <col min="21" max="21" width="15.7109375" customWidth="1"/>
    <col min="22" max="22" width="7" customWidth="1"/>
    <col min="23" max="23" width="6.28515625" customWidth="1"/>
    <col min="24" max="24" width="6.140625" customWidth="1"/>
  </cols>
  <sheetData>
    <row r="3" spans="1:27" ht="16.5">
      <c r="A3" s="27" t="s">
        <v>52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7" ht="16.5">
      <c r="A4" s="27" t="s">
        <v>53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7">
      <c r="A5" s="27" t="s">
        <v>58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AA5" s="2"/>
    </row>
    <row r="6" spans="1:27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/>
      <c r="P6" s="1" t="s">
        <v>0</v>
      </c>
      <c r="Q6" s="1" t="s">
        <v>0</v>
      </c>
      <c r="R6" s="1" t="s">
        <v>0</v>
      </c>
      <c r="S6" s="1" t="s">
        <v>0</v>
      </c>
      <c r="T6" s="30" t="s">
        <v>60</v>
      </c>
      <c r="U6" s="31"/>
      <c r="V6" s="31"/>
      <c r="W6" s="31"/>
      <c r="X6" s="31"/>
      <c r="AA6" s="2"/>
    </row>
    <row r="7" spans="1:27" ht="36.75" customHeight="1" thickTop="1" thickBot="1">
      <c r="A7" s="25" t="s">
        <v>1</v>
      </c>
      <c r="B7" s="25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5" t="s">
        <v>13</v>
      </c>
      <c r="N7" s="25" t="s">
        <v>14</v>
      </c>
      <c r="O7" s="25" t="s">
        <v>49</v>
      </c>
      <c r="P7" s="25" t="s">
        <v>15</v>
      </c>
      <c r="Q7" s="25" t="s">
        <v>16</v>
      </c>
      <c r="R7" s="25" t="s">
        <v>17</v>
      </c>
      <c r="S7" s="25" t="s">
        <v>18</v>
      </c>
      <c r="T7" s="25" t="s">
        <v>19</v>
      </c>
      <c r="U7" s="26" t="s">
        <v>50</v>
      </c>
      <c r="V7" s="26" t="s">
        <v>59</v>
      </c>
      <c r="W7" s="26" t="s">
        <v>54</v>
      </c>
      <c r="X7" s="26" t="s">
        <v>51</v>
      </c>
      <c r="Y7" s="4"/>
      <c r="Z7" s="2"/>
      <c r="AA7" s="2"/>
    </row>
    <row r="8" spans="1:27" ht="35.1" customHeight="1" thickTop="1" thickBot="1">
      <c r="A8" s="16" t="s">
        <v>20</v>
      </c>
      <c r="B8" s="16"/>
      <c r="C8" s="16"/>
      <c r="D8" s="16"/>
      <c r="E8" s="16"/>
      <c r="F8" s="16"/>
      <c r="G8" s="16"/>
      <c r="H8" s="16"/>
      <c r="I8" s="17" t="s">
        <v>43</v>
      </c>
      <c r="J8" s="21">
        <f>+J9+J14+J16+J18</f>
        <v>17377834000</v>
      </c>
      <c r="K8" s="21">
        <f t="shared" ref="K8:T8" si="0">+K9+K14+K16+K18</f>
        <v>0</v>
      </c>
      <c r="L8" s="21">
        <f t="shared" si="0"/>
        <v>0</v>
      </c>
      <c r="M8" s="21">
        <f t="shared" si="0"/>
        <v>17377834000</v>
      </c>
      <c r="N8" s="21">
        <f t="shared" si="0"/>
        <v>1187338000</v>
      </c>
      <c r="O8" s="18">
        <f t="shared" ref="O8:O22" si="1">+M8-N8</f>
        <v>16190496000</v>
      </c>
      <c r="P8" s="21">
        <f t="shared" si="0"/>
        <v>15652439556.59</v>
      </c>
      <c r="Q8" s="21">
        <f t="shared" si="0"/>
        <v>538056443.41000009</v>
      </c>
      <c r="R8" s="21">
        <f t="shared" si="0"/>
        <v>4826332603.29</v>
      </c>
      <c r="S8" s="21">
        <f t="shared" si="0"/>
        <v>4034882051.3800001</v>
      </c>
      <c r="T8" s="21">
        <f t="shared" si="0"/>
        <v>4034882051.3800001</v>
      </c>
      <c r="U8" s="19">
        <f>+O8-R8</f>
        <v>11364163396.709999</v>
      </c>
      <c r="V8" s="20">
        <f>+R8/O8</f>
        <v>0.29809664900260002</v>
      </c>
      <c r="W8" s="20">
        <f>+S8/O8</f>
        <v>0.24921299825403745</v>
      </c>
      <c r="X8" s="20">
        <f>+T8/O8</f>
        <v>0.24921299825403745</v>
      </c>
      <c r="Y8" s="4"/>
      <c r="Z8" s="2"/>
      <c r="AA8" s="2"/>
    </row>
    <row r="9" spans="1:27" ht="35.1" customHeight="1" thickTop="1" thickBot="1">
      <c r="A9" s="16" t="s">
        <v>20</v>
      </c>
      <c r="B9" s="16" t="s">
        <v>21</v>
      </c>
      <c r="C9" s="16"/>
      <c r="D9" s="16"/>
      <c r="E9" s="16"/>
      <c r="F9" s="16"/>
      <c r="G9" s="16"/>
      <c r="H9" s="16"/>
      <c r="I9" s="17" t="s">
        <v>42</v>
      </c>
      <c r="J9" s="21">
        <f>SUM(J10:J13)</f>
        <v>15284155000</v>
      </c>
      <c r="K9" s="21">
        <f t="shared" ref="K9:T9" si="2">SUM(K10:K13)</f>
        <v>0</v>
      </c>
      <c r="L9" s="21">
        <f t="shared" si="2"/>
        <v>0</v>
      </c>
      <c r="M9" s="21">
        <f t="shared" si="2"/>
        <v>15284155000</v>
      </c>
      <c r="N9" s="21">
        <f t="shared" si="2"/>
        <v>1187338000</v>
      </c>
      <c r="O9" s="18">
        <f t="shared" si="1"/>
        <v>14096817000</v>
      </c>
      <c r="P9" s="21">
        <f t="shared" si="2"/>
        <v>14096817000</v>
      </c>
      <c r="Q9" s="21">
        <f t="shared" si="2"/>
        <v>0</v>
      </c>
      <c r="R9" s="21">
        <f t="shared" si="2"/>
        <v>3678136524</v>
      </c>
      <c r="S9" s="21">
        <f t="shared" si="2"/>
        <v>3678136524</v>
      </c>
      <c r="T9" s="21">
        <f t="shared" si="2"/>
        <v>3678136524</v>
      </c>
      <c r="U9" s="19">
        <f t="shared" ref="U9:U22" si="3">+O9-R9</f>
        <v>10418680476</v>
      </c>
      <c r="V9" s="20">
        <f t="shared" ref="V9:V22" si="4">+R9/O9</f>
        <v>0.26091964760555519</v>
      </c>
      <c r="W9" s="20">
        <f t="shared" ref="W9:W22" si="5">+S9/O9</f>
        <v>0.26091964760555519</v>
      </c>
      <c r="X9" s="20">
        <f t="shared" ref="X9:X22" si="6">+T9/O9</f>
        <v>0.26091964760555519</v>
      </c>
      <c r="Y9" s="4"/>
      <c r="Z9" s="2"/>
      <c r="AA9" s="2"/>
    </row>
    <row r="10" spans="1:27" ht="35.1" customHeight="1" thickTop="1" thickBot="1">
      <c r="A10" s="10" t="s">
        <v>20</v>
      </c>
      <c r="B10" s="10" t="s">
        <v>21</v>
      </c>
      <c r="C10" s="10" t="s">
        <v>21</v>
      </c>
      <c r="D10" s="10" t="s">
        <v>21</v>
      </c>
      <c r="E10" s="10"/>
      <c r="F10" s="10" t="s">
        <v>22</v>
      </c>
      <c r="G10" s="10" t="s">
        <v>39</v>
      </c>
      <c r="H10" s="10" t="s">
        <v>34</v>
      </c>
      <c r="I10" s="11" t="s">
        <v>23</v>
      </c>
      <c r="J10" s="12">
        <v>9430223000</v>
      </c>
      <c r="K10" s="12">
        <v>0</v>
      </c>
      <c r="L10" s="12">
        <v>0</v>
      </c>
      <c r="M10" s="12">
        <v>9430223000</v>
      </c>
      <c r="N10" s="12">
        <v>0</v>
      </c>
      <c r="O10" s="13">
        <f t="shared" si="1"/>
        <v>9430223000</v>
      </c>
      <c r="P10" s="12">
        <v>9430223000</v>
      </c>
      <c r="Q10" s="12">
        <v>0</v>
      </c>
      <c r="R10" s="12">
        <v>2419929030</v>
      </c>
      <c r="S10" s="12">
        <v>2419929030</v>
      </c>
      <c r="T10" s="12">
        <v>2419929030</v>
      </c>
      <c r="U10" s="14">
        <f t="shared" si="3"/>
        <v>7010293970</v>
      </c>
      <c r="V10" s="15">
        <f t="shared" si="4"/>
        <v>0.25661418929329666</v>
      </c>
      <c r="W10" s="15">
        <f t="shared" si="5"/>
        <v>0.25661418929329666</v>
      </c>
      <c r="X10" s="15">
        <f t="shared" si="6"/>
        <v>0.25661418929329666</v>
      </c>
      <c r="Y10" s="4"/>
      <c r="Z10" s="2"/>
      <c r="AA10" s="2"/>
    </row>
    <row r="11" spans="1:27" ht="35.1" customHeight="1" thickTop="1" thickBot="1">
      <c r="A11" s="10" t="s">
        <v>20</v>
      </c>
      <c r="B11" s="10" t="s">
        <v>21</v>
      </c>
      <c r="C11" s="10" t="s">
        <v>21</v>
      </c>
      <c r="D11" s="10" t="s">
        <v>24</v>
      </c>
      <c r="E11" s="10"/>
      <c r="F11" s="10" t="s">
        <v>22</v>
      </c>
      <c r="G11" s="10" t="s">
        <v>39</v>
      </c>
      <c r="H11" s="10" t="s">
        <v>34</v>
      </c>
      <c r="I11" s="11" t="s">
        <v>25</v>
      </c>
      <c r="J11" s="12">
        <v>3432524000</v>
      </c>
      <c r="K11" s="12">
        <v>0</v>
      </c>
      <c r="L11" s="12">
        <v>0</v>
      </c>
      <c r="M11" s="12">
        <v>3432524000</v>
      </c>
      <c r="N11" s="12">
        <v>0</v>
      </c>
      <c r="O11" s="13">
        <f t="shared" si="1"/>
        <v>3432524000</v>
      </c>
      <c r="P11" s="12">
        <v>3432524000</v>
      </c>
      <c r="Q11" s="12">
        <v>0</v>
      </c>
      <c r="R11" s="12">
        <v>962938983</v>
      </c>
      <c r="S11" s="12">
        <v>962938983</v>
      </c>
      <c r="T11" s="12">
        <v>962938983</v>
      </c>
      <c r="U11" s="14">
        <f t="shared" si="3"/>
        <v>2469585017</v>
      </c>
      <c r="V11" s="15">
        <f t="shared" si="4"/>
        <v>0.28053379466538325</v>
      </c>
      <c r="W11" s="15">
        <f t="shared" si="5"/>
        <v>0.28053379466538325</v>
      </c>
      <c r="X11" s="15">
        <f t="shared" si="6"/>
        <v>0.28053379466538325</v>
      </c>
      <c r="Y11" s="4"/>
      <c r="Z11" s="2"/>
      <c r="AA11" s="2"/>
    </row>
    <row r="12" spans="1:27" ht="35.1" customHeight="1" thickTop="1" thickBot="1">
      <c r="A12" s="10" t="s">
        <v>20</v>
      </c>
      <c r="B12" s="10" t="s">
        <v>21</v>
      </c>
      <c r="C12" s="10" t="s">
        <v>21</v>
      </c>
      <c r="D12" s="10" t="s">
        <v>26</v>
      </c>
      <c r="E12" s="10"/>
      <c r="F12" s="10" t="s">
        <v>22</v>
      </c>
      <c r="G12" s="10" t="s">
        <v>39</v>
      </c>
      <c r="H12" s="10" t="s">
        <v>34</v>
      </c>
      <c r="I12" s="11" t="s">
        <v>27</v>
      </c>
      <c r="J12" s="12">
        <v>1234070000</v>
      </c>
      <c r="K12" s="12">
        <v>0</v>
      </c>
      <c r="L12" s="12">
        <v>0</v>
      </c>
      <c r="M12" s="12">
        <v>1234070000</v>
      </c>
      <c r="N12" s="12">
        <v>0</v>
      </c>
      <c r="O12" s="13">
        <f t="shared" si="1"/>
        <v>1234070000</v>
      </c>
      <c r="P12" s="12">
        <v>1234070000</v>
      </c>
      <c r="Q12" s="12">
        <v>0</v>
      </c>
      <c r="R12" s="12">
        <v>295268511</v>
      </c>
      <c r="S12" s="12">
        <v>295268511</v>
      </c>
      <c r="T12" s="12">
        <v>295268511</v>
      </c>
      <c r="U12" s="14">
        <f t="shared" si="3"/>
        <v>938801489</v>
      </c>
      <c r="V12" s="15">
        <f t="shared" si="4"/>
        <v>0.23926398907679466</v>
      </c>
      <c r="W12" s="15">
        <f t="shared" si="5"/>
        <v>0.23926398907679466</v>
      </c>
      <c r="X12" s="15">
        <f t="shared" si="6"/>
        <v>0.23926398907679466</v>
      </c>
      <c r="Y12" s="4"/>
      <c r="Z12" s="2"/>
      <c r="AA12" s="2"/>
    </row>
    <row r="13" spans="1:27" ht="35.1" customHeight="1" thickTop="1" thickBot="1">
      <c r="A13" s="10" t="s">
        <v>20</v>
      </c>
      <c r="B13" s="10" t="s">
        <v>21</v>
      </c>
      <c r="C13" s="10" t="s">
        <v>21</v>
      </c>
      <c r="D13" s="10" t="s">
        <v>29</v>
      </c>
      <c r="E13" s="10"/>
      <c r="F13" s="10" t="s">
        <v>22</v>
      </c>
      <c r="G13" s="10" t="s">
        <v>39</v>
      </c>
      <c r="H13" s="10" t="s">
        <v>34</v>
      </c>
      <c r="I13" s="11" t="s">
        <v>40</v>
      </c>
      <c r="J13" s="12">
        <v>1187338000</v>
      </c>
      <c r="K13" s="12">
        <v>0</v>
      </c>
      <c r="L13" s="12">
        <v>0</v>
      </c>
      <c r="M13" s="12">
        <v>1187338000</v>
      </c>
      <c r="N13" s="12">
        <v>1187338000</v>
      </c>
      <c r="O13" s="13">
        <f t="shared" si="1"/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4">
        <f t="shared" si="3"/>
        <v>0</v>
      </c>
      <c r="V13" s="15">
        <v>0</v>
      </c>
      <c r="W13" s="15">
        <v>0</v>
      </c>
      <c r="X13" s="15">
        <v>0</v>
      </c>
      <c r="Y13" s="4"/>
      <c r="Z13" s="2"/>
      <c r="AA13" s="2"/>
    </row>
    <row r="14" spans="1:27" ht="35.1" customHeight="1" thickTop="1" thickBot="1">
      <c r="A14" s="16" t="s">
        <v>20</v>
      </c>
      <c r="B14" s="16" t="s">
        <v>24</v>
      </c>
      <c r="C14" s="16"/>
      <c r="D14" s="16"/>
      <c r="E14" s="16"/>
      <c r="F14" s="16"/>
      <c r="G14" s="16"/>
      <c r="H14" s="16"/>
      <c r="I14" s="17" t="s">
        <v>44</v>
      </c>
      <c r="J14" s="21">
        <f>+J15</f>
        <v>2024189000</v>
      </c>
      <c r="K14" s="21">
        <f t="shared" ref="K14:T14" si="7">+K15</f>
        <v>0</v>
      </c>
      <c r="L14" s="21">
        <f t="shared" si="7"/>
        <v>0</v>
      </c>
      <c r="M14" s="21">
        <f t="shared" si="7"/>
        <v>2024189000</v>
      </c>
      <c r="N14" s="21">
        <f t="shared" si="7"/>
        <v>0</v>
      </c>
      <c r="O14" s="18">
        <f t="shared" si="1"/>
        <v>2024189000</v>
      </c>
      <c r="P14" s="21">
        <f t="shared" si="7"/>
        <v>1490522556.5899999</v>
      </c>
      <c r="Q14" s="21">
        <f t="shared" si="7"/>
        <v>533666443.41000003</v>
      </c>
      <c r="R14" s="21">
        <f t="shared" si="7"/>
        <v>1140052367.29</v>
      </c>
      <c r="S14" s="21">
        <f t="shared" si="7"/>
        <v>348601815.38</v>
      </c>
      <c r="T14" s="21">
        <f t="shared" si="7"/>
        <v>348601815.38</v>
      </c>
      <c r="U14" s="19">
        <f t="shared" si="3"/>
        <v>884136632.71000004</v>
      </c>
      <c r="V14" s="20">
        <f t="shared" si="4"/>
        <v>0.56321438723854345</v>
      </c>
      <c r="W14" s="20">
        <f t="shared" si="5"/>
        <v>0.17221801688478694</v>
      </c>
      <c r="X14" s="20">
        <f t="shared" si="6"/>
        <v>0.17221801688478694</v>
      </c>
      <c r="Y14" s="4"/>
      <c r="Z14" s="2"/>
      <c r="AA14" s="2"/>
    </row>
    <row r="15" spans="1:27" ht="35.1" customHeight="1" thickTop="1" thickBot="1">
      <c r="A15" s="10" t="s">
        <v>20</v>
      </c>
      <c r="B15" s="10" t="s">
        <v>24</v>
      </c>
      <c r="C15" s="10"/>
      <c r="D15" s="10"/>
      <c r="E15" s="10"/>
      <c r="F15" s="10" t="s">
        <v>22</v>
      </c>
      <c r="G15" s="10" t="s">
        <v>39</v>
      </c>
      <c r="H15" s="10" t="s">
        <v>34</v>
      </c>
      <c r="I15" s="11" t="s">
        <v>28</v>
      </c>
      <c r="J15" s="12">
        <v>2024189000</v>
      </c>
      <c r="K15" s="12">
        <v>0</v>
      </c>
      <c r="L15" s="12">
        <v>0</v>
      </c>
      <c r="M15" s="12">
        <v>2024189000</v>
      </c>
      <c r="N15" s="12">
        <v>0</v>
      </c>
      <c r="O15" s="13">
        <f t="shared" si="1"/>
        <v>2024189000</v>
      </c>
      <c r="P15" s="12">
        <v>1490522556.5899999</v>
      </c>
      <c r="Q15" s="12">
        <v>533666443.41000003</v>
      </c>
      <c r="R15" s="12">
        <v>1140052367.29</v>
      </c>
      <c r="S15" s="12">
        <v>348601815.38</v>
      </c>
      <c r="T15" s="12">
        <v>348601815.38</v>
      </c>
      <c r="U15" s="14">
        <f t="shared" si="3"/>
        <v>884136632.71000004</v>
      </c>
      <c r="V15" s="15">
        <f t="shared" si="4"/>
        <v>0.56321438723854345</v>
      </c>
      <c r="W15" s="15">
        <f t="shared" si="5"/>
        <v>0.17221801688478694</v>
      </c>
      <c r="X15" s="15">
        <f t="shared" si="6"/>
        <v>0.17221801688478694</v>
      </c>
      <c r="Y15" s="4"/>
      <c r="Z15" s="2"/>
      <c r="AA15" s="2"/>
    </row>
    <row r="16" spans="1:27" ht="35.1" customHeight="1" thickTop="1" thickBot="1">
      <c r="A16" s="16" t="s">
        <v>20</v>
      </c>
      <c r="B16" s="16" t="s">
        <v>26</v>
      </c>
      <c r="C16" s="16"/>
      <c r="D16" s="16"/>
      <c r="E16" s="16"/>
      <c r="F16" s="16"/>
      <c r="G16" s="16"/>
      <c r="H16" s="16"/>
      <c r="I16" s="17" t="s">
        <v>45</v>
      </c>
      <c r="J16" s="21">
        <f>+J17</f>
        <v>65100000</v>
      </c>
      <c r="K16" s="21">
        <f t="shared" ref="K16:T16" si="8">+K17</f>
        <v>0</v>
      </c>
      <c r="L16" s="21">
        <f t="shared" si="8"/>
        <v>0</v>
      </c>
      <c r="M16" s="21">
        <f t="shared" si="8"/>
        <v>65100000</v>
      </c>
      <c r="N16" s="21">
        <f t="shared" si="8"/>
        <v>0</v>
      </c>
      <c r="O16" s="18">
        <f t="shared" si="1"/>
        <v>65100000</v>
      </c>
      <c r="P16" s="21">
        <f t="shared" si="8"/>
        <v>65100000</v>
      </c>
      <c r="Q16" s="21">
        <f t="shared" si="8"/>
        <v>0</v>
      </c>
      <c r="R16" s="21">
        <f t="shared" si="8"/>
        <v>8143712</v>
      </c>
      <c r="S16" s="21">
        <f t="shared" si="8"/>
        <v>8143712</v>
      </c>
      <c r="T16" s="21">
        <f t="shared" si="8"/>
        <v>8143712</v>
      </c>
      <c r="U16" s="19">
        <f t="shared" si="3"/>
        <v>56956288</v>
      </c>
      <c r="V16" s="20">
        <f t="shared" si="4"/>
        <v>0.12509542242703534</v>
      </c>
      <c r="W16" s="20">
        <f t="shared" si="5"/>
        <v>0.12509542242703534</v>
      </c>
      <c r="X16" s="20">
        <f t="shared" si="6"/>
        <v>0.12509542242703534</v>
      </c>
      <c r="Y16" s="4"/>
      <c r="Z16" s="2"/>
      <c r="AA16" s="2"/>
    </row>
    <row r="17" spans="1:27" ht="35.1" customHeight="1" thickTop="1" thickBot="1">
      <c r="A17" s="10" t="s">
        <v>20</v>
      </c>
      <c r="B17" s="10" t="s">
        <v>26</v>
      </c>
      <c r="C17" s="10" t="s">
        <v>29</v>
      </c>
      <c r="D17" s="10" t="s">
        <v>24</v>
      </c>
      <c r="E17" s="10" t="s">
        <v>30</v>
      </c>
      <c r="F17" s="10" t="s">
        <v>22</v>
      </c>
      <c r="G17" s="10" t="s">
        <v>39</v>
      </c>
      <c r="H17" s="10" t="s">
        <v>34</v>
      </c>
      <c r="I17" s="11" t="s">
        <v>31</v>
      </c>
      <c r="J17" s="12">
        <v>65100000</v>
      </c>
      <c r="K17" s="12">
        <v>0</v>
      </c>
      <c r="L17" s="12">
        <v>0</v>
      </c>
      <c r="M17" s="12">
        <v>65100000</v>
      </c>
      <c r="N17" s="12">
        <v>0</v>
      </c>
      <c r="O17" s="13">
        <f t="shared" si="1"/>
        <v>65100000</v>
      </c>
      <c r="P17" s="12">
        <v>65100000</v>
      </c>
      <c r="Q17" s="12">
        <v>0</v>
      </c>
      <c r="R17" s="12">
        <v>8143712</v>
      </c>
      <c r="S17" s="12">
        <v>8143712</v>
      </c>
      <c r="T17" s="12">
        <v>8143712</v>
      </c>
      <c r="U17" s="14">
        <f t="shared" si="3"/>
        <v>56956288</v>
      </c>
      <c r="V17" s="15">
        <f t="shared" si="4"/>
        <v>0.12509542242703534</v>
      </c>
      <c r="W17" s="15">
        <f t="shared" si="5"/>
        <v>0.12509542242703534</v>
      </c>
      <c r="X17" s="15">
        <f t="shared" si="6"/>
        <v>0.12509542242703534</v>
      </c>
      <c r="Y17" s="4"/>
      <c r="Z17" s="2"/>
      <c r="AA17" s="2"/>
    </row>
    <row r="18" spans="1:27" ht="35.1" customHeight="1" thickTop="1" thickBot="1">
      <c r="A18" s="16" t="s">
        <v>20</v>
      </c>
      <c r="B18" s="16" t="s">
        <v>32</v>
      </c>
      <c r="C18" s="16"/>
      <c r="D18" s="16"/>
      <c r="E18" s="16"/>
      <c r="F18" s="16"/>
      <c r="G18" s="16"/>
      <c r="H18" s="16"/>
      <c r="I18" s="17" t="s">
        <v>46</v>
      </c>
      <c r="J18" s="21">
        <f>+J19</f>
        <v>4390000</v>
      </c>
      <c r="K18" s="21">
        <f t="shared" ref="K18:T18" si="9">+K19</f>
        <v>0</v>
      </c>
      <c r="L18" s="21">
        <f t="shared" si="9"/>
        <v>0</v>
      </c>
      <c r="M18" s="21">
        <f t="shared" si="9"/>
        <v>4390000</v>
      </c>
      <c r="N18" s="21">
        <f t="shared" si="9"/>
        <v>0</v>
      </c>
      <c r="O18" s="18">
        <f t="shared" si="1"/>
        <v>4390000</v>
      </c>
      <c r="P18" s="21">
        <f t="shared" si="9"/>
        <v>0</v>
      </c>
      <c r="Q18" s="21">
        <f t="shared" si="9"/>
        <v>4390000</v>
      </c>
      <c r="R18" s="21">
        <f t="shared" si="9"/>
        <v>0</v>
      </c>
      <c r="S18" s="21">
        <f t="shared" si="9"/>
        <v>0</v>
      </c>
      <c r="T18" s="21">
        <f t="shared" si="9"/>
        <v>0</v>
      </c>
      <c r="U18" s="19">
        <f t="shared" si="3"/>
        <v>4390000</v>
      </c>
      <c r="V18" s="20">
        <f t="shared" si="4"/>
        <v>0</v>
      </c>
      <c r="W18" s="20">
        <f t="shared" si="5"/>
        <v>0</v>
      </c>
      <c r="X18" s="20">
        <f t="shared" si="6"/>
        <v>0</v>
      </c>
      <c r="Y18" s="4"/>
      <c r="Z18" s="2"/>
      <c r="AA18" s="2"/>
    </row>
    <row r="19" spans="1:27" ht="35.1" customHeight="1" thickTop="1" thickBot="1">
      <c r="A19" s="10" t="s">
        <v>20</v>
      </c>
      <c r="B19" s="10" t="s">
        <v>32</v>
      </c>
      <c r="C19" s="10" t="s">
        <v>21</v>
      </c>
      <c r="D19" s="10"/>
      <c r="E19" s="10"/>
      <c r="F19" s="10" t="s">
        <v>22</v>
      </c>
      <c r="G19" s="10" t="s">
        <v>39</v>
      </c>
      <c r="H19" s="10" t="s">
        <v>34</v>
      </c>
      <c r="I19" s="11" t="s">
        <v>33</v>
      </c>
      <c r="J19" s="12">
        <v>4390000</v>
      </c>
      <c r="K19" s="12">
        <v>0</v>
      </c>
      <c r="L19" s="12">
        <v>0</v>
      </c>
      <c r="M19" s="12">
        <v>4390000</v>
      </c>
      <c r="N19" s="12">
        <v>0</v>
      </c>
      <c r="O19" s="13">
        <f t="shared" si="1"/>
        <v>4390000</v>
      </c>
      <c r="P19" s="12">
        <v>0</v>
      </c>
      <c r="Q19" s="12">
        <v>4390000</v>
      </c>
      <c r="R19" s="12">
        <v>0</v>
      </c>
      <c r="S19" s="12">
        <v>0</v>
      </c>
      <c r="T19" s="12">
        <v>0</v>
      </c>
      <c r="U19" s="14">
        <f t="shared" si="3"/>
        <v>4390000</v>
      </c>
      <c r="V19" s="15">
        <f t="shared" si="4"/>
        <v>0</v>
      </c>
      <c r="W19" s="15">
        <f t="shared" si="5"/>
        <v>0</v>
      </c>
      <c r="X19" s="15">
        <f t="shared" si="6"/>
        <v>0</v>
      </c>
      <c r="Y19" s="4"/>
      <c r="Z19" s="2"/>
      <c r="AA19" s="2"/>
    </row>
    <row r="20" spans="1:27" ht="34.5" customHeight="1" thickTop="1" thickBot="1">
      <c r="A20" s="16" t="s">
        <v>35</v>
      </c>
      <c r="B20" s="16"/>
      <c r="C20" s="16"/>
      <c r="D20" s="16"/>
      <c r="E20" s="16"/>
      <c r="F20" s="16"/>
      <c r="G20" s="16"/>
      <c r="H20" s="16"/>
      <c r="I20" s="17" t="s">
        <v>47</v>
      </c>
      <c r="J20" s="21">
        <f>+J21</f>
        <v>13355000000</v>
      </c>
      <c r="K20" s="21">
        <f t="shared" ref="K20:T20" si="10">+K21</f>
        <v>0</v>
      </c>
      <c r="L20" s="21">
        <f t="shared" si="10"/>
        <v>0</v>
      </c>
      <c r="M20" s="21">
        <f t="shared" si="10"/>
        <v>13355000000</v>
      </c>
      <c r="N20" s="21">
        <f t="shared" si="10"/>
        <v>0</v>
      </c>
      <c r="O20" s="18">
        <f t="shared" si="1"/>
        <v>13355000000</v>
      </c>
      <c r="P20" s="21">
        <f t="shared" si="10"/>
        <v>8788488123.2999992</v>
      </c>
      <c r="Q20" s="21">
        <f t="shared" si="10"/>
        <v>4566511876.6999998</v>
      </c>
      <c r="R20" s="21">
        <f t="shared" si="10"/>
        <v>6217842298.2200003</v>
      </c>
      <c r="S20" s="21">
        <f t="shared" si="10"/>
        <v>999454217.50999999</v>
      </c>
      <c r="T20" s="21">
        <f t="shared" si="10"/>
        <v>999454217.50999999</v>
      </c>
      <c r="U20" s="19">
        <f t="shared" si="3"/>
        <v>7137157701.7799997</v>
      </c>
      <c r="V20" s="20">
        <f t="shared" si="4"/>
        <v>0.46558160226282291</v>
      </c>
      <c r="W20" s="20">
        <f t="shared" si="5"/>
        <v>7.4837455448146767E-2</v>
      </c>
      <c r="X20" s="20">
        <f t="shared" si="6"/>
        <v>7.4837455448146767E-2</v>
      </c>
      <c r="Y20" s="4"/>
      <c r="Z20" s="2"/>
      <c r="AA20" s="2"/>
    </row>
    <row r="21" spans="1:27" ht="48" customHeight="1" thickTop="1" thickBot="1">
      <c r="A21" s="10" t="s">
        <v>35</v>
      </c>
      <c r="B21" s="10" t="s">
        <v>36</v>
      </c>
      <c r="C21" s="10" t="s">
        <v>37</v>
      </c>
      <c r="D21" s="10" t="s">
        <v>38</v>
      </c>
      <c r="E21" s="10"/>
      <c r="F21" s="10" t="s">
        <v>22</v>
      </c>
      <c r="G21" s="10" t="s">
        <v>39</v>
      </c>
      <c r="H21" s="10" t="s">
        <v>34</v>
      </c>
      <c r="I21" s="11" t="s">
        <v>41</v>
      </c>
      <c r="J21" s="12">
        <v>13355000000</v>
      </c>
      <c r="K21" s="12">
        <v>0</v>
      </c>
      <c r="L21" s="12">
        <v>0</v>
      </c>
      <c r="M21" s="12">
        <v>13355000000</v>
      </c>
      <c r="N21" s="12">
        <v>0</v>
      </c>
      <c r="O21" s="13">
        <f t="shared" si="1"/>
        <v>13355000000</v>
      </c>
      <c r="P21" s="12">
        <v>8788488123.2999992</v>
      </c>
      <c r="Q21" s="12">
        <v>4566511876.6999998</v>
      </c>
      <c r="R21" s="12">
        <v>6217842298.2200003</v>
      </c>
      <c r="S21" s="12">
        <v>999454217.50999999</v>
      </c>
      <c r="T21" s="12">
        <v>999454217.50999999</v>
      </c>
      <c r="U21" s="14">
        <f t="shared" si="3"/>
        <v>7137157701.7799997</v>
      </c>
      <c r="V21" s="15">
        <f t="shared" si="4"/>
        <v>0.46558160226282291</v>
      </c>
      <c r="W21" s="15">
        <f t="shared" si="5"/>
        <v>7.4837455448146767E-2</v>
      </c>
      <c r="X21" s="15">
        <f t="shared" si="6"/>
        <v>7.4837455448146767E-2</v>
      </c>
      <c r="Y21" s="4"/>
      <c r="Z21" s="2"/>
    </row>
    <row r="22" spans="1:27" ht="35.1" customHeight="1" thickTop="1" thickBot="1">
      <c r="A22" s="10"/>
      <c r="B22" s="10"/>
      <c r="C22" s="10"/>
      <c r="D22" s="10"/>
      <c r="E22" s="10"/>
      <c r="F22" s="10"/>
      <c r="G22" s="10"/>
      <c r="H22" s="10"/>
      <c r="I22" s="11" t="s">
        <v>48</v>
      </c>
      <c r="J22" s="12">
        <f>+J8+J20</f>
        <v>30732834000</v>
      </c>
      <c r="K22" s="12">
        <f t="shared" ref="K22:T22" si="11">+K8+K20</f>
        <v>0</v>
      </c>
      <c r="L22" s="12">
        <f t="shared" si="11"/>
        <v>0</v>
      </c>
      <c r="M22" s="12">
        <f t="shared" si="11"/>
        <v>30732834000</v>
      </c>
      <c r="N22" s="12">
        <f t="shared" si="11"/>
        <v>1187338000</v>
      </c>
      <c r="O22" s="13">
        <f t="shared" si="1"/>
        <v>29545496000</v>
      </c>
      <c r="P22" s="12">
        <f t="shared" si="11"/>
        <v>24440927679.889999</v>
      </c>
      <c r="Q22" s="12">
        <f t="shared" si="11"/>
        <v>5104568320.1099997</v>
      </c>
      <c r="R22" s="12">
        <f t="shared" si="11"/>
        <v>11044174901.51</v>
      </c>
      <c r="S22" s="12">
        <f t="shared" si="11"/>
        <v>5034336268.8900003</v>
      </c>
      <c r="T22" s="12">
        <f t="shared" si="11"/>
        <v>5034336268.8900003</v>
      </c>
      <c r="U22" s="14">
        <f t="shared" si="3"/>
        <v>18501321098.489998</v>
      </c>
      <c r="V22" s="15">
        <f t="shared" si="4"/>
        <v>0.37380231834693178</v>
      </c>
      <c r="W22" s="15">
        <f t="shared" si="5"/>
        <v>0.1703926807960848</v>
      </c>
      <c r="X22" s="15">
        <f t="shared" si="6"/>
        <v>0.1703926807960848</v>
      </c>
      <c r="Y22" s="4"/>
      <c r="Z22" s="2"/>
    </row>
    <row r="23" spans="1:27" ht="15.75" thickTop="1">
      <c r="A23" s="2" t="s">
        <v>55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2"/>
      <c r="U23" s="22"/>
      <c r="V23" s="22"/>
      <c r="X23" s="23"/>
      <c r="Y23" s="24"/>
      <c r="Z23" s="4"/>
      <c r="AA23" s="4"/>
    </row>
    <row r="24" spans="1:27">
      <c r="A24" s="2" t="s">
        <v>56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2"/>
      <c r="U24" s="22"/>
      <c r="V24" s="22"/>
      <c r="W24" s="2"/>
      <c r="X24" s="23"/>
      <c r="Y24" s="24"/>
      <c r="Z24" s="4"/>
      <c r="AA24" s="4"/>
    </row>
    <row r="25" spans="1:27">
      <c r="A25" s="2" t="s">
        <v>57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2"/>
      <c r="U25" s="22"/>
      <c r="V25" s="22"/>
      <c r="W25" s="2"/>
      <c r="X25" s="23"/>
      <c r="Y25" s="24"/>
      <c r="Z25" s="4"/>
      <c r="AA25" s="4"/>
    </row>
    <row r="26" spans="1:27">
      <c r="A26" s="2"/>
    </row>
    <row r="27" spans="1:27"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7"/>
      <c r="V27" s="8"/>
      <c r="W27" s="9"/>
      <c r="X27" s="9"/>
      <c r="Y27" s="6"/>
    </row>
    <row r="28" spans="1:27"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7"/>
      <c r="V28" s="8"/>
      <c r="W28" s="9"/>
      <c r="X28" s="9"/>
      <c r="Y28" s="6"/>
    </row>
    <row r="29" spans="1:27"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7"/>
      <c r="V29" s="8"/>
      <c r="W29" s="9"/>
      <c r="X29" s="9"/>
      <c r="Y29" s="6"/>
    </row>
    <row r="30" spans="1:27"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7"/>
      <c r="V30" s="8"/>
      <c r="W30" s="9"/>
      <c r="X30" s="9"/>
      <c r="Y30" s="6"/>
    </row>
    <row r="31" spans="1:27"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7"/>
      <c r="V31" s="8"/>
      <c r="W31" s="9"/>
      <c r="X31" s="9"/>
      <c r="Y31" s="6"/>
    </row>
    <row r="32" spans="1:27"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7"/>
      <c r="V32" s="8"/>
      <c r="W32" s="9"/>
      <c r="X32" s="9"/>
      <c r="Y32" s="6"/>
    </row>
    <row r="33" spans="10:25"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/>
      <c r="V33" s="8"/>
      <c r="W33" s="9"/>
      <c r="X33" s="9"/>
      <c r="Y33" s="6"/>
    </row>
    <row r="34" spans="10:25"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7"/>
      <c r="V34" s="8"/>
      <c r="W34" s="9"/>
      <c r="X34" s="9"/>
      <c r="Y34" s="6"/>
    </row>
    <row r="35" spans="10:25"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7"/>
      <c r="V35" s="8"/>
      <c r="W35" s="9"/>
      <c r="X35" s="9"/>
      <c r="Y35" s="6"/>
    </row>
    <row r="36" spans="10:25"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7"/>
      <c r="V36" s="8"/>
      <c r="W36" s="9"/>
      <c r="X36" s="9"/>
      <c r="Y36" s="6"/>
    </row>
    <row r="37" spans="10:25"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"/>
      <c r="W37" s="6"/>
      <c r="X37" s="6"/>
      <c r="Y37" s="6"/>
    </row>
    <row r="38" spans="10:25"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"/>
      <c r="W38" s="6"/>
      <c r="X38" s="6"/>
      <c r="Y38" s="6"/>
    </row>
    <row r="39" spans="10:25"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5"/>
      <c r="W39" s="6"/>
      <c r="X39" s="6"/>
      <c r="Y39" s="6"/>
    </row>
    <row r="40" spans="10:25"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"/>
      <c r="W40" s="6"/>
      <c r="X40" s="6"/>
      <c r="Y40" s="6"/>
    </row>
    <row r="41" spans="10:25"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"/>
      <c r="W41" s="6"/>
      <c r="X41" s="6"/>
      <c r="Y41" s="6"/>
    </row>
    <row r="42" spans="10:25"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5"/>
      <c r="W42" s="6"/>
      <c r="X42" s="6"/>
      <c r="Y42" s="6"/>
    </row>
    <row r="43" spans="10:25"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5"/>
      <c r="W43" s="6"/>
      <c r="X43" s="6"/>
      <c r="Y43" s="6"/>
    </row>
    <row r="44" spans="10:25"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5"/>
      <c r="W44" s="6"/>
      <c r="X44" s="6"/>
      <c r="Y44" s="6"/>
    </row>
    <row r="45" spans="10:25"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5"/>
      <c r="W45" s="6"/>
      <c r="X45" s="6"/>
      <c r="Y45" s="6"/>
    </row>
    <row r="46" spans="10:25"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"/>
      <c r="W46" s="6"/>
      <c r="X46" s="6"/>
      <c r="Y46" s="6"/>
    </row>
    <row r="47" spans="10:25"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"/>
      <c r="W47" s="6"/>
      <c r="X47" s="6"/>
      <c r="Y47" s="6"/>
    </row>
    <row r="48" spans="10:25"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"/>
      <c r="W48" s="6"/>
      <c r="X48" s="6"/>
      <c r="Y48" s="6"/>
    </row>
    <row r="49" spans="10:25"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"/>
      <c r="W49" s="6"/>
      <c r="X49" s="6"/>
      <c r="Y49" s="6"/>
    </row>
    <row r="50" spans="10:25" ht="34.5" customHeight="1"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"/>
      <c r="W50" s="6"/>
      <c r="X50" s="6"/>
      <c r="Y50" s="6"/>
    </row>
    <row r="51" spans="10:25" ht="33.950000000000003" customHeight="1"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"/>
      <c r="W51" s="6"/>
      <c r="X51" s="6"/>
      <c r="Y51" s="6"/>
    </row>
    <row r="52" spans="10:25"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5"/>
      <c r="W52" s="6"/>
      <c r="X52" s="6"/>
      <c r="Y52" s="6"/>
    </row>
    <row r="53" spans="10:25"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5"/>
      <c r="W53" s="6"/>
      <c r="X53" s="6"/>
      <c r="Y53" s="6"/>
    </row>
    <row r="54" spans="10:25" ht="35.1" customHeight="1"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5"/>
      <c r="W54" s="6"/>
      <c r="X54" s="6"/>
      <c r="Y54" s="6"/>
    </row>
    <row r="55" spans="10:25" ht="35.1" customHeight="1">
      <c r="V55" s="6"/>
      <c r="W55" s="6"/>
      <c r="X55" s="6"/>
      <c r="Y55" s="6"/>
    </row>
    <row r="56" spans="10:25" ht="35.1" customHeight="1">
      <c r="V56" s="6"/>
      <c r="W56" s="6"/>
      <c r="X56" s="6"/>
      <c r="Y56" s="6"/>
    </row>
    <row r="57" spans="10:25" ht="35.1" customHeight="1">
      <c r="V57" s="6"/>
      <c r="W57" s="6"/>
      <c r="X57" s="6"/>
      <c r="Y57" s="6"/>
    </row>
    <row r="58" spans="10:25" ht="35.1" customHeight="1">
      <c r="V58" s="6"/>
      <c r="W58" s="6"/>
      <c r="X58" s="6"/>
      <c r="Y58" s="6"/>
    </row>
    <row r="59" spans="10:25" ht="35.1" customHeight="1">
      <c r="V59" s="6"/>
      <c r="W59" s="6"/>
      <c r="X59" s="6"/>
      <c r="Y59" s="6"/>
    </row>
    <row r="60" spans="10:25" ht="35.1" customHeight="1">
      <c r="V60" s="6"/>
      <c r="W60" s="6"/>
      <c r="X60" s="6"/>
      <c r="Y60" s="6"/>
    </row>
    <row r="61" spans="10:25" ht="35.1" customHeight="1">
      <c r="V61" s="6"/>
      <c r="W61" s="6"/>
      <c r="X61" s="6"/>
      <c r="Y61" s="6"/>
    </row>
    <row r="62" spans="10:25" ht="35.1" customHeight="1">
      <c r="V62" s="6"/>
      <c r="W62" s="6"/>
      <c r="X62" s="6"/>
      <c r="Y62" s="6"/>
    </row>
    <row r="63" spans="10:25" ht="35.1" customHeight="1">
      <c r="V63" s="6"/>
      <c r="W63" s="6"/>
      <c r="X63" s="6"/>
      <c r="Y63" s="6"/>
    </row>
    <row r="64" spans="10:25" ht="35.1" customHeight="1">
      <c r="V64" s="6"/>
      <c r="W64" s="6"/>
      <c r="X64" s="6"/>
      <c r="Y64" s="6"/>
    </row>
    <row r="65" spans="22:25" ht="35.1" customHeight="1">
      <c r="V65" s="6"/>
      <c r="W65" s="6"/>
      <c r="X65" s="6"/>
      <c r="Y65" s="6"/>
    </row>
    <row r="66" spans="22:25" ht="35.1" customHeight="1"/>
    <row r="67" spans="22:25" ht="35.1" customHeight="1"/>
    <row r="68" spans="22:25" ht="35.1" customHeight="1"/>
  </sheetData>
  <mergeCells count="4">
    <mergeCell ref="A3:X3"/>
    <mergeCell ref="A4:X4"/>
    <mergeCell ref="A5:X5"/>
    <mergeCell ref="T6:X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 </vt:lpstr>
      <vt:lpstr>'DIRECCION DE COMERCIO EXTERIOR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2023-05-08T15:07:03Z</cp:lastPrinted>
  <dcterms:created xsi:type="dcterms:W3CDTF">2023-05-02T12:49:00Z</dcterms:created>
  <dcterms:modified xsi:type="dcterms:W3CDTF">2023-05-08T15:07:08Z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