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INVERSION " sheetId="1" r:id="rId1"/>
  </sheets>
  <definedNames>
    <definedName name="_xlnm.Print_Titles" localSheetId="0">'INVERSION '!$6:$6</definedName>
  </definedNames>
  <calcPr calcId="152511"/>
</workbook>
</file>

<file path=xl/calcChain.xml><?xml version="1.0" encoding="utf-8"?>
<calcChain xmlns="http://schemas.openxmlformats.org/spreadsheetml/2006/main">
  <c r="U42" i="1" l="1"/>
  <c r="T42" i="1"/>
  <c r="S42" i="1"/>
  <c r="R42" i="1"/>
  <c r="U41" i="1"/>
  <c r="T41" i="1"/>
  <c r="S41" i="1"/>
  <c r="R41" i="1"/>
  <c r="U40" i="1"/>
  <c r="T40" i="1"/>
  <c r="S40" i="1"/>
  <c r="R40" i="1"/>
  <c r="U38" i="1"/>
  <c r="T38" i="1"/>
  <c r="S38" i="1"/>
  <c r="R38" i="1"/>
  <c r="U37" i="1"/>
  <c r="T37" i="1"/>
  <c r="S37" i="1"/>
  <c r="R37" i="1"/>
  <c r="U36" i="1"/>
  <c r="T36" i="1"/>
  <c r="S36" i="1"/>
  <c r="R36" i="1"/>
  <c r="U34" i="1"/>
  <c r="T34" i="1"/>
  <c r="S34" i="1"/>
  <c r="R34" i="1"/>
  <c r="U33" i="1"/>
  <c r="T33" i="1"/>
  <c r="S33" i="1"/>
  <c r="R33" i="1"/>
  <c r="U32" i="1"/>
  <c r="T32" i="1"/>
  <c r="S32" i="1"/>
  <c r="R32" i="1"/>
  <c r="U31" i="1"/>
  <c r="T31" i="1"/>
  <c r="S31" i="1"/>
  <c r="R31" i="1"/>
  <c r="U30" i="1"/>
  <c r="T30" i="1"/>
  <c r="S30" i="1"/>
  <c r="R30" i="1"/>
  <c r="U29" i="1"/>
  <c r="T29" i="1"/>
  <c r="S29" i="1"/>
  <c r="R29" i="1"/>
  <c r="U28" i="1"/>
  <c r="T28" i="1"/>
  <c r="S28" i="1"/>
  <c r="R28" i="1"/>
  <c r="U27" i="1"/>
  <c r="T27" i="1"/>
  <c r="S27" i="1"/>
  <c r="R27" i="1"/>
  <c r="U26" i="1"/>
  <c r="T26" i="1"/>
  <c r="S26" i="1"/>
  <c r="R26" i="1"/>
  <c r="U25" i="1"/>
  <c r="T25" i="1"/>
  <c r="S25" i="1"/>
  <c r="R25" i="1"/>
  <c r="U24" i="1"/>
  <c r="T24" i="1"/>
  <c r="S24" i="1"/>
  <c r="R24" i="1"/>
  <c r="U23" i="1"/>
  <c r="T23" i="1"/>
  <c r="S23" i="1"/>
  <c r="R23" i="1"/>
  <c r="U22" i="1"/>
  <c r="T22" i="1"/>
  <c r="S22" i="1"/>
  <c r="R22" i="1"/>
  <c r="R21" i="1"/>
  <c r="U20" i="1"/>
  <c r="T20" i="1"/>
  <c r="S20" i="1"/>
  <c r="R20" i="1"/>
  <c r="U19" i="1"/>
  <c r="T19" i="1"/>
  <c r="S19" i="1"/>
  <c r="R19" i="1"/>
  <c r="U18" i="1"/>
  <c r="T18" i="1"/>
  <c r="S18" i="1"/>
  <c r="R18" i="1"/>
  <c r="U17" i="1"/>
  <c r="T17" i="1"/>
  <c r="S17" i="1"/>
  <c r="R17" i="1"/>
  <c r="U16" i="1"/>
  <c r="T16" i="1"/>
  <c r="S16" i="1"/>
  <c r="R16" i="1"/>
  <c r="U15" i="1"/>
  <c r="T15" i="1"/>
  <c r="S15" i="1"/>
  <c r="R15" i="1"/>
  <c r="U14" i="1"/>
  <c r="T14" i="1"/>
  <c r="S14" i="1"/>
  <c r="R14" i="1"/>
  <c r="R13" i="1"/>
  <c r="U12" i="1"/>
  <c r="T12" i="1"/>
  <c r="S12" i="1"/>
  <c r="R12" i="1"/>
  <c r="U10" i="1"/>
  <c r="T10" i="1"/>
  <c r="S10" i="1"/>
  <c r="R10" i="1"/>
  <c r="U9" i="1"/>
  <c r="T9" i="1"/>
  <c r="S9" i="1"/>
  <c r="R9" i="1"/>
  <c r="U8" i="1"/>
  <c r="T8" i="1"/>
  <c r="S8" i="1"/>
  <c r="R8" i="1"/>
  <c r="Q43" i="1"/>
  <c r="P43" i="1"/>
  <c r="O43" i="1"/>
  <c r="N43" i="1"/>
  <c r="M43" i="1"/>
  <c r="L43" i="1"/>
  <c r="K43" i="1"/>
  <c r="J43" i="1"/>
  <c r="I43" i="1"/>
  <c r="Q39" i="1"/>
  <c r="P39" i="1"/>
  <c r="O39" i="1"/>
  <c r="N39" i="1"/>
  <c r="M39" i="1"/>
  <c r="L39" i="1"/>
  <c r="R39" i="1" s="1"/>
  <c r="K39" i="1"/>
  <c r="J39" i="1"/>
  <c r="I39" i="1"/>
  <c r="Q35" i="1"/>
  <c r="P35" i="1"/>
  <c r="O35" i="1"/>
  <c r="N35" i="1"/>
  <c r="M35" i="1"/>
  <c r="L35" i="1"/>
  <c r="K35" i="1"/>
  <c r="J35" i="1"/>
  <c r="I35" i="1"/>
  <c r="Q11" i="1"/>
  <c r="P11" i="1"/>
  <c r="O11" i="1"/>
  <c r="N11" i="1"/>
  <c r="M11" i="1"/>
  <c r="L11" i="1"/>
  <c r="K11" i="1"/>
  <c r="J11" i="1"/>
  <c r="I11" i="1"/>
  <c r="R43" i="1" l="1"/>
  <c r="R35" i="1"/>
  <c r="T35" i="1"/>
  <c r="T43" i="1"/>
  <c r="S11" i="1"/>
  <c r="U35" i="1"/>
  <c r="U43" i="1"/>
  <c r="I44" i="1"/>
  <c r="P44" i="1"/>
  <c r="S39" i="1"/>
  <c r="T39" i="1"/>
  <c r="J44" i="1"/>
  <c r="M44" i="1"/>
  <c r="Q44" i="1"/>
  <c r="S35" i="1"/>
  <c r="U39" i="1"/>
  <c r="S43" i="1"/>
  <c r="K44" i="1"/>
  <c r="N44" i="1"/>
  <c r="T11" i="1"/>
  <c r="L44" i="1"/>
  <c r="O44" i="1"/>
  <c r="U11" i="1"/>
  <c r="R11" i="1"/>
  <c r="U7" i="1"/>
  <c r="T7" i="1"/>
  <c r="S7" i="1"/>
  <c r="R7" i="1"/>
  <c r="R44" i="1" l="1"/>
  <c r="U44" i="1"/>
  <c r="S44" i="1"/>
  <c r="T44" i="1"/>
</calcChain>
</file>

<file path=xl/sharedStrings.xml><?xml version="1.0" encoding="utf-8"?>
<sst xmlns="http://schemas.openxmlformats.org/spreadsheetml/2006/main" count="320" uniqueCount="84">
  <si>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</si>
  <si>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</si>
  <si>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</si>
  <si>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</si>
  <si>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</si>
  <si>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</si>
  <si>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</si>
  <si>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</si>
  <si>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</si>
  <si>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</si>
  <si>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</si>
  <si>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</si>
  <si>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</si>
  <si>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</si>
  <si>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</si>
  <si>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</si>
  <si>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</si>
  <si>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</si>
  <si>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</si>
  <si>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</si>
  <si>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</si>
  <si>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</si>
  <si>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</si>
  <si>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</si>
  <si>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</si>
  <si>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</si>
  <si>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</si>
  <si>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</si>
  <si>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</si>
  <si>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</si>
  <si>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</si>
  <si>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</si>
  <si>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</si>
  <si>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</si>
  <si>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</si>
  <si>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</si>
  <si>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</si>
  <si>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</si>
  <si>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</si>
  <si>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</si>
  <si>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</si>
  <si>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</si>
  <si>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</si>
  <si>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</si>
  <si>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</si>
  <si>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</si>
  <si>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</si>
  <si>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</si>
  <si>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</si>
  <si>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</si>
  <si>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</si>
  <si>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</si>
  <si>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</si>
  <si>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</si>
  <si>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</si>
  <si>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</si>
  <si>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</si>
  <si>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</si>
  <si>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</si>
  <si>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</si>
  <si>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</si>
  <si>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</si>
  <si>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</si>
  <si>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</si>
  <si>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</si>
  <si>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 xml:space="preserve">GASTOS DE INVERSION </t>
  </si>
  <si>
    <t>APROPIACION SIN COMPROMETERR</t>
  </si>
  <si>
    <t>MINISTERIO DE COMERCIO INDUSTRIA Y TURISMO</t>
  </si>
  <si>
    <t>EJECUCIÓN PRESUPUESTAL ACUMULADA CON CORTE AL 31 DE OCTUBRE DE 2022</t>
  </si>
  <si>
    <t>COMP/ APR</t>
  </si>
  <si>
    <t>VICEMINISTERIO DE COMERCIO EXTERIOR</t>
  </si>
  <si>
    <t>VICEMINISTERIO DE DESARROLLO EMPRESARIAL</t>
  </si>
  <si>
    <t>SECRETARIA GENERAL</t>
  </si>
  <si>
    <t>VICEMINISTERIO DE TURISMO</t>
  </si>
  <si>
    <t>GASTOS DE INVERSIÓN</t>
  </si>
  <si>
    <t>FECHA DE GENERACION: NOVIEMBRE 01 DE 2022</t>
  </si>
  <si>
    <t>OBLIG/ APR</t>
  </si>
  <si>
    <t>PAGO/ APR</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</si>
  <si>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</si>
  <si>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</si>
  <si>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</si>
  <si>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</si>
  <si>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</si>
  <si>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t xml:space="preserve">Nota 5: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</si>
</sst>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4" x14ac:knownFonts="1">
    <font>
      <sz val="11"/>
      <color rgb="FF000000"/>
      <name val="Calibri"/>
      <family val="2"/>
      <scheme val="minor"/>
    </font>
    <font>
      <sz val="11"/>
      <name val="Calibri"/>
      <family val="2"/>
    </font>
    <font>
      <b/>
      <sz val="9"/>
      <color rgb="FF000000"/>
      <name val="Times New Roman"/>
      <family val="1"/>
    </font>
    <font>
      <sz val="11"/>
      <name val="Arial"/>
      <family val="2"/>
    </font>
    <font>
      <sz val="8"/>
      <color rgb="FF000000"/>
      <name val="Arial"/>
      <family val="2"/>
    </font>
    <font>
      <sz val="8"/>
      <name val="Arial"/>
      <family val="2"/>
    </font>
    <font>
      <sz val="8"/>
      <color theme="0"/>
      <name val="Arial"/>
      <family val="2"/>
    </font>
    <font>
      <b/>
      <sz val="8"/>
      <color rgb="FF000000"/>
      <name val="Arial"/>
      <family val="2"/>
    </font>
    <font>
      <b/>
      <sz val="8"/>
      <name val="Arial"/>
      <family val="2"/>
    </font>
    <font>
      <b/>
      <sz val="7"/>
      <color rgb="FF000000"/>
      <name val="Arial"/>
      <family val="2"/>
    </font>
    <font>
      <b/>
      <sz val="7"/>
      <name val="Arial"/>
      <family val="2"/>
    </font>
    <font>
      <b/>
      <sz val="8"/>
      <color theme="0"/>
      <name val="Arial"/>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9">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0" borderId="0" xfId="0" applyFont="1" applyFill="1" applyBorder="1"/>
    <xf numFmtId="10" fontId="3" fillId="0" borderId="0" xfId="0" applyNumberFormat="1" applyFont="1" applyFill="1" applyBorder="1"/>
    <xf numFmtId="0" fontId="6"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7"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horizontal="right" vertical="center" wrapText="1"/>
    </xf>
    <xf numFmtId="0" fontId="7" fillId="3" borderId="1" xfId="0" applyNumberFormat="1" applyFont="1" applyFill="1" applyBorder="1" applyAlignment="1">
      <alignment horizontal="center" vertical="center" wrapText="1" readingOrder="1"/>
    </xf>
    <xf numFmtId="0" fontId="7" fillId="3" borderId="1" xfId="0" applyNumberFormat="1" applyFont="1" applyFill="1" applyBorder="1" applyAlignment="1">
      <alignment horizontal="left" vertical="center" wrapText="1" readingOrder="1"/>
    </xf>
    <xf numFmtId="164" fontId="7" fillId="3" borderId="1" xfId="0" applyNumberFormat="1" applyFont="1" applyFill="1" applyBorder="1" applyAlignment="1">
      <alignment horizontal="right" vertical="center" wrapText="1" readingOrder="1"/>
    </xf>
    <xf numFmtId="7" fontId="8" fillId="3" borderId="1" xfId="0" applyNumberFormat="1" applyFont="1" applyFill="1" applyBorder="1" applyAlignment="1">
      <alignment horizontal="right" vertical="center" wrapText="1"/>
    </xf>
    <xf numFmtId="10" fontId="8" fillId="3" borderId="1" xfId="0" applyNumberFormat="1" applyFont="1" applyFill="1" applyBorder="1" applyAlignment="1">
      <alignment horizontal="right" vertical="center" wrapText="1"/>
    </xf>
    <xf numFmtId="0" fontId="11" fillId="2" borderId="1" xfId="0" applyNumberFormat="1" applyFont="1" applyFill="1" applyBorder="1" applyAlignment="1">
      <alignment horizontal="center" vertical="center" wrapText="1" readingOrder="1"/>
    </xf>
    <xf numFmtId="0" fontId="5" fillId="0" borderId="0" xfId="0" applyFont="1" applyFill="1" applyBorder="1"/>
    <xf numFmtId="4" fontId="5" fillId="0" borderId="0" xfId="0" applyNumberFormat="1" applyFont="1" applyFill="1" applyBorder="1"/>
    <xf numFmtId="10" fontId="5" fillId="0" borderId="0" xfId="0" applyNumberFormat="1" applyFont="1"/>
    <xf numFmtId="0" fontId="5" fillId="0" borderId="0" xfId="0" applyFont="1"/>
    <xf numFmtId="10" fontId="5" fillId="0" borderId="0" xfId="0" applyNumberFormat="1" applyFont="1" applyFill="1" applyBorder="1"/>
    <xf numFmtId="164" fontId="4" fillId="0" borderId="0" xfId="0" applyNumberFormat="1" applyFont="1" applyFill="1" applyBorder="1" applyAlignment="1">
      <alignment horizontal="right" vertical="center" wrapText="1" readingOrder="1"/>
    </xf>
    <xf numFmtId="7" fontId="5" fillId="0" borderId="0" xfId="0" applyNumberFormat="1" applyFont="1" applyFill="1" applyBorder="1" applyAlignment="1">
      <alignment horizontal="right" vertical="center" wrapText="1"/>
    </xf>
    <xf numFmtId="10" fontId="5" fillId="0" borderId="0" xfId="0" applyNumberFormat="1" applyFont="1" applyFill="1" applyBorder="1" applyAlignment="1">
      <alignment horizontal="right" vertical="center" wrapText="1"/>
    </xf>
    <xf numFmtId="0" fontId="8" fillId="0" borderId="0" xfId="0" applyFont="1" applyFill="1" applyBorder="1"/>
    <xf numFmtId="0" fontId="12" fillId="0" borderId="0" xfId="0" applyNumberFormat="1" applyFont="1" applyFill="1" applyBorder="1" applyAlignment="1">
      <alignment horizontal="center" vertical="center" wrapText="1" readingOrder="1"/>
    </xf>
    <xf numFmtId="0" fontId="13" fillId="0" borderId="0"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readingOrder="1"/>
    </xf>
    <xf numFmtId="0" fontId="10"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6</xdr:col>
      <xdr:colOff>73025</xdr:colOff>
      <xdr:row>3</xdr:row>
      <xdr:rowOff>38100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6350"/>
          <a:ext cx="2320925" cy="622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73"/>
  <sheetViews>
    <sheetView showGridLines="0" tabSelected="1" topLeftCell="A2" workbookViewId="0">
      <selection activeCell="A3" sqref="A3:U3"/>
    </sheetView>
  </sheetViews>
  <sheetFormatPr baseColWidth="10" defaultRowHeight="15" x14ac:dyDescent="0.25"/>
  <cols>
    <col min="1" max="4" width="5.42578125" customWidth="1"/>
    <col min="5" max="5" width="7.140625" customWidth="1"/>
    <col min="6" max="6" width="4.85546875" customWidth="1"/>
    <col min="7" max="7" width="5.5703125" customWidth="1"/>
    <col min="8" max="8" width="27.5703125" customWidth="1"/>
    <col min="9" max="12" width="18.85546875" customWidth="1"/>
    <col min="13" max="13" width="15.85546875" customWidth="1"/>
    <col min="14" max="14" width="16.140625" customWidth="1"/>
    <col min="15" max="15" width="16.7109375" customWidth="1"/>
    <col min="16" max="16" width="16" customWidth="1"/>
    <col min="17" max="17" width="16.28515625" customWidth="1"/>
    <col min="18" max="18" width="14.85546875" customWidth="1"/>
    <col min="19" max="19" width="7.5703125" customWidth="1"/>
    <col min="20" max="20" width="6.85546875" customWidth="1"/>
    <col min="21" max="21" width="7.42578125" customWidth="1"/>
  </cols>
  <sheetData>
    <row r="2" spans="1:22" ht="15.75" x14ac:dyDescent="0.25">
      <c r="A2" s="25" t="s">
        <v>67</v>
      </c>
      <c r="B2" s="26"/>
      <c r="C2" s="26"/>
      <c r="D2" s="26"/>
      <c r="E2" s="26"/>
      <c r="F2" s="26"/>
      <c r="G2" s="26"/>
      <c r="H2" s="26"/>
      <c r="I2" s="26"/>
      <c r="J2" s="26"/>
      <c r="K2" s="26"/>
      <c r="L2" s="26"/>
      <c r="M2" s="26"/>
      <c r="N2" s="26"/>
      <c r="O2" s="26"/>
      <c r="P2" s="26"/>
      <c r="Q2" s="26"/>
      <c r="R2" s="26"/>
      <c r="S2" s="26"/>
      <c r="T2" s="26"/>
      <c r="U2" s="26"/>
    </row>
    <row r="3" spans="1:22" ht="15.75" x14ac:dyDescent="0.25">
      <c r="A3" s="25" t="s">
        <v>68</v>
      </c>
      <c r="B3" s="26"/>
      <c r="C3" s="26"/>
      <c r="D3" s="26"/>
      <c r="E3" s="26"/>
      <c r="F3" s="26"/>
      <c r="G3" s="26"/>
      <c r="H3" s="26"/>
      <c r="I3" s="26"/>
      <c r="J3" s="26"/>
      <c r="K3" s="26"/>
      <c r="L3" s="26"/>
      <c r="M3" s="26"/>
      <c r="N3" s="26"/>
      <c r="O3" s="26"/>
      <c r="P3" s="26"/>
      <c r="Q3" s="26"/>
      <c r="R3" s="26"/>
      <c r="S3" s="26"/>
      <c r="T3" s="26"/>
      <c r="U3" s="26"/>
    </row>
    <row r="4" spans="1:22" ht="15.75" x14ac:dyDescent="0.25">
      <c r="A4" s="25" t="s">
        <v>74</v>
      </c>
      <c r="B4" s="26"/>
      <c r="C4" s="26"/>
      <c r="D4" s="26"/>
      <c r="E4" s="26"/>
      <c r="F4" s="26"/>
      <c r="G4" s="26"/>
      <c r="H4" s="26"/>
      <c r="I4" s="26"/>
      <c r="J4" s="26"/>
      <c r="K4" s="26"/>
      <c r="L4" s="26"/>
      <c r="M4" s="26"/>
      <c r="N4" s="26"/>
      <c r="O4" s="26"/>
      <c r="P4" s="26"/>
      <c r="Q4" s="26"/>
      <c r="R4" s="26"/>
      <c r="S4" s="26"/>
      <c r="T4" s="26"/>
      <c r="U4" s="26"/>
    </row>
    <row r="5" spans="1:22"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27" t="s">
        <v>75</v>
      </c>
      <c r="R5" s="28"/>
      <c r="S5" s="28"/>
      <c r="T5" s="28"/>
      <c r="U5" s="28"/>
    </row>
    <row r="6" spans="1:22" ht="32.25" customHeight="1" thickTop="1" thickBot="1" x14ac:dyDescent="0.3">
      <c r="A6" s="15" t="s">
        <v>1</v>
      </c>
      <c r="B6" s="15" t="s">
        <v>2</v>
      </c>
      <c r="C6" s="15" t="s">
        <v>3</v>
      </c>
      <c r="D6" s="15" t="s">
        <v>4</v>
      </c>
      <c r="E6" s="15" t="s">
        <v>5</v>
      </c>
      <c r="F6" s="15" t="s">
        <v>6</v>
      </c>
      <c r="G6" s="15" t="s">
        <v>7</v>
      </c>
      <c r="H6" s="15" t="s">
        <v>8</v>
      </c>
      <c r="I6" s="15" t="s">
        <v>9</v>
      </c>
      <c r="J6" s="15" t="s">
        <v>10</v>
      </c>
      <c r="K6" s="15" t="s">
        <v>11</v>
      </c>
      <c r="L6" s="15" t="s">
        <v>12</v>
      </c>
      <c r="M6" s="15" t="s">
        <v>13</v>
      </c>
      <c r="N6" s="15" t="s">
        <v>14</v>
      </c>
      <c r="O6" s="15" t="s">
        <v>15</v>
      </c>
      <c r="P6" s="15" t="s">
        <v>16</v>
      </c>
      <c r="Q6" s="15" t="s">
        <v>17</v>
      </c>
      <c r="R6" s="4" t="s">
        <v>66</v>
      </c>
      <c r="S6" s="4" t="s">
        <v>69</v>
      </c>
      <c r="T6" s="4" t="s">
        <v>76</v>
      </c>
      <c r="U6" s="4" t="s">
        <v>77</v>
      </c>
      <c r="V6" s="2"/>
    </row>
    <row r="7" spans="1:22" ht="80.25" thickTop="1" thickBot="1" x14ac:dyDescent="0.3">
      <c r="A7" s="5" t="s">
        <v>23</v>
      </c>
      <c r="B7" s="5" t="s">
        <v>24</v>
      </c>
      <c r="C7" s="5" t="s">
        <v>25</v>
      </c>
      <c r="D7" s="5" t="s">
        <v>26</v>
      </c>
      <c r="E7" s="5" t="s">
        <v>18</v>
      </c>
      <c r="F7" s="5" t="s">
        <v>21</v>
      </c>
      <c r="G7" s="5" t="s">
        <v>20</v>
      </c>
      <c r="H7" s="6" t="s">
        <v>27</v>
      </c>
      <c r="I7" s="7">
        <v>3772145000</v>
      </c>
      <c r="J7" s="7">
        <v>0</v>
      </c>
      <c r="K7" s="7">
        <v>0</v>
      </c>
      <c r="L7" s="7">
        <v>3772145000</v>
      </c>
      <c r="M7" s="7">
        <v>3451894113.8000002</v>
      </c>
      <c r="N7" s="7">
        <v>320250886.19999999</v>
      </c>
      <c r="O7" s="7">
        <v>3287680989.7199998</v>
      </c>
      <c r="P7" s="7">
        <v>2527588303.3899999</v>
      </c>
      <c r="Q7" s="7">
        <v>2506562832.3899999</v>
      </c>
      <c r="R7" s="8">
        <f t="shared" ref="R7:R44" si="0">+L7-O7</f>
        <v>484464010.28000021</v>
      </c>
      <c r="S7" s="9">
        <f t="shared" ref="S7:S12" si="1">+O7/L7</f>
        <v>0.87156803084717049</v>
      </c>
      <c r="T7" s="9">
        <f t="shared" ref="T7:T12" si="2">+P7/L7</f>
        <v>0.67006658105401562</v>
      </c>
      <c r="U7" s="9">
        <f t="shared" ref="U7:U12" si="3">+Q7/L7</f>
        <v>0.66449270438702646</v>
      </c>
      <c r="V7" s="3"/>
    </row>
    <row r="8" spans="1:22" ht="80.25" thickTop="1" thickBot="1" x14ac:dyDescent="0.3">
      <c r="A8" s="5" t="s">
        <v>23</v>
      </c>
      <c r="B8" s="5" t="s">
        <v>24</v>
      </c>
      <c r="C8" s="5" t="s">
        <v>25</v>
      </c>
      <c r="D8" s="5" t="s">
        <v>26</v>
      </c>
      <c r="E8" s="5" t="s">
        <v>18</v>
      </c>
      <c r="F8" s="5" t="s">
        <v>28</v>
      </c>
      <c r="G8" s="5" t="s">
        <v>20</v>
      </c>
      <c r="H8" s="6" t="s">
        <v>27</v>
      </c>
      <c r="I8" s="7">
        <v>33523650000</v>
      </c>
      <c r="J8" s="7">
        <v>0</v>
      </c>
      <c r="K8" s="7">
        <v>0</v>
      </c>
      <c r="L8" s="7">
        <v>33523650000</v>
      </c>
      <c r="M8" s="7">
        <v>33523650000</v>
      </c>
      <c r="N8" s="7">
        <v>0</v>
      </c>
      <c r="O8" s="7">
        <v>33523650000</v>
      </c>
      <c r="P8" s="7">
        <v>12635860088</v>
      </c>
      <c r="Q8" s="7">
        <v>12635860088</v>
      </c>
      <c r="R8" s="8">
        <f t="shared" si="0"/>
        <v>0</v>
      </c>
      <c r="S8" s="9">
        <f t="shared" si="1"/>
        <v>1</v>
      </c>
      <c r="T8" s="9">
        <f t="shared" si="2"/>
        <v>0.37692375645253423</v>
      </c>
      <c r="U8" s="9">
        <f t="shared" si="3"/>
        <v>0.37692375645253423</v>
      </c>
      <c r="V8" s="3"/>
    </row>
    <row r="9" spans="1:22" ht="80.25" thickTop="1" thickBot="1" x14ac:dyDescent="0.3">
      <c r="A9" s="5" t="s">
        <v>23</v>
      </c>
      <c r="B9" s="5" t="s">
        <v>24</v>
      </c>
      <c r="C9" s="5" t="s">
        <v>25</v>
      </c>
      <c r="D9" s="5" t="s">
        <v>26</v>
      </c>
      <c r="E9" s="5" t="s">
        <v>18</v>
      </c>
      <c r="F9" s="5" t="s">
        <v>29</v>
      </c>
      <c r="G9" s="5" t="s">
        <v>20</v>
      </c>
      <c r="H9" s="6" t="s">
        <v>27</v>
      </c>
      <c r="I9" s="7">
        <v>0</v>
      </c>
      <c r="J9" s="7">
        <v>5001416000</v>
      </c>
      <c r="K9" s="7">
        <v>0</v>
      </c>
      <c r="L9" s="7">
        <v>5001416000</v>
      </c>
      <c r="M9" s="7">
        <v>5001416000</v>
      </c>
      <c r="N9" s="7">
        <v>0</v>
      </c>
      <c r="O9" s="7">
        <v>5001416000</v>
      </c>
      <c r="P9" s="7">
        <v>5001416000</v>
      </c>
      <c r="Q9" s="7">
        <v>0</v>
      </c>
      <c r="R9" s="8">
        <f t="shared" si="0"/>
        <v>0</v>
      </c>
      <c r="S9" s="9">
        <f t="shared" si="1"/>
        <v>1</v>
      </c>
      <c r="T9" s="9">
        <f t="shared" si="2"/>
        <v>1</v>
      </c>
      <c r="U9" s="9">
        <f t="shared" si="3"/>
        <v>0</v>
      </c>
      <c r="V9" s="3"/>
    </row>
    <row r="10" spans="1:22" ht="46.5" thickTop="1" thickBot="1" x14ac:dyDescent="0.3">
      <c r="A10" s="5" t="s">
        <v>23</v>
      </c>
      <c r="B10" s="5" t="s">
        <v>24</v>
      </c>
      <c r="C10" s="5" t="s">
        <v>25</v>
      </c>
      <c r="D10" s="5" t="s">
        <v>26</v>
      </c>
      <c r="E10" s="5" t="s">
        <v>18</v>
      </c>
      <c r="F10" s="5" t="s">
        <v>32</v>
      </c>
      <c r="G10" s="5" t="s">
        <v>22</v>
      </c>
      <c r="H10" s="6" t="s">
        <v>64</v>
      </c>
      <c r="I10" s="7">
        <v>9778779830</v>
      </c>
      <c r="J10" s="7">
        <v>0</v>
      </c>
      <c r="K10" s="7">
        <v>0</v>
      </c>
      <c r="L10" s="7">
        <v>9778779830</v>
      </c>
      <c r="M10" s="7">
        <v>9759350929.5799999</v>
      </c>
      <c r="N10" s="7">
        <v>19428900.420000002</v>
      </c>
      <c r="O10" s="7">
        <v>8428235776.29</v>
      </c>
      <c r="P10" s="7">
        <v>5348976425.1599998</v>
      </c>
      <c r="Q10" s="7">
        <v>5344811063.1599998</v>
      </c>
      <c r="R10" s="8">
        <f t="shared" si="0"/>
        <v>1350544053.71</v>
      </c>
      <c r="S10" s="9">
        <f t="shared" si="1"/>
        <v>0.86189033016504679</v>
      </c>
      <c r="T10" s="9">
        <f t="shared" si="2"/>
        <v>0.5469983492981455</v>
      </c>
      <c r="U10" s="9">
        <f t="shared" si="3"/>
        <v>0.54657239001974744</v>
      </c>
      <c r="V10" s="3"/>
    </row>
    <row r="11" spans="1:22" ht="30" customHeight="1" thickTop="1" thickBot="1" x14ac:dyDescent="0.3">
      <c r="A11" s="10" t="s">
        <v>23</v>
      </c>
      <c r="B11" s="10"/>
      <c r="C11" s="10"/>
      <c r="D11" s="10"/>
      <c r="E11" s="10"/>
      <c r="F11" s="10"/>
      <c r="G11" s="10"/>
      <c r="H11" s="11" t="s">
        <v>70</v>
      </c>
      <c r="I11" s="12">
        <f>SUM(I7:I10)</f>
        <v>47074574830</v>
      </c>
      <c r="J11" s="12">
        <f t="shared" ref="J11:Q11" si="4">SUM(J7:J10)</f>
        <v>5001416000</v>
      </c>
      <c r="K11" s="12">
        <f t="shared" si="4"/>
        <v>0</v>
      </c>
      <c r="L11" s="12">
        <f t="shared" si="4"/>
        <v>52075990830</v>
      </c>
      <c r="M11" s="12">
        <f t="shared" si="4"/>
        <v>51736311043.380005</v>
      </c>
      <c r="N11" s="12">
        <f t="shared" si="4"/>
        <v>339679786.62</v>
      </c>
      <c r="O11" s="12">
        <f t="shared" si="4"/>
        <v>50240982766.010002</v>
      </c>
      <c r="P11" s="12">
        <f t="shared" si="4"/>
        <v>25513840816.549999</v>
      </c>
      <c r="Q11" s="12">
        <f t="shared" si="4"/>
        <v>20487233983.549999</v>
      </c>
      <c r="R11" s="13">
        <f t="shared" si="0"/>
        <v>1835008063.9899979</v>
      </c>
      <c r="S11" s="14">
        <f t="shared" si="1"/>
        <v>0.96476287758056667</v>
      </c>
      <c r="T11" s="14">
        <f t="shared" si="2"/>
        <v>0.48993481275927936</v>
      </c>
      <c r="U11" s="14">
        <f t="shared" si="3"/>
        <v>0.39341035392739354</v>
      </c>
      <c r="V11" s="3"/>
    </row>
    <row r="12" spans="1:22" ht="57.75" thickTop="1" thickBot="1" x14ac:dyDescent="0.3">
      <c r="A12" s="5" t="s">
        <v>23</v>
      </c>
      <c r="B12" s="5" t="s">
        <v>31</v>
      </c>
      <c r="C12" s="5" t="s">
        <v>25</v>
      </c>
      <c r="D12" s="5" t="s">
        <v>34</v>
      </c>
      <c r="E12" s="5" t="s">
        <v>18</v>
      </c>
      <c r="F12" s="5" t="s">
        <v>21</v>
      </c>
      <c r="G12" s="5" t="s">
        <v>20</v>
      </c>
      <c r="H12" s="6" t="s">
        <v>35</v>
      </c>
      <c r="I12" s="7">
        <v>12410000000</v>
      </c>
      <c r="J12" s="7">
        <v>0</v>
      </c>
      <c r="K12" s="7">
        <v>0</v>
      </c>
      <c r="L12" s="7">
        <v>12410000000</v>
      </c>
      <c r="M12" s="7">
        <v>10691966620.389999</v>
      </c>
      <c r="N12" s="7">
        <v>1718033379.6099999</v>
      </c>
      <c r="O12" s="7">
        <v>10594759704.200001</v>
      </c>
      <c r="P12" s="7">
        <v>9701750623.6000004</v>
      </c>
      <c r="Q12" s="7">
        <v>9701750623.6000004</v>
      </c>
      <c r="R12" s="8">
        <f t="shared" si="0"/>
        <v>1815240295.7999992</v>
      </c>
      <c r="S12" s="9">
        <f t="shared" si="1"/>
        <v>0.85372761516518947</v>
      </c>
      <c r="T12" s="9">
        <f t="shared" si="2"/>
        <v>0.78176878514101533</v>
      </c>
      <c r="U12" s="9">
        <f t="shared" si="3"/>
        <v>0.78176878514101533</v>
      </c>
      <c r="V12" s="3"/>
    </row>
    <row r="13" spans="1:22" ht="57.75" thickTop="1" thickBot="1" x14ac:dyDescent="0.3">
      <c r="A13" s="5" t="s">
        <v>23</v>
      </c>
      <c r="B13" s="5" t="s">
        <v>31</v>
      </c>
      <c r="C13" s="5" t="s">
        <v>25</v>
      </c>
      <c r="D13" s="5" t="s">
        <v>34</v>
      </c>
      <c r="E13" s="5" t="s">
        <v>18</v>
      </c>
      <c r="F13" s="5" t="s">
        <v>36</v>
      </c>
      <c r="G13" s="5" t="s">
        <v>20</v>
      </c>
      <c r="H13" s="6" t="s">
        <v>35</v>
      </c>
      <c r="I13" s="7">
        <v>6581286283</v>
      </c>
      <c r="J13" s="7">
        <v>0</v>
      </c>
      <c r="K13" s="7">
        <v>6581286283</v>
      </c>
      <c r="L13" s="7">
        <v>0</v>
      </c>
      <c r="M13" s="7">
        <v>0</v>
      </c>
      <c r="N13" s="7">
        <v>0</v>
      </c>
      <c r="O13" s="7">
        <v>0</v>
      </c>
      <c r="P13" s="7">
        <v>0</v>
      </c>
      <c r="Q13" s="7">
        <v>0</v>
      </c>
      <c r="R13" s="8">
        <f t="shared" si="0"/>
        <v>0</v>
      </c>
      <c r="S13" s="9">
        <v>0</v>
      </c>
      <c r="T13" s="9">
        <v>0</v>
      </c>
      <c r="U13" s="9">
        <v>0</v>
      </c>
      <c r="V13" s="3"/>
    </row>
    <row r="14" spans="1:22" ht="69" thickTop="1" thickBot="1" x14ac:dyDescent="0.3">
      <c r="A14" s="5" t="s">
        <v>23</v>
      </c>
      <c r="B14" s="5" t="s">
        <v>31</v>
      </c>
      <c r="C14" s="5" t="s">
        <v>25</v>
      </c>
      <c r="D14" s="5" t="s">
        <v>37</v>
      </c>
      <c r="E14" s="5" t="s">
        <v>18</v>
      </c>
      <c r="F14" s="5" t="s">
        <v>21</v>
      </c>
      <c r="G14" s="5" t="s">
        <v>20</v>
      </c>
      <c r="H14" s="6" t="s">
        <v>38</v>
      </c>
      <c r="I14" s="7">
        <v>19837427434</v>
      </c>
      <c r="J14" s="7">
        <v>0</v>
      </c>
      <c r="K14" s="7">
        <v>0</v>
      </c>
      <c r="L14" s="7">
        <v>19837427434</v>
      </c>
      <c r="M14" s="7">
        <v>19837427434</v>
      </c>
      <c r="N14" s="7">
        <v>0</v>
      </c>
      <c r="O14" s="7">
        <v>19837427434</v>
      </c>
      <c r="P14" s="7">
        <v>4837427434</v>
      </c>
      <c r="Q14" s="7">
        <v>4837427434</v>
      </c>
      <c r="R14" s="8">
        <f t="shared" si="0"/>
        <v>0</v>
      </c>
      <c r="S14" s="9">
        <f t="shared" ref="S14:S44" si="5">+O14/L14</f>
        <v>1</v>
      </c>
      <c r="T14" s="9">
        <f t="shared" ref="T14:T44" si="6">+P14/L14</f>
        <v>0.24385356670336086</v>
      </c>
      <c r="U14" s="9">
        <f t="shared" ref="U14:U44" si="7">+Q14/L14</f>
        <v>0.24385356670336086</v>
      </c>
      <c r="V14" s="3"/>
    </row>
    <row r="15" spans="1:22" ht="69" thickTop="1" thickBot="1" x14ac:dyDescent="0.3">
      <c r="A15" s="5" t="s">
        <v>23</v>
      </c>
      <c r="B15" s="5" t="s">
        <v>31</v>
      </c>
      <c r="C15" s="5" t="s">
        <v>25</v>
      </c>
      <c r="D15" s="5" t="s">
        <v>37</v>
      </c>
      <c r="E15" s="5" t="s">
        <v>18</v>
      </c>
      <c r="F15" s="5" t="s">
        <v>36</v>
      </c>
      <c r="G15" s="5" t="s">
        <v>20</v>
      </c>
      <c r="H15" s="6" t="s">
        <v>38</v>
      </c>
      <c r="I15" s="7">
        <v>0</v>
      </c>
      <c r="J15" s="7">
        <v>13162572566</v>
      </c>
      <c r="K15" s="7">
        <v>0</v>
      </c>
      <c r="L15" s="7">
        <v>13162572566</v>
      </c>
      <c r="M15" s="7">
        <v>13162572566</v>
      </c>
      <c r="N15" s="7">
        <v>0</v>
      </c>
      <c r="O15" s="7">
        <v>13162572566</v>
      </c>
      <c r="P15" s="7">
        <v>13162572566</v>
      </c>
      <c r="Q15" s="7">
        <v>13162572566</v>
      </c>
      <c r="R15" s="8">
        <f t="shared" si="0"/>
        <v>0</v>
      </c>
      <c r="S15" s="9">
        <f t="shared" si="5"/>
        <v>1</v>
      </c>
      <c r="T15" s="9">
        <f t="shared" si="6"/>
        <v>1</v>
      </c>
      <c r="U15" s="9">
        <f t="shared" si="7"/>
        <v>1</v>
      </c>
      <c r="V15" s="3"/>
    </row>
    <row r="16" spans="1:22" ht="69" thickTop="1" thickBot="1" x14ac:dyDescent="0.3">
      <c r="A16" s="5" t="s">
        <v>23</v>
      </c>
      <c r="B16" s="5" t="s">
        <v>31</v>
      </c>
      <c r="C16" s="5" t="s">
        <v>25</v>
      </c>
      <c r="D16" s="5" t="s">
        <v>37</v>
      </c>
      <c r="E16" s="5" t="s">
        <v>18</v>
      </c>
      <c r="F16" s="5" t="s">
        <v>29</v>
      </c>
      <c r="G16" s="5" t="s">
        <v>20</v>
      </c>
      <c r="H16" s="6" t="s">
        <v>38</v>
      </c>
      <c r="I16" s="7">
        <v>0</v>
      </c>
      <c r="J16" s="7">
        <v>2500000000</v>
      </c>
      <c r="K16" s="7">
        <v>0</v>
      </c>
      <c r="L16" s="7">
        <v>2500000000</v>
      </c>
      <c r="M16" s="7">
        <v>2500000000</v>
      </c>
      <c r="N16" s="7">
        <v>0</v>
      </c>
      <c r="O16" s="7">
        <v>2500000000</v>
      </c>
      <c r="P16" s="7">
        <v>0</v>
      </c>
      <c r="Q16" s="7">
        <v>0</v>
      </c>
      <c r="R16" s="8">
        <f t="shared" si="0"/>
        <v>0</v>
      </c>
      <c r="S16" s="9">
        <f t="shared" si="5"/>
        <v>1</v>
      </c>
      <c r="T16" s="9">
        <f t="shared" si="6"/>
        <v>0</v>
      </c>
      <c r="U16" s="9">
        <f t="shared" si="7"/>
        <v>0</v>
      </c>
      <c r="V16" s="3"/>
    </row>
    <row r="17" spans="1:22" ht="46.5" thickTop="1" thickBot="1" x14ac:dyDescent="0.3">
      <c r="A17" s="5" t="s">
        <v>23</v>
      </c>
      <c r="B17" s="5" t="s">
        <v>31</v>
      </c>
      <c r="C17" s="5" t="s">
        <v>25</v>
      </c>
      <c r="D17" s="5" t="s">
        <v>39</v>
      </c>
      <c r="E17" s="5" t="s">
        <v>18</v>
      </c>
      <c r="F17" s="5" t="s">
        <v>21</v>
      </c>
      <c r="G17" s="5" t="s">
        <v>20</v>
      </c>
      <c r="H17" s="6" t="s">
        <v>40</v>
      </c>
      <c r="I17" s="7">
        <v>6292612574</v>
      </c>
      <c r="J17" s="7">
        <v>0</v>
      </c>
      <c r="K17" s="7">
        <v>0</v>
      </c>
      <c r="L17" s="7">
        <v>6292612574</v>
      </c>
      <c r="M17" s="7">
        <v>5849362234.8299999</v>
      </c>
      <c r="N17" s="7">
        <v>443250339.17000002</v>
      </c>
      <c r="O17" s="7">
        <v>5805468456.8299999</v>
      </c>
      <c r="P17" s="7">
        <v>4907478593.8299999</v>
      </c>
      <c r="Q17" s="7">
        <v>4898222534.8299999</v>
      </c>
      <c r="R17" s="8">
        <f t="shared" si="0"/>
        <v>487144117.17000008</v>
      </c>
      <c r="S17" s="9">
        <f t="shared" si="5"/>
        <v>0.92258475928062111</v>
      </c>
      <c r="T17" s="9">
        <f t="shared" si="6"/>
        <v>0.77987934838176165</v>
      </c>
      <c r="U17" s="9">
        <f t="shared" si="7"/>
        <v>0.77840840783184695</v>
      </c>
      <c r="V17" s="3"/>
    </row>
    <row r="18" spans="1:22" ht="46.5" thickTop="1" thickBot="1" x14ac:dyDescent="0.3">
      <c r="A18" s="5" t="s">
        <v>23</v>
      </c>
      <c r="B18" s="5" t="s">
        <v>31</v>
      </c>
      <c r="C18" s="5" t="s">
        <v>25</v>
      </c>
      <c r="D18" s="5" t="s">
        <v>39</v>
      </c>
      <c r="E18" s="5" t="s">
        <v>18</v>
      </c>
      <c r="F18" s="5" t="s">
        <v>36</v>
      </c>
      <c r="G18" s="5" t="s">
        <v>20</v>
      </c>
      <c r="H18" s="6" t="s">
        <v>40</v>
      </c>
      <c r="I18" s="7">
        <v>1800000000</v>
      </c>
      <c r="J18" s="7">
        <v>0</v>
      </c>
      <c r="K18" s="7">
        <v>0</v>
      </c>
      <c r="L18" s="7">
        <v>1800000000</v>
      </c>
      <c r="M18" s="7">
        <v>1800000000</v>
      </c>
      <c r="N18" s="7">
        <v>0</v>
      </c>
      <c r="O18" s="7">
        <v>1800000000</v>
      </c>
      <c r="P18" s="7">
        <v>1620000000</v>
      </c>
      <c r="Q18" s="7">
        <v>1620000000</v>
      </c>
      <c r="R18" s="8">
        <f t="shared" si="0"/>
        <v>0</v>
      </c>
      <c r="S18" s="9">
        <f t="shared" si="5"/>
        <v>1</v>
      </c>
      <c r="T18" s="9">
        <f t="shared" si="6"/>
        <v>0.9</v>
      </c>
      <c r="U18" s="9">
        <f t="shared" si="7"/>
        <v>0.9</v>
      </c>
      <c r="V18" s="3"/>
    </row>
    <row r="19" spans="1:22" ht="46.5" thickTop="1" thickBot="1" x14ac:dyDescent="0.3">
      <c r="A19" s="5" t="s">
        <v>23</v>
      </c>
      <c r="B19" s="5" t="s">
        <v>31</v>
      </c>
      <c r="C19" s="5" t="s">
        <v>25</v>
      </c>
      <c r="D19" s="5" t="s">
        <v>39</v>
      </c>
      <c r="E19" s="5" t="s">
        <v>18</v>
      </c>
      <c r="F19" s="5" t="s">
        <v>29</v>
      </c>
      <c r="G19" s="5" t="s">
        <v>20</v>
      </c>
      <c r="H19" s="6" t="s">
        <v>40</v>
      </c>
      <c r="I19" s="7">
        <v>0</v>
      </c>
      <c r="J19" s="7">
        <v>1500000000</v>
      </c>
      <c r="K19" s="7">
        <v>0</v>
      </c>
      <c r="L19" s="7">
        <v>1500000000</v>
      </c>
      <c r="M19" s="7">
        <v>1500000000</v>
      </c>
      <c r="N19" s="7">
        <v>0</v>
      </c>
      <c r="O19" s="7">
        <v>1500000000</v>
      </c>
      <c r="P19" s="7">
        <v>0</v>
      </c>
      <c r="Q19" s="7">
        <v>0</v>
      </c>
      <c r="R19" s="8">
        <f t="shared" si="0"/>
        <v>0</v>
      </c>
      <c r="S19" s="9">
        <f t="shared" si="5"/>
        <v>1</v>
      </c>
      <c r="T19" s="9">
        <f t="shared" si="6"/>
        <v>0</v>
      </c>
      <c r="U19" s="9">
        <f t="shared" si="7"/>
        <v>0</v>
      </c>
      <c r="V19" s="3"/>
    </row>
    <row r="20" spans="1:22" ht="57.75" thickTop="1" thickBot="1" x14ac:dyDescent="0.3">
      <c r="A20" s="5" t="s">
        <v>23</v>
      </c>
      <c r="B20" s="5" t="s">
        <v>31</v>
      </c>
      <c r="C20" s="5" t="s">
        <v>25</v>
      </c>
      <c r="D20" s="5" t="s">
        <v>41</v>
      </c>
      <c r="E20" s="5" t="s">
        <v>18</v>
      </c>
      <c r="F20" s="5" t="s">
        <v>21</v>
      </c>
      <c r="G20" s="5" t="s">
        <v>20</v>
      </c>
      <c r="H20" s="6" t="s">
        <v>42</v>
      </c>
      <c r="I20" s="7">
        <v>18361790080</v>
      </c>
      <c r="J20" s="7">
        <v>0</v>
      </c>
      <c r="K20" s="7">
        <v>0</v>
      </c>
      <c r="L20" s="7">
        <v>18361790080</v>
      </c>
      <c r="M20" s="7">
        <v>12865669783.91</v>
      </c>
      <c r="N20" s="7">
        <v>5496120296.0900002</v>
      </c>
      <c r="O20" s="7">
        <v>9006150751.9099998</v>
      </c>
      <c r="P20" s="7">
        <v>590923506.90999997</v>
      </c>
      <c r="Q20" s="7">
        <v>590923506.90999997</v>
      </c>
      <c r="R20" s="8">
        <f t="shared" si="0"/>
        <v>9355639328.0900002</v>
      </c>
      <c r="S20" s="9">
        <f t="shared" si="5"/>
        <v>0.49048326512128387</v>
      </c>
      <c r="T20" s="9">
        <f t="shared" si="6"/>
        <v>3.218223846016216E-2</v>
      </c>
      <c r="U20" s="9">
        <f t="shared" si="7"/>
        <v>3.218223846016216E-2</v>
      </c>
      <c r="V20" s="3"/>
    </row>
    <row r="21" spans="1:22" ht="57.75" thickTop="1" thickBot="1" x14ac:dyDescent="0.3">
      <c r="A21" s="5" t="s">
        <v>23</v>
      </c>
      <c r="B21" s="5" t="s">
        <v>31</v>
      </c>
      <c r="C21" s="5" t="s">
        <v>25</v>
      </c>
      <c r="D21" s="5" t="s">
        <v>41</v>
      </c>
      <c r="E21" s="5" t="s">
        <v>18</v>
      </c>
      <c r="F21" s="5" t="s">
        <v>36</v>
      </c>
      <c r="G21" s="5" t="s">
        <v>20</v>
      </c>
      <c r="H21" s="6" t="s">
        <v>42</v>
      </c>
      <c r="I21" s="7">
        <v>6581286283</v>
      </c>
      <c r="J21" s="7">
        <v>0</v>
      </c>
      <c r="K21" s="7">
        <v>6581286283</v>
      </c>
      <c r="L21" s="7">
        <v>0</v>
      </c>
      <c r="M21" s="7">
        <v>0</v>
      </c>
      <c r="N21" s="7">
        <v>0</v>
      </c>
      <c r="O21" s="7">
        <v>0</v>
      </c>
      <c r="P21" s="7">
        <v>0</v>
      </c>
      <c r="Q21" s="7">
        <v>0</v>
      </c>
      <c r="R21" s="8">
        <f t="shared" si="0"/>
        <v>0</v>
      </c>
      <c r="S21" s="9">
        <v>0</v>
      </c>
      <c r="T21" s="9">
        <v>0</v>
      </c>
      <c r="U21" s="9">
        <v>0</v>
      </c>
      <c r="V21" s="3"/>
    </row>
    <row r="22" spans="1:22" ht="46.5" thickTop="1" thickBot="1" x14ac:dyDescent="0.3">
      <c r="A22" s="5" t="s">
        <v>23</v>
      </c>
      <c r="B22" s="5" t="s">
        <v>31</v>
      </c>
      <c r="C22" s="5" t="s">
        <v>25</v>
      </c>
      <c r="D22" s="5" t="s">
        <v>45</v>
      </c>
      <c r="E22" s="5" t="s">
        <v>18</v>
      </c>
      <c r="F22" s="5" t="s">
        <v>21</v>
      </c>
      <c r="G22" s="5" t="s">
        <v>20</v>
      </c>
      <c r="H22" s="6" t="s">
        <v>46</v>
      </c>
      <c r="I22" s="7">
        <v>1087750116</v>
      </c>
      <c r="J22" s="7">
        <v>0</v>
      </c>
      <c r="K22" s="7">
        <v>0</v>
      </c>
      <c r="L22" s="7">
        <v>1087750116</v>
      </c>
      <c r="M22" s="7">
        <v>1062399999.3099999</v>
      </c>
      <c r="N22" s="7">
        <v>25350116.690000001</v>
      </c>
      <c r="O22" s="7">
        <v>1062399999.3099999</v>
      </c>
      <c r="P22" s="7">
        <v>1062399999.3099999</v>
      </c>
      <c r="Q22" s="7">
        <v>1062399999.3099999</v>
      </c>
      <c r="R22" s="8">
        <f t="shared" si="0"/>
        <v>25350116.690000057</v>
      </c>
      <c r="S22" s="9">
        <f t="shared" si="5"/>
        <v>0.97669490784958923</v>
      </c>
      <c r="T22" s="9">
        <f t="shared" si="6"/>
        <v>0.97669490784958923</v>
      </c>
      <c r="U22" s="9">
        <f t="shared" si="7"/>
        <v>0.97669490784958923</v>
      </c>
      <c r="V22" s="3"/>
    </row>
    <row r="23" spans="1:22" ht="46.5" thickTop="1" thickBot="1" x14ac:dyDescent="0.3">
      <c r="A23" s="5" t="s">
        <v>23</v>
      </c>
      <c r="B23" s="5" t="s">
        <v>31</v>
      </c>
      <c r="C23" s="5" t="s">
        <v>25</v>
      </c>
      <c r="D23" s="5" t="s">
        <v>45</v>
      </c>
      <c r="E23" s="5" t="s">
        <v>18</v>
      </c>
      <c r="F23" s="5" t="s">
        <v>36</v>
      </c>
      <c r="G23" s="5" t="s">
        <v>20</v>
      </c>
      <c r="H23" s="6" t="s">
        <v>46</v>
      </c>
      <c r="I23" s="7">
        <v>925000000</v>
      </c>
      <c r="J23" s="7">
        <v>0</v>
      </c>
      <c r="K23" s="7">
        <v>0</v>
      </c>
      <c r="L23" s="7">
        <v>925000000</v>
      </c>
      <c r="M23" s="7">
        <v>809477162</v>
      </c>
      <c r="N23" s="7">
        <v>115522838</v>
      </c>
      <c r="O23" s="7">
        <v>743890820</v>
      </c>
      <c r="P23" s="7">
        <v>743890820</v>
      </c>
      <c r="Q23" s="7">
        <v>743890820</v>
      </c>
      <c r="R23" s="8">
        <f t="shared" si="0"/>
        <v>181109180</v>
      </c>
      <c r="S23" s="9">
        <f t="shared" si="5"/>
        <v>0.80420629189189186</v>
      </c>
      <c r="T23" s="9">
        <f t="shared" si="6"/>
        <v>0.80420629189189186</v>
      </c>
      <c r="U23" s="9">
        <f t="shared" si="7"/>
        <v>0.80420629189189186</v>
      </c>
      <c r="V23" s="3"/>
    </row>
    <row r="24" spans="1:22" ht="91.5" thickTop="1" thickBot="1" x14ac:dyDescent="0.3">
      <c r="A24" s="5" t="s">
        <v>23</v>
      </c>
      <c r="B24" s="5" t="s">
        <v>31</v>
      </c>
      <c r="C24" s="5" t="s">
        <v>25</v>
      </c>
      <c r="D24" s="5" t="s">
        <v>47</v>
      </c>
      <c r="E24" s="5" t="s">
        <v>18</v>
      </c>
      <c r="F24" s="5" t="s">
        <v>21</v>
      </c>
      <c r="G24" s="5" t="s">
        <v>20</v>
      </c>
      <c r="H24" s="6" t="s">
        <v>48</v>
      </c>
      <c r="I24" s="7">
        <v>2000000000</v>
      </c>
      <c r="J24" s="7">
        <v>0</v>
      </c>
      <c r="K24" s="7">
        <v>0</v>
      </c>
      <c r="L24" s="7">
        <v>2000000000</v>
      </c>
      <c r="M24" s="7">
        <v>1903148776.5</v>
      </c>
      <c r="N24" s="7">
        <v>96851223.5</v>
      </c>
      <c r="O24" s="7">
        <v>1903145156.9000001</v>
      </c>
      <c r="P24" s="7">
        <v>1324689885.3800001</v>
      </c>
      <c r="Q24" s="7">
        <v>1316140885.3800001</v>
      </c>
      <c r="R24" s="8">
        <f t="shared" si="0"/>
        <v>96854843.099999905</v>
      </c>
      <c r="S24" s="9">
        <f t="shared" si="5"/>
        <v>0.95157257845000009</v>
      </c>
      <c r="T24" s="9">
        <f t="shared" si="6"/>
        <v>0.6623449426900001</v>
      </c>
      <c r="U24" s="9">
        <f t="shared" si="7"/>
        <v>0.65807044269000003</v>
      </c>
      <c r="V24" s="3"/>
    </row>
    <row r="25" spans="1:22" ht="91.5" thickTop="1" thickBot="1" x14ac:dyDescent="0.3">
      <c r="A25" s="5" t="s">
        <v>23</v>
      </c>
      <c r="B25" s="5" t="s">
        <v>31</v>
      </c>
      <c r="C25" s="5" t="s">
        <v>25</v>
      </c>
      <c r="D25" s="5" t="s">
        <v>47</v>
      </c>
      <c r="E25" s="5" t="s">
        <v>18</v>
      </c>
      <c r="F25" s="5" t="s">
        <v>36</v>
      </c>
      <c r="G25" s="5" t="s">
        <v>20</v>
      </c>
      <c r="H25" s="6" t="s">
        <v>48</v>
      </c>
      <c r="I25" s="7">
        <v>2000000000</v>
      </c>
      <c r="J25" s="7">
        <v>0</v>
      </c>
      <c r="K25" s="7">
        <v>0</v>
      </c>
      <c r="L25" s="7">
        <v>2000000000</v>
      </c>
      <c r="M25" s="7">
        <v>2000000000</v>
      </c>
      <c r="N25" s="7">
        <v>0</v>
      </c>
      <c r="O25" s="7">
        <v>2000000000</v>
      </c>
      <c r="P25" s="7">
        <v>2000000000</v>
      </c>
      <c r="Q25" s="7">
        <v>2000000000</v>
      </c>
      <c r="R25" s="8">
        <f t="shared" si="0"/>
        <v>0</v>
      </c>
      <c r="S25" s="9">
        <f t="shared" si="5"/>
        <v>1</v>
      </c>
      <c r="T25" s="9">
        <f t="shared" si="6"/>
        <v>1</v>
      </c>
      <c r="U25" s="9">
        <f t="shared" si="7"/>
        <v>1</v>
      </c>
      <c r="V25" s="3"/>
    </row>
    <row r="26" spans="1:22" ht="91.5" thickTop="1" thickBot="1" x14ac:dyDescent="0.3">
      <c r="A26" s="5" t="s">
        <v>23</v>
      </c>
      <c r="B26" s="5" t="s">
        <v>31</v>
      </c>
      <c r="C26" s="5" t="s">
        <v>25</v>
      </c>
      <c r="D26" s="5" t="s">
        <v>47</v>
      </c>
      <c r="E26" s="5" t="s">
        <v>18</v>
      </c>
      <c r="F26" s="5" t="s">
        <v>29</v>
      </c>
      <c r="G26" s="5" t="s">
        <v>20</v>
      </c>
      <c r="H26" s="6" t="s">
        <v>48</v>
      </c>
      <c r="I26" s="7">
        <v>0</v>
      </c>
      <c r="J26" s="7">
        <v>5040000000</v>
      </c>
      <c r="K26" s="7">
        <v>0</v>
      </c>
      <c r="L26" s="7">
        <v>5040000000</v>
      </c>
      <c r="M26" s="7">
        <v>5040000000</v>
      </c>
      <c r="N26" s="7">
        <v>0</v>
      </c>
      <c r="O26" s="7">
        <v>5040000000</v>
      </c>
      <c r="P26" s="7">
        <v>0</v>
      </c>
      <c r="Q26" s="7">
        <v>0</v>
      </c>
      <c r="R26" s="8">
        <f t="shared" si="0"/>
        <v>0</v>
      </c>
      <c r="S26" s="9">
        <f t="shared" si="5"/>
        <v>1</v>
      </c>
      <c r="T26" s="9">
        <f t="shared" si="6"/>
        <v>0</v>
      </c>
      <c r="U26" s="9">
        <f t="shared" si="7"/>
        <v>0</v>
      </c>
      <c r="V26" s="3"/>
    </row>
    <row r="27" spans="1:22" ht="35.25" thickTop="1" thickBot="1" x14ac:dyDescent="0.3">
      <c r="A27" s="5" t="s">
        <v>23</v>
      </c>
      <c r="B27" s="5" t="s">
        <v>31</v>
      </c>
      <c r="C27" s="5" t="s">
        <v>25</v>
      </c>
      <c r="D27" s="5" t="s">
        <v>30</v>
      </c>
      <c r="E27" s="5" t="s">
        <v>18</v>
      </c>
      <c r="F27" s="5" t="s">
        <v>21</v>
      </c>
      <c r="G27" s="5" t="s">
        <v>20</v>
      </c>
      <c r="H27" s="6" t="s">
        <v>49</v>
      </c>
      <c r="I27" s="7">
        <v>2274360000</v>
      </c>
      <c r="J27" s="7">
        <v>0</v>
      </c>
      <c r="K27" s="7">
        <v>0</v>
      </c>
      <c r="L27" s="7">
        <v>2274360000</v>
      </c>
      <c r="M27" s="7">
        <v>1959200858.75</v>
      </c>
      <c r="N27" s="7">
        <v>315159141.25</v>
      </c>
      <c r="O27" s="7">
        <v>1893925858.75</v>
      </c>
      <c r="P27" s="7">
        <v>1118063514.75</v>
      </c>
      <c r="Q27" s="7">
        <v>1089741529.75</v>
      </c>
      <c r="R27" s="8">
        <f t="shared" si="0"/>
        <v>380434141.25</v>
      </c>
      <c r="S27" s="9">
        <f t="shared" si="5"/>
        <v>0.83272914523206532</v>
      </c>
      <c r="T27" s="9">
        <f t="shared" si="6"/>
        <v>0.49159478479660212</v>
      </c>
      <c r="U27" s="9">
        <f t="shared" si="7"/>
        <v>0.47914205743593802</v>
      </c>
      <c r="V27" s="3"/>
    </row>
    <row r="28" spans="1:22" ht="35.25" thickTop="1" thickBot="1" x14ac:dyDescent="0.3">
      <c r="A28" s="5" t="s">
        <v>23</v>
      </c>
      <c r="B28" s="5" t="s">
        <v>31</v>
      </c>
      <c r="C28" s="5" t="s">
        <v>25</v>
      </c>
      <c r="D28" s="5" t="s">
        <v>30</v>
      </c>
      <c r="E28" s="5" t="s">
        <v>18</v>
      </c>
      <c r="F28" s="5" t="s">
        <v>36</v>
      </c>
      <c r="G28" s="5" t="s">
        <v>20</v>
      </c>
      <c r="H28" s="6" t="s">
        <v>49</v>
      </c>
      <c r="I28" s="7">
        <v>1750000000</v>
      </c>
      <c r="J28" s="7">
        <v>0</v>
      </c>
      <c r="K28" s="7">
        <v>0</v>
      </c>
      <c r="L28" s="7">
        <v>1750000000</v>
      </c>
      <c r="M28" s="7">
        <v>1700000000</v>
      </c>
      <c r="N28" s="7">
        <v>50000000</v>
      </c>
      <c r="O28" s="7">
        <v>1700000000</v>
      </c>
      <c r="P28" s="7">
        <v>1700000000</v>
      </c>
      <c r="Q28" s="7">
        <v>1700000000</v>
      </c>
      <c r="R28" s="8">
        <f t="shared" si="0"/>
        <v>50000000</v>
      </c>
      <c r="S28" s="9">
        <f t="shared" si="5"/>
        <v>0.97142857142857142</v>
      </c>
      <c r="T28" s="9">
        <f t="shared" si="6"/>
        <v>0.97142857142857142</v>
      </c>
      <c r="U28" s="9">
        <f t="shared" si="7"/>
        <v>0.97142857142857142</v>
      </c>
      <c r="V28" s="3"/>
    </row>
    <row r="29" spans="1:22" ht="46.5" thickTop="1" thickBot="1" x14ac:dyDescent="0.3">
      <c r="A29" s="5" t="s">
        <v>23</v>
      </c>
      <c r="B29" s="5" t="s">
        <v>31</v>
      </c>
      <c r="C29" s="5" t="s">
        <v>25</v>
      </c>
      <c r="D29" s="5" t="s">
        <v>50</v>
      </c>
      <c r="E29" s="5" t="s">
        <v>18</v>
      </c>
      <c r="F29" s="5" t="s">
        <v>21</v>
      </c>
      <c r="G29" s="5" t="s">
        <v>20</v>
      </c>
      <c r="H29" s="6" t="s">
        <v>51</v>
      </c>
      <c r="I29" s="7">
        <v>4000000000</v>
      </c>
      <c r="J29" s="7">
        <v>0</v>
      </c>
      <c r="K29" s="7">
        <v>0</v>
      </c>
      <c r="L29" s="7">
        <v>4000000000</v>
      </c>
      <c r="M29" s="7">
        <v>2116181777.95</v>
      </c>
      <c r="N29" s="7">
        <v>1883818222.05</v>
      </c>
      <c r="O29" s="7">
        <v>687861896.95000005</v>
      </c>
      <c r="P29" s="7">
        <v>154599084.94999999</v>
      </c>
      <c r="Q29" s="7">
        <v>154599084.94999999</v>
      </c>
      <c r="R29" s="8">
        <f t="shared" si="0"/>
        <v>3312138103.0500002</v>
      </c>
      <c r="S29" s="9">
        <f t="shared" si="5"/>
        <v>0.1719654742375</v>
      </c>
      <c r="T29" s="9">
        <f t="shared" si="6"/>
        <v>3.8649771237499998E-2</v>
      </c>
      <c r="U29" s="9">
        <f t="shared" si="7"/>
        <v>3.8649771237499998E-2</v>
      </c>
      <c r="V29" s="3"/>
    </row>
    <row r="30" spans="1:22" ht="46.5" thickTop="1" thickBot="1" x14ac:dyDescent="0.3">
      <c r="A30" s="5" t="s">
        <v>23</v>
      </c>
      <c r="B30" s="5" t="s">
        <v>31</v>
      </c>
      <c r="C30" s="5" t="s">
        <v>25</v>
      </c>
      <c r="D30" s="5" t="s">
        <v>50</v>
      </c>
      <c r="E30" s="5" t="s">
        <v>18</v>
      </c>
      <c r="F30" s="5" t="s">
        <v>29</v>
      </c>
      <c r="G30" s="5" t="s">
        <v>20</v>
      </c>
      <c r="H30" s="6" t="s">
        <v>51</v>
      </c>
      <c r="I30" s="7">
        <v>0</v>
      </c>
      <c r="J30" s="7">
        <v>1880000000</v>
      </c>
      <c r="K30" s="7">
        <v>0</v>
      </c>
      <c r="L30" s="7">
        <v>1880000000</v>
      </c>
      <c r="M30" s="7">
        <v>1880000000</v>
      </c>
      <c r="N30" s="7">
        <v>0</v>
      </c>
      <c r="O30" s="7">
        <v>1413301178</v>
      </c>
      <c r="P30" s="7">
        <v>0</v>
      </c>
      <c r="Q30" s="7">
        <v>0</v>
      </c>
      <c r="R30" s="8">
        <f t="shared" si="0"/>
        <v>466698822</v>
      </c>
      <c r="S30" s="9">
        <f t="shared" si="5"/>
        <v>0.75175594574468085</v>
      </c>
      <c r="T30" s="9">
        <f t="shared" si="6"/>
        <v>0</v>
      </c>
      <c r="U30" s="9">
        <f t="shared" si="7"/>
        <v>0</v>
      </c>
      <c r="V30" s="3"/>
    </row>
    <row r="31" spans="1:22" ht="80.25" thickTop="1" thickBot="1" x14ac:dyDescent="0.3">
      <c r="A31" s="5" t="s">
        <v>23</v>
      </c>
      <c r="B31" s="5" t="s">
        <v>31</v>
      </c>
      <c r="C31" s="5" t="s">
        <v>25</v>
      </c>
      <c r="D31" s="5" t="s">
        <v>52</v>
      </c>
      <c r="E31" s="5" t="s">
        <v>18</v>
      </c>
      <c r="F31" s="5" t="s">
        <v>29</v>
      </c>
      <c r="G31" s="5" t="s">
        <v>20</v>
      </c>
      <c r="H31" s="6" t="s">
        <v>53</v>
      </c>
      <c r="I31" s="7">
        <v>0</v>
      </c>
      <c r="J31" s="7">
        <v>18999185000</v>
      </c>
      <c r="K31" s="7">
        <v>0</v>
      </c>
      <c r="L31" s="7">
        <v>18999185000</v>
      </c>
      <c r="M31" s="7">
        <v>18998285000</v>
      </c>
      <c r="N31" s="7">
        <v>900000</v>
      </c>
      <c r="O31" s="7">
        <v>17598285000</v>
      </c>
      <c r="P31" s="7">
        <v>0</v>
      </c>
      <c r="Q31" s="7">
        <v>0</v>
      </c>
      <c r="R31" s="8">
        <f t="shared" si="0"/>
        <v>1400900000</v>
      </c>
      <c r="S31" s="9">
        <f t="shared" si="5"/>
        <v>0.92626525822028682</v>
      </c>
      <c r="T31" s="9">
        <f t="shared" si="6"/>
        <v>0</v>
      </c>
      <c r="U31" s="9">
        <f t="shared" si="7"/>
        <v>0</v>
      </c>
      <c r="V31" s="3"/>
    </row>
    <row r="32" spans="1:22" ht="48.75" customHeight="1" thickTop="1" thickBot="1" x14ac:dyDescent="0.3">
      <c r="A32" s="5" t="s">
        <v>23</v>
      </c>
      <c r="B32" s="5" t="s">
        <v>54</v>
      </c>
      <c r="C32" s="5" t="s">
        <v>25</v>
      </c>
      <c r="D32" s="5" t="s">
        <v>55</v>
      </c>
      <c r="E32" s="5" t="s">
        <v>18</v>
      </c>
      <c r="F32" s="5" t="s">
        <v>21</v>
      </c>
      <c r="G32" s="5" t="s">
        <v>20</v>
      </c>
      <c r="H32" s="6" t="s">
        <v>56</v>
      </c>
      <c r="I32" s="7">
        <v>167941500</v>
      </c>
      <c r="J32" s="7">
        <v>0</v>
      </c>
      <c r="K32" s="7">
        <v>0</v>
      </c>
      <c r="L32" s="7">
        <v>167941500</v>
      </c>
      <c r="M32" s="7">
        <v>161993782</v>
      </c>
      <c r="N32" s="7">
        <v>5947718</v>
      </c>
      <c r="O32" s="7">
        <v>161820729</v>
      </c>
      <c r="P32" s="7">
        <v>102260540</v>
      </c>
      <c r="Q32" s="7">
        <v>102260540</v>
      </c>
      <c r="R32" s="8">
        <f t="shared" si="0"/>
        <v>6120771</v>
      </c>
      <c r="S32" s="9">
        <f t="shared" si="5"/>
        <v>0.96355414831950414</v>
      </c>
      <c r="T32" s="9">
        <f t="shared" si="6"/>
        <v>0.60890572014659872</v>
      </c>
      <c r="U32" s="9">
        <f t="shared" si="7"/>
        <v>0.60890572014659872</v>
      </c>
      <c r="V32" s="3"/>
    </row>
    <row r="33" spans="1:22" ht="102.75" thickTop="1" thickBot="1" x14ac:dyDescent="0.3">
      <c r="A33" s="5" t="s">
        <v>23</v>
      </c>
      <c r="B33" s="5" t="s">
        <v>54</v>
      </c>
      <c r="C33" s="5" t="s">
        <v>25</v>
      </c>
      <c r="D33" s="5" t="s">
        <v>57</v>
      </c>
      <c r="E33" s="5" t="s">
        <v>18</v>
      </c>
      <c r="F33" s="5" t="s">
        <v>21</v>
      </c>
      <c r="G33" s="5" t="s">
        <v>20</v>
      </c>
      <c r="H33" s="6" t="s">
        <v>58</v>
      </c>
      <c r="I33" s="7">
        <v>295673983</v>
      </c>
      <c r="J33" s="7">
        <v>0</v>
      </c>
      <c r="K33" s="7">
        <v>0</v>
      </c>
      <c r="L33" s="7">
        <v>295673983</v>
      </c>
      <c r="M33" s="7">
        <v>261273983.03999999</v>
      </c>
      <c r="N33" s="7">
        <v>34399999.960000001</v>
      </c>
      <c r="O33" s="7">
        <v>138392968</v>
      </c>
      <c r="P33" s="7">
        <v>80092198</v>
      </c>
      <c r="Q33" s="7">
        <v>71449155</v>
      </c>
      <c r="R33" s="8">
        <f t="shared" si="0"/>
        <v>157281015</v>
      </c>
      <c r="S33" s="9">
        <f t="shared" si="5"/>
        <v>0.46805933547423412</v>
      </c>
      <c r="T33" s="9">
        <f t="shared" si="6"/>
        <v>0.27088009972118515</v>
      </c>
      <c r="U33" s="9">
        <f t="shared" si="7"/>
        <v>0.24164843411332543</v>
      </c>
      <c r="V33" s="3"/>
    </row>
    <row r="34" spans="1:22" ht="69" thickTop="1" thickBot="1" x14ac:dyDescent="0.3">
      <c r="A34" s="5" t="s">
        <v>23</v>
      </c>
      <c r="B34" s="5" t="s">
        <v>54</v>
      </c>
      <c r="C34" s="5" t="s">
        <v>25</v>
      </c>
      <c r="D34" s="5" t="s">
        <v>59</v>
      </c>
      <c r="E34" s="5" t="s">
        <v>18</v>
      </c>
      <c r="F34" s="5" t="s">
        <v>21</v>
      </c>
      <c r="G34" s="5" t="s">
        <v>20</v>
      </c>
      <c r="H34" s="6" t="s">
        <v>60</v>
      </c>
      <c r="I34" s="7">
        <v>148526590</v>
      </c>
      <c r="J34" s="7">
        <v>0</v>
      </c>
      <c r="K34" s="7">
        <v>0</v>
      </c>
      <c r="L34" s="7">
        <v>148526590</v>
      </c>
      <c r="M34" s="7">
        <v>119362960</v>
      </c>
      <c r="N34" s="7">
        <v>29163630</v>
      </c>
      <c r="O34" s="7">
        <v>113897145</v>
      </c>
      <c r="P34" s="7">
        <v>65410959</v>
      </c>
      <c r="Q34" s="7">
        <v>65410959</v>
      </c>
      <c r="R34" s="8">
        <f t="shared" si="0"/>
        <v>34629445</v>
      </c>
      <c r="S34" s="9">
        <f t="shared" si="5"/>
        <v>0.76684683193763492</v>
      </c>
      <c r="T34" s="9">
        <f t="shared" si="6"/>
        <v>0.44039898175808118</v>
      </c>
      <c r="U34" s="9">
        <f t="shared" si="7"/>
        <v>0.44039898175808118</v>
      </c>
      <c r="V34" s="3"/>
    </row>
    <row r="35" spans="1:22" ht="36" customHeight="1" thickTop="1" thickBot="1" x14ac:dyDescent="0.3">
      <c r="A35" s="10" t="s">
        <v>23</v>
      </c>
      <c r="B35" s="10"/>
      <c r="C35" s="10"/>
      <c r="D35" s="10"/>
      <c r="E35" s="10"/>
      <c r="F35" s="10"/>
      <c r="G35" s="10"/>
      <c r="H35" s="11" t="s">
        <v>71</v>
      </c>
      <c r="I35" s="12">
        <f t="shared" ref="I35:Q35" si="8">SUM(I12:I34)</f>
        <v>86513654843</v>
      </c>
      <c r="J35" s="12">
        <f t="shared" si="8"/>
        <v>43081757566</v>
      </c>
      <c r="K35" s="12">
        <f t="shared" si="8"/>
        <v>13162572566</v>
      </c>
      <c r="L35" s="12">
        <f t="shared" si="8"/>
        <v>116432839843</v>
      </c>
      <c r="M35" s="12">
        <f t="shared" si="8"/>
        <v>106218322938.67999</v>
      </c>
      <c r="N35" s="12">
        <f t="shared" si="8"/>
        <v>10214516904.319998</v>
      </c>
      <c r="O35" s="12">
        <f t="shared" si="8"/>
        <v>98663299664.849991</v>
      </c>
      <c r="P35" s="12">
        <f t="shared" si="8"/>
        <v>43171559725.729996</v>
      </c>
      <c r="Q35" s="12">
        <f t="shared" si="8"/>
        <v>43116789638.729996</v>
      </c>
      <c r="R35" s="13">
        <f t="shared" si="0"/>
        <v>17769540178.150009</v>
      </c>
      <c r="S35" s="14">
        <f t="shared" si="5"/>
        <v>0.84738377761711592</v>
      </c>
      <c r="T35" s="14">
        <f t="shared" si="6"/>
        <v>0.37078507905452834</v>
      </c>
      <c r="U35" s="14">
        <f t="shared" si="7"/>
        <v>0.37031467837484167</v>
      </c>
      <c r="V35" s="3"/>
    </row>
    <row r="36" spans="1:22" ht="46.5" thickTop="1" thickBot="1" x14ac:dyDescent="0.3">
      <c r="A36" s="5" t="s">
        <v>23</v>
      </c>
      <c r="B36" s="5" t="s">
        <v>61</v>
      </c>
      <c r="C36" s="5" t="s">
        <v>25</v>
      </c>
      <c r="D36" s="5" t="s">
        <v>55</v>
      </c>
      <c r="E36" s="5" t="s">
        <v>18</v>
      </c>
      <c r="F36" s="5" t="s">
        <v>21</v>
      </c>
      <c r="G36" s="5" t="s">
        <v>20</v>
      </c>
      <c r="H36" s="6" t="s">
        <v>62</v>
      </c>
      <c r="I36" s="7">
        <v>500000000</v>
      </c>
      <c r="J36" s="7">
        <v>0</v>
      </c>
      <c r="K36" s="7">
        <v>0</v>
      </c>
      <c r="L36" s="7">
        <v>500000000</v>
      </c>
      <c r="M36" s="7">
        <v>494267935</v>
      </c>
      <c r="N36" s="7">
        <v>5732065</v>
      </c>
      <c r="O36" s="7">
        <v>485267935</v>
      </c>
      <c r="P36" s="7">
        <v>443836038</v>
      </c>
      <c r="Q36" s="7">
        <v>443836038</v>
      </c>
      <c r="R36" s="8">
        <f t="shared" si="0"/>
        <v>14732065</v>
      </c>
      <c r="S36" s="9">
        <f t="shared" si="5"/>
        <v>0.97053586999999997</v>
      </c>
      <c r="T36" s="9">
        <f t="shared" si="6"/>
        <v>0.88767207599999998</v>
      </c>
      <c r="U36" s="9">
        <f t="shared" si="7"/>
        <v>0.88767207599999998</v>
      </c>
      <c r="V36" s="3"/>
    </row>
    <row r="37" spans="1:22" ht="46.5" thickTop="1" thickBot="1" x14ac:dyDescent="0.3">
      <c r="A37" s="5" t="s">
        <v>23</v>
      </c>
      <c r="B37" s="5" t="s">
        <v>61</v>
      </c>
      <c r="C37" s="5" t="s">
        <v>25</v>
      </c>
      <c r="D37" s="5" t="s">
        <v>55</v>
      </c>
      <c r="E37" s="5" t="s">
        <v>18</v>
      </c>
      <c r="F37" s="5" t="s">
        <v>36</v>
      </c>
      <c r="G37" s="5" t="s">
        <v>20</v>
      </c>
      <c r="H37" s="6" t="s">
        <v>62</v>
      </c>
      <c r="I37" s="7">
        <v>2500000000</v>
      </c>
      <c r="J37" s="7">
        <v>0</v>
      </c>
      <c r="K37" s="7">
        <v>0</v>
      </c>
      <c r="L37" s="7">
        <v>2500000000</v>
      </c>
      <c r="M37" s="7">
        <v>2475482352.8200002</v>
      </c>
      <c r="N37" s="7">
        <v>24517647.18</v>
      </c>
      <c r="O37" s="7">
        <v>1580607352.8199999</v>
      </c>
      <c r="P37" s="7">
        <v>674987734.82000005</v>
      </c>
      <c r="Q37" s="7">
        <v>674987734.82000005</v>
      </c>
      <c r="R37" s="8">
        <f t="shared" si="0"/>
        <v>919392647.18000007</v>
      </c>
      <c r="S37" s="9">
        <f t="shared" si="5"/>
        <v>0.63224294112799995</v>
      </c>
      <c r="T37" s="9">
        <f t="shared" si="6"/>
        <v>0.26999509392800003</v>
      </c>
      <c r="U37" s="9">
        <f t="shared" si="7"/>
        <v>0.26999509392800003</v>
      </c>
      <c r="V37" s="3"/>
    </row>
    <row r="38" spans="1:22" ht="57.75" thickTop="1" thickBot="1" x14ac:dyDescent="0.3">
      <c r="A38" s="5" t="s">
        <v>23</v>
      </c>
      <c r="B38" s="5" t="s">
        <v>61</v>
      </c>
      <c r="C38" s="5" t="s">
        <v>25</v>
      </c>
      <c r="D38" s="5" t="s">
        <v>57</v>
      </c>
      <c r="E38" s="5" t="s">
        <v>18</v>
      </c>
      <c r="F38" s="5" t="s">
        <v>21</v>
      </c>
      <c r="G38" s="5" t="s">
        <v>20</v>
      </c>
      <c r="H38" s="6" t="s">
        <v>63</v>
      </c>
      <c r="I38" s="7">
        <v>2000000000</v>
      </c>
      <c r="J38" s="7">
        <v>0</v>
      </c>
      <c r="K38" s="7">
        <v>0</v>
      </c>
      <c r="L38" s="7">
        <v>2000000000</v>
      </c>
      <c r="M38" s="7">
        <v>1504952283.8599999</v>
      </c>
      <c r="N38" s="7">
        <v>495047716.13999999</v>
      </c>
      <c r="O38" s="7">
        <v>1107310031.5</v>
      </c>
      <c r="P38" s="7">
        <v>771667650.5</v>
      </c>
      <c r="Q38" s="7">
        <v>764651038.5</v>
      </c>
      <c r="R38" s="8">
        <f t="shared" si="0"/>
        <v>892689968.5</v>
      </c>
      <c r="S38" s="9">
        <f t="shared" si="5"/>
        <v>0.55365501574999998</v>
      </c>
      <c r="T38" s="9">
        <f t="shared" si="6"/>
        <v>0.38583382524999998</v>
      </c>
      <c r="U38" s="9">
        <f t="shared" si="7"/>
        <v>0.38232551925000002</v>
      </c>
      <c r="V38" s="3"/>
    </row>
    <row r="39" spans="1:22" ht="32.25" customHeight="1" thickTop="1" thickBot="1" x14ac:dyDescent="0.3">
      <c r="A39" s="10" t="s">
        <v>23</v>
      </c>
      <c r="B39" s="10"/>
      <c r="C39" s="10"/>
      <c r="D39" s="10"/>
      <c r="E39" s="10"/>
      <c r="F39" s="10"/>
      <c r="G39" s="10"/>
      <c r="H39" s="11" t="s">
        <v>72</v>
      </c>
      <c r="I39" s="12">
        <f>SUM(I36:I38)</f>
        <v>5000000000</v>
      </c>
      <c r="J39" s="12">
        <f t="shared" ref="J39:Q39" si="9">SUM(J36:J38)</f>
        <v>0</v>
      </c>
      <c r="K39" s="12">
        <f t="shared" si="9"/>
        <v>0</v>
      </c>
      <c r="L39" s="12">
        <f t="shared" si="9"/>
        <v>5000000000</v>
      </c>
      <c r="M39" s="12">
        <f t="shared" si="9"/>
        <v>4474702571.6800003</v>
      </c>
      <c r="N39" s="12">
        <f t="shared" si="9"/>
        <v>525297428.31999999</v>
      </c>
      <c r="O39" s="12">
        <f t="shared" si="9"/>
        <v>3173185319.3199997</v>
      </c>
      <c r="P39" s="12">
        <f t="shared" si="9"/>
        <v>1890491423.3200002</v>
      </c>
      <c r="Q39" s="12">
        <f t="shared" si="9"/>
        <v>1883474811.3200002</v>
      </c>
      <c r="R39" s="13">
        <f t="shared" si="0"/>
        <v>1826814680.6800003</v>
      </c>
      <c r="S39" s="14">
        <f t="shared" si="5"/>
        <v>0.63463706386399998</v>
      </c>
      <c r="T39" s="14">
        <f t="shared" si="6"/>
        <v>0.37809828466400003</v>
      </c>
      <c r="U39" s="14">
        <f t="shared" si="7"/>
        <v>0.37669496226400001</v>
      </c>
      <c r="V39" s="3"/>
    </row>
    <row r="40" spans="1:22" ht="46.5" thickTop="1" thickBot="1" x14ac:dyDescent="0.3">
      <c r="A40" s="5" t="s">
        <v>23</v>
      </c>
      <c r="B40" s="5" t="s">
        <v>31</v>
      </c>
      <c r="C40" s="5" t="s">
        <v>25</v>
      </c>
      <c r="D40" s="5" t="s">
        <v>32</v>
      </c>
      <c r="E40" s="5" t="s">
        <v>18</v>
      </c>
      <c r="F40" s="5" t="s">
        <v>21</v>
      </c>
      <c r="G40" s="5" t="s">
        <v>20</v>
      </c>
      <c r="H40" s="6" t="s">
        <v>33</v>
      </c>
      <c r="I40" s="7">
        <v>3800000000</v>
      </c>
      <c r="J40" s="7">
        <v>0</v>
      </c>
      <c r="K40" s="7">
        <v>0</v>
      </c>
      <c r="L40" s="7">
        <v>3800000000</v>
      </c>
      <c r="M40" s="7">
        <v>3123504392.8800001</v>
      </c>
      <c r="N40" s="7">
        <v>676495607.12</v>
      </c>
      <c r="O40" s="7">
        <v>2889651849.8800001</v>
      </c>
      <c r="P40" s="7">
        <v>2151884198.4499998</v>
      </c>
      <c r="Q40" s="7">
        <v>2144150484.45</v>
      </c>
      <c r="R40" s="8">
        <f t="shared" si="0"/>
        <v>910348150.11999989</v>
      </c>
      <c r="S40" s="9">
        <f t="shared" si="5"/>
        <v>0.7604346973368421</v>
      </c>
      <c r="T40" s="9">
        <f t="shared" si="6"/>
        <v>0.56628531538157889</v>
      </c>
      <c r="U40" s="9">
        <f t="shared" si="7"/>
        <v>0.56425012748684211</v>
      </c>
      <c r="V40" s="3"/>
    </row>
    <row r="41" spans="1:22" ht="46.5" thickTop="1" thickBot="1" x14ac:dyDescent="0.3">
      <c r="A41" s="5" t="s">
        <v>23</v>
      </c>
      <c r="B41" s="5" t="s">
        <v>31</v>
      </c>
      <c r="C41" s="5" t="s">
        <v>25</v>
      </c>
      <c r="D41" s="5" t="s">
        <v>43</v>
      </c>
      <c r="E41" s="5" t="s">
        <v>18</v>
      </c>
      <c r="F41" s="5" t="s">
        <v>19</v>
      </c>
      <c r="G41" s="5" t="s">
        <v>20</v>
      </c>
      <c r="H41" s="6" t="s">
        <v>44</v>
      </c>
      <c r="I41" s="7">
        <v>116011464912</v>
      </c>
      <c r="J41" s="7">
        <v>0</v>
      </c>
      <c r="K41" s="7">
        <v>0</v>
      </c>
      <c r="L41" s="7">
        <v>116011464912</v>
      </c>
      <c r="M41" s="7">
        <v>116011464912</v>
      </c>
      <c r="N41" s="7">
        <v>0</v>
      </c>
      <c r="O41" s="7">
        <v>112511464912</v>
      </c>
      <c r="P41" s="7">
        <v>12515894255.99</v>
      </c>
      <c r="Q41" s="7">
        <v>12515894255.99</v>
      </c>
      <c r="R41" s="8">
        <f t="shared" si="0"/>
        <v>3500000000</v>
      </c>
      <c r="S41" s="9">
        <f t="shared" si="5"/>
        <v>0.96983056801623091</v>
      </c>
      <c r="T41" s="9">
        <f t="shared" si="6"/>
        <v>0.10788497727775334</v>
      </c>
      <c r="U41" s="9">
        <f t="shared" si="7"/>
        <v>0.10788497727775334</v>
      </c>
      <c r="V41" s="3"/>
    </row>
    <row r="42" spans="1:22" ht="46.5" thickTop="1" thickBot="1" x14ac:dyDescent="0.3">
      <c r="A42" s="5" t="s">
        <v>23</v>
      </c>
      <c r="B42" s="5" t="s">
        <v>31</v>
      </c>
      <c r="C42" s="5" t="s">
        <v>25</v>
      </c>
      <c r="D42" s="5" t="s">
        <v>43</v>
      </c>
      <c r="E42" s="5" t="s">
        <v>18</v>
      </c>
      <c r="F42" s="5" t="s">
        <v>21</v>
      </c>
      <c r="G42" s="5" t="s">
        <v>20</v>
      </c>
      <c r="H42" s="6" t="s">
        <v>44</v>
      </c>
      <c r="I42" s="7">
        <v>2152512319</v>
      </c>
      <c r="J42" s="7">
        <v>0</v>
      </c>
      <c r="K42" s="7">
        <v>0</v>
      </c>
      <c r="L42" s="7">
        <v>2152512319</v>
      </c>
      <c r="M42" s="7">
        <v>2152512319</v>
      </c>
      <c r="N42" s="7">
        <v>0</v>
      </c>
      <c r="O42" s="7">
        <v>2152512319</v>
      </c>
      <c r="P42" s="7">
        <v>2152512319</v>
      </c>
      <c r="Q42" s="7">
        <v>2152512319</v>
      </c>
      <c r="R42" s="8">
        <f t="shared" si="0"/>
        <v>0</v>
      </c>
      <c r="S42" s="9">
        <f t="shared" si="5"/>
        <v>1</v>
      </c>
      <c r="T42" s="9">
        <f t="shared" si="6"/>
        <v>1</v>
      </c>
      <c r="U42" s="9">
        <f t="shared" si="7"/>
        <v>1</v>
      </c>
      <c r="V42" s="3"/>
    </row>
    <row r="43" spans="1:22" ht="27.75" customHeight="1" thickTop="1" thickBot="1" x14ac:dyDescent="0.3">
      <c r="A43" s="10" t="s">
        <v>23</v>
      </c>
      <c r="B43" s="10"/>
      <c r="C43" s="10"/>
      <c r="D43" s="10"/>
      <c r="E43" s="10"/>
      <c r="F43" s="10"/>
      <c r="G43" s="10"/>
      <c r="H43" s="11" t="s">
        <v>73</v>
      </c>
      <c r="I43" s="12">
        <f>SUM(I40:I42)</f>
        <v>121963977231</v>
      </c>
      <c r="J43" s="12">
        <f t="shared" ref="J43:Q43" si="10">SUM(J40:J42)</f>
        <v>0</v>
      </c>
      <c r="K43" s="12">
        <f t="shared" si="10"/>
        <v>0</v>
      </c>
      <c r="L43" s="12">
        <f t="shared" si="10"/>
        <v>121963977231</v>
      </c>
      <c r="M43" s="12">
        <f t="shared" si="10"/>
        <v>121287481623.88</v>
      </c>
      <c r="N43" s="12">
        <f t="shared" si="10"/>
        <v>676495607.12</v>
      </c>
      <c r="O43" s="12">
        <f t="shared" si="10"/>
        <v>117553629080.88</v>
      </c>
      <c r="P43" s="12">
        <f t="shared" si="10"/>
        <v>16820290773.439999</v>
      </c>
      <c r="Q43" s="12">
        <f t="shared" si="10"/>
        <v>16812557059.440001</v>
      </c>
      <c r="R43" s="13">
        <f t="shared" si="0"/>
        <v>4410348150.1199951</v>
      </c>
      <c r="S43" s="14">
        <f t="shared" si="5"/>
        <v>0.96383892809786953</v>
      </c>
      <c r="T43" s="14">
        <f t="shared" si="6"/>
        <v>0.13791195691808522</v>
      </c>
      <c r="U43" s="14">
        <f t="shared" si="7"/>
        <v>0.13784854709679553</v>
      </c>
      <c r="V43" s="3"/>
    </row>
    <row r="44" spans="1:22" ht="24" customHeight="1" thickTop="1" thickBot="1" x14ac:dyDescent="0.3">
      <c r="A44" s="10"/>
      <c r="B44" s="10"/>
      <c r="C44" s="10"/>
      <c r="D44" s="10"/>
      <c r="E44" s="10"/>
      <c r="F44" s="10"/>
      <c r="G44" s="10"/>
      <c r="H44" s="11" t="s">
        <v>65</v>
      </c>
      <c r="I44" s="12">
        <f t="shared" ref="I44:Q44" si="11">+I11+I35+I39+I43</f>
        <v>260552206904</v>
      </c>
      <c r="J44" s="12">
        <f t="shared" si="11"/>
        <v>48083173566</v>
      </c>
      <c r="K44" s="12">
        <f t="shared" si="11"/>
        <v>13162572566</v>
      </c>
      <c r="L44" s="12">
        <f t="shared" si="11"/>
        <v>295472807904</v>
      </c>
      <c r="M44" s="12">
        <f t="shared" si="11"/>
        <v>283716818177.62</v>
      </c>
      <c r="N44" s="12">
        <f t="shared" si="11"/>
        <v>11755989726.379999</v>
      </c>
      <c r="O44" s="12">
        <f t="shared" si="11"/>
        <v>269631096831.06</v>
      </c>
      <c r="P44" s="12">
        <f t="shared" si="11"/>
        <v>87396182739.040009</v>
      </c>
      <c r="Q44" s="12">
        <f t="shared" si="11"/>
        <v>82300055493.039993</v>
      </c>
      <c r="R44" s="13">
        <f t="shared" si="0"/>
        <v>25841711072.940002</v>
      </c>
      <c r="S44" s="14">
        <f t="shared" si="5"/>
        <v>0.91254115308865902</v>
      </c>
      <c r="T44" s="14">
        <f t="shared" si="6"/>
        <v>0.29578418183048266</v>
      </c>
      <c r="U44" s="14">
        <f t="shared" si="7"/>
        <v>0.27853681723490281</v>
      </c>
      <c r="V44" s="3"/>
    </row>
    <row r="45" spans="1:22" ht="15.75" thickTop="1" x14ac:dyDescent="0.25">
      <c r="A45" s="16" t="s">
        <v>78</v>
      </c>
      <c r="B45" s="17"/>
      <c r="C45" s="17"/>
      <c r="D45" s="17"/>
      <c r="E45" s="18"/>
      <c r="F45" s="19"/>
      <c r="G45" s="16"/>
      <c r="H45" s="16"/>
      <c r="I45" s="16"/>
      <c r="J45" s="20"/>
      <c r="K45" s="16"/>
      <c r="L45" s="21"/>
      <c r="M45" s="22"/>
      <c r="N45" s="23"/>
      <c r="O45" s="23"/>
      <c r="P45" s="23"/>
    </row>
    <row r="46" spans="1:22" x14ac:dyDescent="0.25">
      <c r="A46" s="16" t="s">
        <v>79</v>
      </c>
      <c r="B46" s="16"/>
      <c r="C46" s="16"/>
      <c r="D46" s="16"/>
      <c r="E46" s="16"/>
      <c r="F46" s="16"/>
      <c r="G46" s="16"/>
      <c r="H46" s="16"/>
      <c r="I46" s="16"/>
      <c r="J46" s="20"/>
      <c r="K46" s="16"/>
      <c r="L46" s="21"/>
      <c r="M46" s="22"/>
      <c r="N46" s="23"/>
      <c r="O46" s="23"/>
      <c r="P46" s="23"/>
    </row>
    <row r="47" spans="1:22" x14ac:dyDescent="0.25">
      <c r="A47" s="16" t="s">
        <v>80</v>
      </c>
      <c r="B47" s="16"/>
      <c r="C47" s="16"/>
      <c r="D47" s="16"/>
      <c r="E47" s="16"/>
      <c r="F47" s="16"/>
      <c r="G47" s="16"/>
      <c r="H47" s="16"/>
      <c r="I47" s="16"/>
      <c r="J47" s="20"/>
      <c r="K47" s="16"/>
      <c r="L47" s="21"/>
      <c r="M47" s="22"/>
      <c r="N47" s="23"/>
      <c r="O47" s="23"/>
      <c r="P47" s="23"/>
    </row>
    <row r="48" spans="1:22" x14ac:dyDescent="0.25">
      <c r="A48" s="16" t="s">
        <v>81</v>
      </c>
      <c r="B48" s="16"/>
      <c r="C48" s="16"/>
      <c r="D48" s="16"/>
      <c r="E48" s="16"/>
      <c r="F48" s="16"/>
      <c r="G48" s="16"/>
      <c r="H48" s="16"/>
      <c r="I48" s="16"/>
      <c r="J48" s="16"/>
      <c r="K48" s="16"/>
      <c r="L48" s="16"/>
      <c r="M48" s="21"/>
      <c r="N48" s="22"/>
      <c r="O48" s="23"/>
      <c r="P48" s="23"/>
      <c r="Q48" s="23"/>
    </row>
    <row r="49" spans="1:22" x14ac:dyDescent="0.25">
      <c r="A49" s="16" t="s">
        <v>82</v>
      </c>
      <c r="B49" s="16"/>
      <c r="C49" s="16"/>
      <c r="D49" s="16"/>
      <c r="E49" s="16"/>
      <c r="F49" s="16"/>
      <c r="G49" s="16"/>
      <c r="H49" s="16"/>
      <c r="I49" s="16"/>
      <c r="J49" s="16"/>
      <c r="K49" s="16"/>
      <c r="L49" s="16"/>
      <c r="M49" s="21"/>
      <c r="N49" s="22"/>
      <c r="O49" s="23"/>
      <c r="P49" s="23"/>
      <c r="Q49" s="23"/>
    </row>
    <row r="50" spans="1:22" x14ac:dyDescent="0.25">
      <c r="A50" s="24" t="s">
        <v>83</v>
      </c>
      <c r="B50" s="16"/>
      <c r="C50" s="16"/>
      <c r="D50" s="16"/>
      <c r="E50" s="16"/>
      <c r="F50" s="16"/>
      <c r="G50" s="16"/>
      <c r="H50" s="16"/>
      <c r="I50" s="16"/>
      <c r="J50" s="16"/>
      <c r="K50" s="16"/>
      <c r="L50" s="16"/>
      <c r="M50" s="16"/>
      <c r="N50" s="16"/>
      <c r="P50" s="23"/>
      <c r="Q50" s="23"/>
    </row>
    <row r="51" spans="1:22" x14ac:dyDescent="0.25">
      <c r="A51" s="2"/>
      <c r="B51" s="2"/>
      <c r="C51" s="2"/>
      <c r="D51" s="2"/>
      <c r="E51" s="2"/>
      <c r="F51" s="2"/>
      <c r="G51" s="2"/>
      <c r="H51" s="2"/>
      <c r="I51" s="2"/>
      <c r="J51" s="2"/>
      <c r="K51" s="2"/>
      <c r="L51" s="2"/>
      <c r="M51" s="2"/>
      <c r="N51" s="2"/>
      <c r="O51" s="2"/>
      <c r="P51" s="2"/>
      <c r="Q51" s="2"/>
      <c r="R51" s="2"/>
      <c r="S51" s="3"/>
      <c r="T51" s="3"/>
      <c r="U51" s="3"/>
      <c r="V51" s="3"/>
    </row>
    <row r="52" spans="1:22" x14ac:dyDescent="0.25">
      <c r="A52" s="2"/>
      <c r="B52" s="2"/>
      <c r="C52" s="2"/>
      <c r="D52" s="2"/>
      <c r="E52" s="2"/>
      <c r="F52" s="2"/>
      <c r="G52" s="2"/>
      <c r="H52" s="2"/>
      <c r="I52" s="2"/>
      <c r="J52" s="2"/>
      <c r="K52" s="2"/>
      <c r="L52" s="2"/>
      <c r="M52" s="2"/>
      <c r="N52" s="2"/>
      <c r="O52" s="2"/>
      <c r="P52" s="2"/>
      <c r="Q52" s="2"/>
      <c r="R52" s="2"/>
      <c r="S52" s="3"/>
      <c r="T52" s="3"/>
      <c r="U52" s="3"/>
      <c r="V52" s="3"/>
    </row>
    <row r="53" spans="1:22" x14ac:dyDescent="0.25">
      <c r="A53" s="2"/>
      <c r="B53" s="2"/>
      <c r="C53" s="2"/>
      <c r="D53" s="2"/>
      <c r="E53" s="2"/>
      <c r="F53" s="2"/>
      <c r="G53" s="2"/>
      <c r="H53" s="2"/>
      <c r="I53" s="2"/>
      <c r="J53" s="2"/>
      <c r="K53" s="2"/>
      <c r="L53" s="2"/>
      <c r="M53" s="2"/>
      <c r="N53" s="2"/>
      <c r="O53" s="2"/>
      <c r="P53" s="2"/>
      <c r="Q53" s="2"/>
      <c r="R53" s="2"/>
      <c r="S53" s="3"/>
      <c r="T53" s="3"/>
      <c r="U53" s="3"/>
      <c r="V53" s="3"/>
    </row>
    <row r="54" spans="1:22" x14ac:dyDescent="0.25">
      <c r="A54" s="2"/>
      <c r="B54" s="2"/>
      <c r="C54" s="2"/>
      <c r="D54" s="2"/>
      <c r="E54" s="2"/>
      <c r="F54" s="2"/>
      <c r="G54" s="2"/>
      <c r="H54" s="2"/>
      <c r="I54" s="2"/>
      <c r="J54" s="2"/>
      <c r="K54" s="2"/>
      <c r="L54" s="2"/>
      <c r="M54" s="2"/>
      <c r="N54" s="2"/>
      <c r="O54" s="2"/>
      <c r="P54" s="2"/>
      <c r="Q54" s="2"/>
      <c r="R54" s="2"/>
      <c r="S54" s="3"/>
      <c r="T54" s="3"/>
      <c r="U54" s="3"/>
      <c r="V54" s="3"/>
    </row>
    <row r="55" spans="1:22" x14ac:dyDescent="0.25">
      <c r="A55" s="2"/>
      <c r="B55" s="2"/>
      <c r="C55" s="2"/>
      <c r="D55" s="2"/>
      <c r="E55" s="2"/>
      <c r="F55" s="2"/>
      <c r="G55" s="2"/>
      <c r="H55" s="2"/>
      <c r="I55" s="2"/>
      <c r="J55" s="2"/>
      <c r="K55" s="2"/>
      <c r="L55" s="2"/>
      <c r="M55" s="2"/>
      <c r="N55" s="2"/>
      <c r="O55" s="2"/>
      <c r="P55" s="2"/>
      <c r="Q55" s="2"/>
      <c r="R55" s="2"/>
      <c r="S55" s="3"/>
      <c r="T55" s="3"/>
      <c r="U55" s="3"/>
      <c r="V55" s="3"/>
    </row>
    <row r="56" spans="1:22" x14ac:dyDescent="0.25">
      <c r="A56" s="2"/>
      <c r="B56" s="2"/>
      <c r="C56" s="2"/>
      <c r="D56" s="2"/>
      <c r="E56" s="2"/>
      <c r="F56" s="2"/>
      <c r="G56" s="2"/>
      <c r="H56" s="2"/>
      <c r="I56" s="2"/>
      <c r="J56" s="2"/>
      <c r="K56" s="2"/>
      <c r="L56" s="2"/>
      <c r="M56" s="2"/>
      <c r="N56" s="2"/>
      <c r="O56" s="2"/>
      <c r="P56" s="2"/>
      <c r="Q56" s="2"/>
      <c r="R56" s="2"/>
      <c r="S56" s="3"/>
      <c r="T56" s="3"/>
      <c r="U56" s="3"/>
      <c r="V56" s="3"/>
    </row>
    <row r="57" spans="1:22" x14ac:dyDescent="0.25">
      <c r="A57" s="2"/>
      <c r="B57" s="2"/>
      <c r="C57" s="2"/>
      <c r="D57" s="2"/>
      <c r="E57" s="2"/>
      <c r="F57" s="2"/>
      <c r="G57" s="2"/>
      <c r="H57" s="2"/>
      <c r="I57" s="2"/>
      <c r="J57" s="2"/>
      <c r="K57" s="2"/>
      <c r="L57" s="2"/>
      <c r="M57" s="2"/>
      <c r="N57" s="2"/>
      <c r="O57" s="2"/>
      <c r="P57" s="2"/>
      <c r="Q57" s="2"/>
      <c r="R57" s="2"/>
      <c r="S57" s="3"/>
      <c r="T57" s="3"/>
      <c r="U57" s="3"/>
      <c r="V57" s="3"/>
    </row>
    <row r="58" spans="1:22" x14ac:dyDescent="0.25">
      <c r="A58" s="2"/>
      <c r="B58" s="2"/>
      <c r="C58" s="2"/>
      <c r="D58" s="2"/>
      <c r="E58" s="2"/>
      <c r="F58" s="2"/>
      <c r="G58" s="2"/>
      <c r="H58" s="2"/>
      <c r="I58" s="2"/>
      <c r="J58" s="2"/>
      <c r="K58" s="2"/>
      <c r="L58" s="2"/>
      <c r="M58" s="2"/>
      <c r="N58" s="2"/>
      <c r="O58" s="2"/>
      <c r="P58" s="2"/>
      <c r="Q58" s="2"/>
      <c r="R58" s="2"/>
      <c r="S58" s="3"/>
      <c r="T58" s="3"/>
      <c r="U58" s="3"/>
      <c r="V58" s="3"/>
    </row>
    <row r="59" spans="1:22" x14ac:dyDescent="0.25">
      <c r="A59" s="2"/>
      <c r="B59" s="2"/>
      <c r="C59" s="2"/>
      <c r="D59" s="2"/>
      <c r="E59" s="2"/>
      <c r="F59" s="2"/>
      <c r="G59" s="2"/>
      <c r="H59" s="2"/>
      <c r="I59" s="2"/>
      <c r="J59" s="2"/>
      <c r="K59" s="2"/>
      <c r="L59" s="2"/>
      <c r="M59" s="2"/>
      <c r="N59" s="2"/>
      <c r="O59" s="2"/>
      <c r="P59" s="2"/>
      <c r="Q59" s="2"/>
      <c r="R59" s="2"/>
      <c r="S59" s="3"/>
      <c r="T59" s="3"/>
      <c r="U59" s="3"/>
      <c r="V59" s="3"/>
    </row>
    <row r="60" spans="1:22" x14ac:dyDescent="0.25">
      <c r="A60" s="2"/>
      <c r="B60" s="2"/>
      <c r="C60" s="2"/>
      <c r="D60" s="2"/>
      <c r="E60" s="2"/>
      <c r="F60" s="2"/>
      <c r="G60" s="2"/>
      <c r="H60" s="2"/>
      <c r="I60" s="2"/>
      <c r="J60" s="2"/>
      <c r="K60" s="2"/>
      <c r="L60" s="2"/>
      <c r="M60" s="2"/>
      <c r="N60" s="2"/>
      <c r="O60" s="2"/>
      <c r="P60" s="2"/>
      <c r="Q60" s="2"/>
      <c r="R60" s="2"/>
      <c r="S60" s="3"/>
      <c r="T60" s="3"/>
      <c r="U60" s="3"/>
      <c r="V60" s="3"/>
    </row>
    <row r="61" spans="1:22" x14ac:dyDescent="0.25">
      <c r="A61" s="2"/>
      <c r="B61" s="2"/>
      <c r="C61" s="2"/>
      <c r="D61" s="2"/>
      <c r="E61" s="2"/>
      <c r="F61" s="2"/>
      <c r="G61" s="2"/>
      <c r="H61" s="2"/>
      <c r="I61" s="2"/>
      <c r="J61" s="2"/>
      <c r="K61" s="2"/>
      <c r="L61" s="2"/>
      <c r="M61" s="2"/>
      <c r="N61" s="2"/>
      <c r="O61" s="2"/>
      <c r="P61" s="2"/>
      <c r="Q61" s="2"/>
      <c r="R61" s="2"/>
      <c r="S61" s="3"/>
      <c r="T61" s="3"/>
      <c r="U61" s="3"/>
      <c r="V61" s="3"/>
    </row>
    <row r="62" spans="1:22" x14ac:dyDescent="0.25">
      <c r="A62" s="2"/>
      <c r="B62" s="2"/>
      <c r="C62" s="2"/>
      <c r="D62" s="2"/>
      <c r="E62" s="2"/>
      <c r="F62" s="2"/>
      <c r="G62" s="2"/>
      <c r="H62" s="2"/>
      <c r="I62" s="2"/>
      <c r="J62" s="2"/>
      <c r="K62" s="2"/>
      <c r="L62" s="2"/>
      <c r="M62" s="2"/>
      <c r="N62" s="2"/>
      <c r="O62" s="2"/>
      <c r="P62" s="2"/>
      <c r="Q62" s="2"/>
      <c r="R62" s="2"/>
      <c r="S62" s="3"/>
      <c r="T62" s="3"/>
      <c r="U62" s="3"/>
      <c r="V62" s="3"/>
    </row>
    <row r="63" spans="1:22" x14ac:dyDescent="0.25">
      <c r="A63" s="2"/>
      <c r="B63" s="2"/>
      <c r="C63" s="2"/>
      <c r="D63" s="2"/>
      <c r="E63" s="2"/>
      <c r="F63" s="2"/>
      <c r="G63" s="2"/>
      <c r="H63" s="2"/>
      <c r="I63" s="2"/>
      <c r="J63" s="2"/>
      <c r="K63" s="2"/>
      <c r="L63" s="2"/>
      <c r="M63" s="2"/>
      <c r="N63" s="2"/>
      <c r="O63" s="2"/>
      <c r="P63" s="2"/>
      <c r="Q63" s="2"/>
      <c r="R63" s="2"/>
      <c r="S63" s="3"/>
      <c r="T63" s="3"/>
      <c r="U63" s="3"/>
      <c r="V63" s="3"/>
    </row>
    <row r="64" spans="1:22" x14ac:dyDescent="0.25">
      <c r="A64" s="2"/>
      <c r="B64" s="2"/>
      <c r="C64" s="2"/>
      <c r="D64" s="2"/>
      <c r="E64" s="2"/>
      <c r="F64" s="2"/>
      <c r="G64" s="2"/>
      <c r="H64" s="2"/>
      <c r="I64" s="2"/>
      <c r="J64" s="2"/>
      <c r="K64" s="2"/>
      <c r="L64" s="2"/>
      <c r="M64" s="2"/>
      <c r="N64" s="2"/>
      <c r="O64" s="2"/>
      <c r="P64" s="2"/>
      <c r="Q64" s="2"/>
      <c r="R64" s="2"/>
      <c r="S64" s="3"/>
      <c r="T64" s="3"/>
      <c r="U64" s="3"/>
      <c r="V64" s="3"/>
    </row>
    <row r="65" spans="1:22" x14ac:dyDescent="0.25">
      <c r="A65" s="2"/>
      <c r="B65" s="2"/>
      <c r="C65" s="2"/>
      <c r="D65" s="2"/>
      <c r="E65" s="2"/>
      <c r="F65" s="2"/>
      <c r="G65" s="2"/>
      <c r="H65" s="2"/>
      <c r="I65" s="2"/>
      <c r="J65" s="2"/>
      <c r="K65" s="2"/>
      <c r="L65" s="2"/>
      <c r="M65" s="2"/>
      <c r="N65" s="2"/>
      <c r="O65" s="2"/>
      <c r="P65" s="2"/>
      <c r="Q65" s="2"/>
      <c r="R65" s="2"/>
      <c r="S65" s="3"/>
      <c r="T65" s="3"/>
      <c r="U65" s="3"/>
      <c r="V65" s="3"/>
    </row>
    <row r="66" spans="1:22" x14ac:dyDescent="0.25">
      <c r="A66" s="2"/>
      <c r="B66" s="2"/>
      <c r="C66" s="2"/>
      <c r="D66" s="2"/>
      <c r="E66" s="2"/>
      <c r="F66" s="2"/>
      <c r="G66" s="2"/>
      <c r="H66" s="2"/>
      <c r="I66" s="2"/>
      <c r="J66" s="2"/>
      <c r="K66" s="2"/>
      <c r="L66" s="2"/>
      <c r="M66" s="2"/>
      <c r="N66" s="2"/>
      <c r="O66" s="2"/>
      <c r="P66" s="2"/>
      <c r="Q66" s="2"/>
      <c r="R66" s="2"/>
      <c r="S66" s="3"/>
      <c r="T66" s="3"/>
      <c r="U66" s="3"/>
      <c r="V66" s="3"/>
    </row>
    <row r="67" spans="1:22" x14ac:dyDescent="0.25">
      <c r="A67" s="2"/>
      <c r="B67" s="2"/>
      <c r="C67" s="2"/>
      <c r="D67" s="2"/>
      <c r="E67" s="2"/>
      <c r="F67" s="2"/>
      <c r="G67" s="2"/>
      <c r="H67" s="2"/>
      <c r="I67" s="2"/>
      <c r="J67" s="2"/>
      <c r="K67" s="2"/>
      <c r="L67" s="2"/>
      <c r="M67" s="2"/>
      <c r="N67" s="2"/>
      <c r="O67" s="2"/>
      <c r="P67" s="2"/>
      <c r="Q67" s="2"/>
      <c r="R67" s="2"/>
      <c r="S67" s="3"/>
      <c r="T67" s="3"/>
      <c r="U67" s="3"/>
      <c r="V67" s="3"/>
    </row>
    <row r="68" spans="1:22" x14ac:dyDescent="0.25">
      <c r="A68" s="2"/>
      <c r="B68" s="2"/>
      <c r="C68" s="2"/>
      <c r="D68" s="2"/>
      <c r="E68" s="2"/>
      <c r="F68" s="2"/>
      <c r="G68" s="2"/>
      <c r="H68" s="2"/>
      <c r="I68" s="2"/>
      <c r="J68" s="2"/>
      <c r="K68" s="2"/>
      <c r="L68" s="2"/>
      <c r="M68" s="2"/>
      <c r="N68" s="2"/>
      <c r="O68" s="2"/>
      <c r="P68" s="2"/>
      <c r="Q68" s="2"/>
      <c r="R68" s="2"/>
      <c r="S68" s="3"/>
      <c r="T68" s="3"/>
      <c r="U68" s="3"/>
      <c r="V68" s="3"/>
    </row>
    <row r="73" spans="1:22" ht="33.950000000000003" customHeight="1" x14ac:dyDescent="0.25"/>
  </sheetData>
  <mergeCells count="4">
    <mergeCell ref="A2:U2"/>
    <mergeCell ref="A3:U3"/>
    <mergeCell ref="A4:U4"/>
    <mergeCell ref="Q5:U5"/>
  </mergeCells>
  <printOptions horizontalCentered="1"/>
  <pageMargins left="0.19685039370078741"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INVERSION </vt:lpstr>
      <vt:lpstr>'INVERSION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2022-11-10T16:23:24Z</cp:lastPrinted>
  <dcterms:created xsi:type="dcterms:W3CDTF">2022-11-01T12:24:53Z</dcterms:created>
  <dcterms:modified xsi:type="dcterms:W3CDTF">2022-11-10T16:47:01Z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