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U42" i="1" l="1"/>
  <c r="T42" i="1"/>
  <c r="S42" i="1"/>
  <c r="R42" i="1"/>
  <c r="U41" i="1"/>
  <c r="T41" i="1"/>
  <c r="S41" i="1"/>
  <c r="R41" i="1"/>
  <c r="U40" i="1"/>
  <c r="T40" i="1"/>
  <c r="S40" i="1"/>
  <c r="R40" i="1"/>
  <c r="U38" i="1"/>
  <c r="T38" i="1"/>
  <c r="S38" i="1"/>
  <c r="R38" i="1"/>
  <c r="U37" i="1"/>
  <c r="T37" i="1"/>
  <c r="S37" i="1"/>
  <c r="R37" i="1"/>
  <c r="U36" i="1"/>
  <c r="T36" i="1"/>
  <c r="S36" i="1"/>
  <c r="R36" i="1"/>
  <c r="U34" i="1"/>
  <c r="T34" i="1"/>
  <c r="S34" i="1"/>
  <c r="R34"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R13" i="1"/>
  <c r="U12" i="1"/>
  <c r="T12" i="1"/>
  <c r="S12" i="1"/>
  <c r="R12" i="1"/>
  <c r="U10" i="1"/>
  <c r="T10" i="1"/>
  <c r="S10" i="1"/>
  <c r="R10" i="1"/>
  <c r="U9" i="1"/>
  <c r="T9" i="1"/>
  <c r="S9" i="1"/>
  <c r="R9" i="1"/>
  <c r="U8" i="1"/>
  <c r="T8" i="1"/>
  <c r="S8" i="1"/>
  <c r="R8" i="1"/>
  <c r="Q43" i="1"/>
  <c r="P43" i="1"/>
  <c r="O43" i="1"/>
  <c r="N43" i="1"/>
  <c r="M43" i="1"/>
  <c r="L43" i="1"/>
  <c r="R43" i="1" s="1"/>
  <c r="K43" i="1"/>
  <c r="J43" i="1"/>
  <c r="I43" i="1"/>
  <c r="Q39" i="1"/>
  <c r="P39" i="1"/>
  <c r="O39" i="1"/>
  <c r="N39" i="1"/>
  <c r="M39" i="1"/>
  <c r="L39" i="1"/>
  <c r="K39" i="1"/>
  <c r="J39" i="1"/>
  <c r="I39" i="1"/>
  <c r="Q35" i="1"/>
  <c r="P35" i="1"/>
  <c r="O35" i="1"/>
  <c r="N35" i="1"/>
  <c r="M35" i="1"/>
  <c r="L35" i="1"/>
  <c r="K35" i="1"/>
  <c r="J35" i="1"/>
  <c r="I35" i="1"/>
  <c r="Q11" i="1"/>
  <c r="P11" i="1"/>
  <c r="O11" i="1"/>
  <c r="O44" i="1" s="1"/>
  <c r="N11" i="1"/>
  <c r="M11" i="1"/>
  <c r="L11" i="1"/>
  <c r="K11" i="1"/>
  <c r="K44" i="1" s="1"/>
  <c r="J11" i="1"/>
  <c r="I11" i="1"/>
  <c r="R39" i="1" l="1"/>
  <c r="T43" i="1"/>
  <c r="I44" i="1"/>
  <c r="R35" i="1"/>
  <c r="R11" i="1"/>
  <c r="U43" i="1"/>
  <c r="N44" i="1"/>
  <c r="U35" i="1"/>
  <c r="T11" i="1"/>
  <c r="T39" i="1"/>
  <c r="S39" i="1"/>
  <c r="J44" i="1"/>
  <c r="M44" i="1"/>
  <c r="U11" i="1"/>
  <c r="S35" i="1"/>
  <c r="U39" i="1"/>
  <c r="S43" i="1"/>
  <c r="T35" i="1"/>
  <c r="P44" i="1"/>
  <c r="S11" i="1"/>
  <c r="Q44" i="1"/>
  <c r="L44" i="1"/>
  <c r="R44" i="1" s="1"/>
  <c r="U7" i="1"/>
  <c r="T7" i="1"/>
  <c r="S7" i="1"/>
  <c r="R7" i="1"/>
  <c r="T44" i="1" l="1"/>
  <c r="U44" i="1"/>
  <c r="S44" i="1"/>
</calcChain>
</file>

<file path=xl/sharedStrings.xml><?xml version="1.0" encoding="utf-8"?>
<sst xmlns="http://schemas.openxmlformats.org/spreadsheetml/2006/main" count="322" uniqueCount="84">
  <si>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</si>
  <si>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</si>
  <si>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</si>
  <si>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</si>
  <si>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</si>
  <si>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</si>
  <si>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</si>
  <si>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</si>
  <si>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</si>
  <si>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</si>
  <si>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</si>
  <si>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</si>
  <si>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</si>
  <si>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</si>
  <si>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</si>
  <si>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</si>
  <si>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</si>
  <si>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</si>
  <si>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</si>
  <si>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</si>
  <si>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</si>
  <si>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</si>
  <si>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</si>
  <si>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</si>
  <si>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</si>
  <si>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</si>
  <si>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</si>
  <si>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</si>
  <si>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</si>
  <si>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</si>
  <si>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</si>
  <si>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</si>
  <si>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</si>
  <si>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</si>
  <si>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</si>
  <si>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</si>
  <si>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</si>
  <si>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</si>
  <si>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</si>
  <si>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</si>
  <si>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</si>
  <si>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</si>
  <si>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</si>
  <si>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</si>
  <si>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</si>
  <si>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</si>
  <si>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</si>
  <si>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</si>
  <si>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</si>
  <si>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</si>
  <si>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</si>
  <si>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</si>
  <si>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</si>
  <si>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</si>
  <si>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</si>
  <si>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</si>
  <si>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</si>
  <si>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</si>
  <si>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</si>
  <si>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</si>
  <si>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</si>
  <si>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</si>
  <si>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</si>
  <si>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</si>
  <si>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</si>
  <si>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</si>
  <si>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APROPIACION SIN COMPROMETER</t>
  </si>
  <si>
    <t>MINISTERIO DE COMERCIO INDUSTRIA Y TURISMO</t>
  </si>
  <si>
    <t xml:space="preserve">EJECUCION PRESUPUESTAL ACUMULADA CON CORTE AL 31 DE JULIO DE 2022 </t>
  </si>
  <si>
    <t>VICEMINISTERIO DE TURISMO</t>
  </si>
  <si>
    <t xml:space="preserve">TOTAL GASTOS DE INVERSION </t>
  </si>
  <si>
    <t>SECRETARIA GENERAL</t>
  </si>
  <si>
    <t>VICEMINISTERIO DE DESARROLLO</t>
  </si>
  <si>
    <t xml:space="preserve">VICEMINISTERIO DE COMERCIO </t>
  </si>
  <si>
    <t>FECHA DE GENERACION : AGOSTO 01 DE 2022</t>
  </si>
  <si>
    <t>COMP /APR</t>
  </si>
  <si>
    <t>OBLIG/ APR</t>
  </si>
  <si>
    <t>PAGO/ APR</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</si>
  <si>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</si>
  <si>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</si>
  <si>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</si>
  <si>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</si>
  <si>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</si>
  <si>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5</t>
    </r>
    <r>
      <rPr>
        <sz val="8"/>
        <rFont val="Arial"/>
        <family val="2"/>
      </rPr>
      <t>: Resolución No. 0234 del 21 de Junio  del 2022. Por la cual se efectúa una distribución del presupuesto de inversión contenida en el anexo del Decreto de Liquidación del Presupuesto General de la Nación para la vigencia fiscal 2022. ($ 5.001.416.000)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</si>
</sst>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theme="0"/>
      <name val="Arial"/>
      <family val="2"/>
    </font>
    <font>
      <sz val="8"/>
      <color theme="0"/>
      <name val="Arial"/>
      <family val="2"/>
    </font>
    <font>
      <sz val="8"/>
      <name val="Arial"/>
      <family val="2"/>
    </font>
    <font>
      <b/>
      <sz val="12"/>
      <color rgb="FF000000"/>
      <name val="Arial Narrow"/>
      <family val="2"/>
    </font>
    <font>
      <sz val="12"/>
      <name val="Arial Narrow"/>
      <family val="2"/>
    </font>
    <font>
      <b/>
      <sz val="8"/>
      <name val="Arial"/>
      <family val="2"/>
    </font>
    <font>
      <b/>
      <sz val="8"/>
      <color rgb="FF00000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1">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center" vertical="center" wrapText="1" readingOrder="1"/>
    </xf>
    <xf numFmtId="0" fontId="5" fillId="2" borderId="1" xfId="0" applyFont="1" applyFill="1" applyBorder="1" applyAlignment="1">
      <alignment horizontal="center" vertical="center" wrapText="1"/>
    </xf>
    <xf numFmtId="7"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0" fontId="6" fillId="0" borderId="0" xfId="0" applyFont="1" applyFill="1" applyBorder="1"/>
    <xf numFmtId="0" fontId="1" fillId="0" borderId="0" xfId="0" applyFont="1" applyFill="1" applyBorder="1" applyAlignment="1">
      <alignment horizontal="right" vertical="center" wrapText="1"/>
    </xf>
    <xf numFmtId="0" fontId="9" fillId="0" borderId="0" xfId="0" applyFont="1" applyFill="1" applyBorder="1"/>
    <xf numFmtId="0" fontId="10" fillId="3"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left" vertical="center" wrapText="1" readingOrder="1"/>
    </xf>
    <xf numFmtId="164" fontId="10" fillId="3" borderId="1" xfId="0" applyNumberFormat="1" applyFont="1" applyFill="1" applyBorder="1" applyAlignment="1">
      <alignment horizontal="right" vertical="center" wrapText="1" readingOrder="1"/>
    </xf>
    <xf numFmtId="7" fontId="9" fillId="3" borderId="1" xfId="0" applyNumberFormat="1" applyFont="1" applyFill="1" applyBorder="1" applyAlignment="1">
      <alignment horizontal="right" vertical="center" wrapText="1"/>
    </xf>
    <xf numFmtId="10" fontId="9" fillId="3" borderId="1" xfId="0" applyNumberFormat="1" applyFont="1" applyFill="1" applyBorder="1" applyAlignment="1">
      <alignment horizontal="right" vertical="center" wrapText="1"/>
    </xf>
    <xf numFmtId="0" fontId="9" fillId="3" borderId="1" xfId="0" applyFont="1" applyFill="1" applyBorder="1"/>
    <xf numFmtId="0" fontId="9" fillId="3" borderId="1" xfId="0" applyFont="1" applyFill="1" applyBorder="1" applyAlignment="1">
      <alignment horizontal="left" vertical="center" wrapText="1"/>
    </xf>
    <xf numFmtId="4" fontId="6"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6" fillId="0" borderId="0" xfId="0" applyNumberFormat="1" applyFont="1" applyFill="1" applyBorder="1"/>
    <xf numFmtId="10" fontId="6" fillId="0" borderId="0" xfId="0" applyNumberFormat="1" applyFont="1"/>
    <xf numFmtId="0" fontId="6" fillId="0" borderId="0" xfId="0" applyFont="1"/>
    <xf numFmtId="7" fontId="6" fillId="0" borderId="0" xfId="0" applyNumberFormat="1" applyFont="1" applyFill="1" applyBorder="1" applyAlignment="1">
      <alignment horizontal="right" vertical="center" wrapText="1"/>
    </xf>
    <xf numFmtId="10" fontId="6" fillId="0" borderId="0"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readingOrder="1"/>
    </xf>
    <xf numFmtId="0" fontId="7"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76200</xdr:colOff>
      <xdr:row>2</xdr:row>
      <xdr:rowOff>76200</xdr:rowOff>
    </xdr:to>
    <xdr:pic>
      <xdr:nvPicPr>
        <xdr:cNvPr id="4" name="Imagen 3"/>
        <xdr:cNvPicPr>
          <a:picLocks noChangeAspect="1"/>
        </xdr:cNvPicPr>
      </xdr:nvPicPr>
      <xdr:blipFill>
        <a:blip xmlns:r="http://schemas.openxmlformats.org/officeDocument/2006/relationships" r:embed="rId1"/>
        <a:stretch>
          <a:fillRect/>
        </a:stretch>
      </xdr:blipFill>
      <xdr:spPr>
        <a:xfrm>
          <a:off x="0" y="0"/>
          <a:ext cx="2714625" cy="466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83"/>
  <sheetViews>
    <sheetView showGridLines="0" tabSelected="1" topLeftCell="A30" workbookViewId="0">
      <selection activeCell="S37" sqref="S37"/>
    </sheetView>
  </sheetViews>
  <sheetFormatPr baseColWidth="10" defaultRowHeight="15" x14ac:dyDescent="0.25"/>
  <cols>
    <col min="1" max="4" width="5.42578125" customWidth="1"/>
    <col min="5" max="5" width="7.28515625" customWidth="1"/>
    <col min="6" max="6" width="4.85546875" customWidth="1"/>
    <col min="7" max="7" width="5.7109375" customWidth="1"/>
    <col min="8" max="8" width="27.5703125" customWidth="1"/>
    <col min="9" max="9" width="18.85546875" customWidth="1"/>
    <col min="10" max="10" width="16.140625" customWidth="1"/>
    <col min="11" max="11" width="15" customWidth="1"/>
    <col min="12" max="12" width="17.42578125" customWidth="1"/>
    <col min="13" max="13" width="17.140625" customWidth="1"/>
    <col min="14" max="14" width="16.28515625" customWidth="1"/>
    <col min="15" max="15" width="17.140625" customWidth="1"/>
    <col min="16" max="16" width="15.28515625" customWidth="1"/>
    <col min="17" max="17" width="14.85546875" customWidth="1"/>
    <col min="18" max="18" width="17.140625" customWidth="1"/>
    <col min="19" max="19" width="7.7109375" customWidth="1"/>
    <col min="20" max="20" width="8.42578125" customWidth="1"/>
    <col min="21" max="21" width="7" customWidth="1"/>
  </cols>
  <sheetData>
    <row r="2" spans="1:21" ht="15.75" x14ac:dyDescent="0.25">
      <c r="A2" s="28" t="s">
        <v>67</v>
      </c>
      <c r="B2" s="29"/>
      <c r="C2" s="29"/>
      <c r="D2" s="29"/>
      <c r="E2" s="29"/>
      <c r="F2" s="29"/>
      <c r="G2" s="29"/>
      <c r="H2" s="29"/>
      <c r="I2" s="29"/>
      <c r="J2" s="29"/>
      <c r="K2" s="29"/>
      <c r="L2" s="29"/>
      <c r="M2" s="29"/>
      <c r="N2" s="29"/>
      <c r="O2" s="29"/>
      <c r="P2" s="29"/>
      <c r="Q2" s="29"/>
      <c r="R2" s="29"/>
      <c r="S2" s="29"/>
      <c r="T2" s="29"/>
      <c r="U2" s="29"/>
    </row>
    <row r="3" spans="1:21" ht="15.75" x14ac:dyDescent="0.25">
      <c r="A3" s="28" t="s">
        <v>68</v>
      </c>
      <c r="B3" s="29"/>
      <c r="C3" s="29"/>
      <c r="D3" s="29"/>
      <c r="E3" s="29"/>
      <c r="F3" s="29"/>
      <c r="G3" s="29"/>
      <c r="H3" s="29"/>
      <c r="I3" s="29"/>
      <c r="J3" s="29"/>
      <c r="K3" s="29"/>
      <c r="L3" s="29"/>
      <c r="M3" s="29"/>
      <c r="N3" s="29"/>
      <c r="O3" s="29"/>
      <c r="P3" s="29"/>
      <c r="Q3" s="29"/>
      <c r="R3" s="29"/>
      <c r="S3" s="29"/>
      <c r="T3" s="29"/>
      <c r="U3" s="29"/>
    </row>
    <row r="4" spans="1:21" ht="15.75" x14ac:dyDescent="0.25">
      <c r="A4" s="28" t="s">
        <v>65</v>
      </c>
      <c r="B4" s="30"/>
      <c r="C4" s="30"/>
      <c r="D4" s="30"/>
      <c r="E4" s="30"/>
      <c r="F4" s="30"/>
      <c r="G4" s="30"/>
      <c r="H4" s="30"/>
      <c r="I4" s="30"/>
      <c r="J4" s="30"/>
      <c r="K4" s="30"/>
      <c r="L4" s="30"/>
      <c r="M4" s="30"/>
      <c r="N4" s="30"/>
      <c r="O4" s="30"/>
      <c r="P4" s="30"/>
      <c r="Q4" s="30"/>
      <c r="R4" s="30"/>
      <c r="S4" s="30"/>
      <c r="T4" s="30"/>
      <c r="U4" s="30"/>
    </row>
    <row r="5" spans="1:21"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2" t="s">
        <v>74</v>
      </c>
      <c r="S5" s="10"/>
      <c r="T5" s="10"/>
      <c r="U5" s="10"/>
    </row>
    <row r="6" spans="1:21" ht="30.75" customHeight="1" thickTop="1" thickBot="1" x14ac:dyDescent="0.3">
      <c r="A6" s="6" t="s">
        <v>1</v>
      </c>
      <c r="B6" s="6" t="s">
        <v>2</v>
      </c>
      <c r="C6" s="6" t="s">
        <v>3</v>
      </c>
      <c r="D6" s="6" t="s">
        <v>4</v>
      </c>
      <c r="E6" s="6" t="s">
        <v>5</v>
      </c>
      <c r="F6" s="6" t="s">
        <v>6</v>
      </c>
      <c r="G6" s="6" t="s">
        <v>7</v>
      </c>
      <c r="H6" s="6" t="s">
        <v>8</v>
      </c>
      <c r="I6" s="6" t="s">
        <v>9</v>
      </c>
      <c r="J6" s="6" t="s">
        <v>10</v>
      </c>
      <c r="K6" s="6" t="s">
        <v>11</v>
      </c>
      <c r="L6" s="6" t="s">
        <v>12</v>
      </c>
      <c r="M6" s="6" t="s">
        <v>13</v>
      </c>
      <c r="N6" s="6" t="s">
        <v>14</v>
      </c>
      <c r="O6" s="6" t="s">
        <v>15</v>
      </c>
      <c r="P6" s="6" t="s">
        <v>16</v>
      </c>
      <c r="Q6" s="6" t="s">
        <v>17</v>
      </c>
      <c r="R6" s="7" t="s">
        <v>66</v>
      </c>
      <c r="S6" s="7" t="s">
        <v>75</v>
      </c>
      <c r="T6" s="7" t="s">
        <v>76</v>
      </c>
      <c r="U6" s="7" t="s">
        <v>77</v>
      </c>
    </row>
    <row r="7" spans="1:21" ht="87" customHeight="1" thickTop="1" thickBot="1" x14ac:dyDescent="0.3">
      <c r="A7" s="3" t="s">
        <v>23</v>
      </c>
      <c r="B7" s="3" t="s">
        <v>24</v>
      </c>
      <c r="C7" s="3" t="s">
        <v>25</v>
      </c>
      <c r="D7" s="3" t="s">
        <v>26</v>
      </c>
      <c r="E7" s="3" t="s">
        <v>18</v>
      </c>
      <c r="F7" s="3" t="s">
        <v>28</v>
      </c>
      <c r="G7" s="3" t="s">
        <v>20</v>
      </c>
      <c r="H7" s="4" t="s">
        <v>27</v>
      </c>
      <c r="I7" s="5">
        <v>33523650000</v>
      </c>
      <c r="J7" s="5">
        <v>0</v>
      </c>
      <c r="K7" s="5">
        <v>0</v>
      </c>
      <c r="L7" s="5">
        <v>33523650000</v>
      </c>
      <c r="M7" s="5">
        <v>33523650000</v>
      </c>
      <c r="N7" s="5">
        <v>0</v>
      </c>
      <c r="O7" s="5">
        <v>33523650000</v>
      </c>
      <c r="P7" s="5">
        <v>0</v>
      </c>
      <c r="Q7" s="5">
        <v>0</v>
      </c>
      <c r="R7" s="8">
        <f t="shared" ref="R7:R44" si="0">+L7-O7</f>
        <v>0</v>
      </c>
      <c r="S7" s="9">
        <f t="shared" ref="S7:S12" si="1">+O7/L7</f>
        <v>1</v>
      </c>
      <c r="T7" s="9">
        <f t="shared" ref="T7:T12" si="2">+P7/L7</f>
        <v>0</v>
      </c>
      <c r="U7" s="9">
        <f t="shared" ref="U7:U12" si="3">+Q7/L7</f>
        <v>0</v>
      </c>
    </row>
    <row r="8" spans="1:21" ht="90" customHeight="1" thickTop="1" thickBot="1" x14ac:dyDescent="0.3">
      <c r="A8" s="3" t="s">
        <v>23</v>
      </c>
      <c r="B8" s="3" t="s">
        <v>24</v>
      </c>
      <c r="C8" s="3" t="s">
        <v>25</v>
      </c>
      <c r="D8" s="3" t="s">
        <v>26</v>
      </c>
      <c r="E8" s="3" t="s">
        <v>18</v>
      </c>
      <c r="F8" s="3" t="s">
        <v>21</v>
      </c>
      <c r="G8" s="3" t="s">
        <v>20</v>
      </c>
      <c r="H8" s="4" t="s">
        <v>27</v>
      </c>
      <c r="I8" s="5">
        <v>3772145000</v>
      </c>
      <c r="J8" s="5">
        <v>0</v>
      </c>
      <c r="K8" s="5">
        <v>0</v>
      </c>
      <c r="L8" s="5">
        <v>3772145000</v>
      </c>
      <c r="M8" s="5">
        <v>2852437492.9499998</v>
      </c>
      <c r="N8" s="5">
        <v>919707507.04999995</v>
      </c>
      <c r="O8" s="5">
        <v>2604639836.04</v>
      </c>
      <c r="P8" s="5">
        <v>1629262568.5799999</v>
      </c>
      <c r="Q8" s="5">
        <v>1629262568.5799999</v>
      </c>
      <c r="R8" s="8">
        <f t="shared" si="0"/>
        <v>1167505163.96</v>
      </c>
      <c r="S8" s="9">
        <f t="shared" si="1"/>
        <v>0.69049303142906748</v>
      </c>
      <c r="T8" s="9">
        <f t="shared" si="2"/>
        <v>0.43191939031505944</v>
      </c>
      <c r="U8" s="9">
        <f t="shared" si="3"/>
        <v>0.43191939031505944</v>
      </c>
    </row>
    <row r="9" spans="1:21" ht="66.75" customHeight="1" thickTop="1" thickBot="1" x14ac:dyDescent="0.3">
      <c r="A9" s="3" t="s">
        <v>23</v>
      </c>
      <c r="B9" s="3" t="s">
        <v>24</v>
      </c>
      <c r="C9" s="3" t="s">
        <v>25</v>
      </c>
      <c r="D9" s="3" t="s">
        <v>26</v>
      </c>
      <c r="E9" s="3" t="s">
        <v>18</v>
      </c>
      <c r="F9" s="3" t="s">
        <v>29</v>
      </c>
      <c r="G9" s="3" t="s">
        <v>20</v>
      </c>
      <c r="H9" s="4" t="s">
        <v>27</v>
      </c>
      <c r="I9" s="5">
        <v>0</v>
      </c>
      <c r="J9" s="5">
        <v>5001416000</v>
      </c>
      <c r="K9" s="5">
        <v>0</v>
      </c>
      <c r="L9" s="5">
        <v>5001416000</v>
      </c>
      <c r="M9" s="5">
        <v>5001416000</v>
      </c>
      <c r="N9" s="5">
        <v>0</v>
      </c>
      <c r="O9" s="5">
        <v>0</v>
      </c>
      <c r="P9" s="5">
        <v>0</v>
      </c>
      <c r="Q9" s="5">
        <v>0</v>
      </c>
      <c r="R9" s="8">
        <f t="shared" si="0"/>
        <v>5001416000</v>
      </c>
      <c r="S9" s="9">
        <f t="shared" si="1"/>
        <v>0</v>
      </c>
      <c r="T9" s="9">
        <f t="shared" si="2"/>
        <v>0</v>
      </c>
      <c r="U9" s="9">
        <f t="shared" si="3"/>
        <v>0</v>
      </c>
    </row>
    <row r="10" spans="1:21" ht="66.75" customHeight="1" thickTop="1" thickBot="1" x14ac:dyDescent="0.3">
      <c r="A10" s="3" t="s">
        <v>23</v>
      </c>
      <c r="B10" s="3" t="s">
        <v>24</v>
      </c>
      <c r="C10" s="3" t="s">
        <v>25</v>
      </c>
      <c r="D10" s="3" t="s">
        <v>26</v>
      </c>
      <c r="E10" s="3" t="s">
        <v>18</v>
      </c>
      <c r="F10" s="3" t="s">
        <v>32</v>
      </c>
      <c r="G10" s="3" t="s">
        <v>22</v>
      </c>
      <c r="H10" s="4" t="s">
        <v>64</v>
      </c>
      <c r="I10" s="5">
        <v>9778779830</v>
      </c>
      <c r="J10" s="5">
        <v>0</v>
      </c>
      <c r="K10" s="5">
        <v>0</v>
      </c>
      <c r="L10" s="5">
        <v>9778779830</v>
      </c>
      <c r="M10" s="5">
        <v>9366355456</v>
      </c>
      <c r="N10" s="5">
        <v>412424374</v>
      </c>
      <c r="O10" s="5">
        <v>5002281839.29</v>
      </c>
      <c r="P10" s="5">
        <v>2535710214.4200001</v>
      </c>
      <c r="Q10" s="5">
        <v>2399133914.4200001</v>
      </c>
      <c r="R10" s="8">
        <f t="shared" si="0"/>
        <v>4776497990.71</v>
      </c>
      <c r="S10" s="9">
        <f t="shared" si="1"/>
        <v>0.51154458186528162</v>
      </c>
      <c r="T10" s="9">
        <f t="shared" si="2"/>
        <v>0.25930742469942697</v>
      </c>
      <c r="U10" s="9">
        <f t="shared" si="3"/>
        <v>0.2453408253512136</v>
      </c>
    </row>
    <row r="11" spans="1:21" ht="45" customHeight="1" thickTop="1" thickBot="1" x14ac:dyDescent="0.3">
      <c r="A11" s="13" t="s">
        <v>23</v>
      </c>
      <c r="B11" s="13"/>
      <c r="C11" s="13"/>
      <c r="D11" s="13"/>
      <c r="E11" s="13"/>
      <c r="F11" s="13"/>
      <c r="G11" s="13"/>
      <c r="H11" s="14" t="s">
        <v>73</v>
      </c>
      <c r="I11" s="15">
        <f>SUM(I7:I10)</f>
        <v>47074574830</v>
      </c>
      <c r="J11" s="15">
        <f t="shared" ref="J11:Q11" si="4">SUM(J7:J10)</f>
        <v>5001416000</v>
      </c>
      <c r="K11" s="15">
        <f t="shared" si="4"/>
        <v>0</v>
      </c>
      <c r="L11" s="15">
        <f t="shared" si="4"/>
        <v>52075990830</v>
      </c>
      <c r="M11" s="15">
        <f t="shared" si="4"/>
        <v>50743858948.949997</v>
      </c>
      <c r="N11" s="15">
        <f t="shared" si="4"/>
        <v>1332131881.05</v>
      </c>
      <c r="O11" s="15">
        <f t="shared" si="4"/>
        <v>41130571675.330002</v>
      </c>
      <c r="P11" s="15">
        <f t="shared" si="4"/>
        <v>4164972783</v>
      </c>
      <c r="Q11" s="15">
        <f t="shared" si="4"/>
        <v>4028396483</v>
      </c>
      <c r="R11" s="16">
        <f t="shared" si="0"/>
        <v>10945419154.669998</v>
      </c>
      <c r="S11" s="17">
        <f t="shared" si="1"/>
        <v>0.78981832164459653</v>
      </c>
      <c r="T11" s="17">
        <f t="shared" si="2"/>
        <v>7.9978752523334376E-2</v>
      </c>
      <c r="U11" s="17">
        <f t="shared" si="3"/>
        <v>7.735611783461864E-2</v>
      </c>
    </row>
    <row r="12" spans="1:21" ht="53.25" customHeight="1" thickTop="1" thickBot="1" x14ac:dyDescent="0.3">
      <c r="A12" s="3" t="s">
        <v>23</v>
      </c>
      <c r="B12" s="3" t="s">
        <v>31</v>
      </c>
      <c r="C12" s="3" t="s">
        <v>25</v>
      </c>
      <c r="D12" s="3" t="s">
        <v>34</v>
      </c>
      <c r="E12" s="3" t="s">
        <v>18</v>
      </c>
      <c r="F12" s="3" t="s">
        <v>21</v>
      </c>
      <c r="G12" s="3" t="s">
        <v>20</v>
      </c>
      <c r="H12" s="4" t="s">
        <v>35</v>
      </c>
      <c r="I12" s="5">
        <v>12410000000</v>
      </c>
      <c r="J12" s="5">
        <v>0</v>
      </c>
      <c r="K12" s="5">
        <v>0</v>
      </c>
      <c r="L12" s="5">
        <v>12410000000</v>
      </c>
      <c r="M12" s="5">
        <v>10805483641.870001</v>
      </c>
      <c r="N12" s="5">
        <v>1604516358.1300001</v>
      </c>
      <c r="O12" s="5">
        <v>10337608435.049999</v>
      </c>
      <c r="P12" s="5">
        <v>5450859377.6700001</v>
      </c>
      <c r="Q12" s="5">
        <v>5450859377.6700001</v>
      </c>
      <c r="R12" s="8">
        <f t="shared" si="0"/>
        <v>2072391564.9500008</v>
      </c>
      <c r="S12" s="9">
        <f t="shared" si="1"/>
        <v>0.83300632031023358</v>
      </c>
      <c r="T12" s="9">
        <f t="shared" si="2"/>
        <v>0.4392312149613215</v>
      </c>
      <c r="U12" s="9">
        <f t="shared" si="3"/>
        <v>0.4392312149613215</v>
      </c>
    </row>
    <row r="13" spans="1:21" ht="56.25" customHeight="1" thickTop="1" thickBot="1" x14ac:dyDescent="0.3">
      <c r="A13" s="3" t="s">
        <v>23</v>
      </c>
      <c r="B13" s="3" t="s">
        <v>31</v>
      </c>
      <c r="C13" s="3" t="s">
        <v>25</v>
      </c>
      <c r="D13" s="3" t="s">
        <v>34</v>
      </c>
      <c r="E13" s="3" t="s">
        <v>18</v>
      </c>
      <c r="F13" s="3" t="s">
        <v>36</v>
      </c>
      <c r="G13" s="3" t="s">
        <v>20</v>
      </c>
      <c r="H13" s="4" t="s">
        <v>35</v>
      </c>
      <c r="I13" s="5">
        <v>6581286283</v>
      </c>
      <c r="J13" s="5">
        <v>0</v>
      </c>
      <c r="K13" s="5">
        <v>6581286283</v>
      </c>
      <c r="L13" s="5">
        <v>0</v>
      </c>
      <c r="M13" s="5">
        <v>0</v>
      </c>
      <c r="N13" s="5">
        <v>0</v>
      </c>
      <c r="O13" s="5">
        <v>0</v>
      </c>
      <c r="P13" s="5">
        <v>0</v>
      </c>
      <c r="Q13" s="5">
        <v>0</v>
      </c>
      <c r="R13" s="8">
        <f t="shared" si="0"/>
        <v>0</v>
      </c>
      <c r="S13" s="9">
        <v>0</v>
      </c>
      <c r="T13" s="9">
        <v>0</v>
      </c>
      <c r="U13" s="9">
        <v>0</v>
      </c>
    </row>
    <row r="14" spans="1:21" ht="75.75" customHeight="1" thickTop="1" thickBot="1" x14ac:dyDescent="0.3">
      <c r="A14" s="3" t="s">
        <v>23</v>
      </c>
      <c r="B14" s="3" t="s">
        <v>31</v>
      </c>
      <c r="C14" s="3" t="s">
        <v>25</v>
      </c>
      <c r="D14" s="3" t="s">
        <v>37</v>
      </c>
      <c r="E14" s="3" t="s">
        <v>18</v>
      </c>
      <c r="F14" s="3" t="s">
        <v>21</v>
      </c>
      <c r="G14" s="3" t="s">
        <v>20</v>
      </c>
      <c r="H14" s="4" t="s">
        <v>38</v>
      </c>
      <c r="I14" s="5">
        <v>19837427434</v>
      </c>
      <c r="J14" s="5">
        <v>0</v>
      </c>
      <c r="K14" s="5">
        <v>0</v>
      </c>
      <c r="L14" s="5">
        <v>19837427434</v>
      </c>
      <c r="M14" s="5">
        <v>19837427434</v>
      </c>
      <c r="N14" s="5">
        <v>0</v>
      </c>
      <c r="O14" s="5">
        <v>19837427434</v>
      </c>
      <c r="P14" s="5">
        <v>4837427434</v>
      </c>
      <c r="Q14" s="5">
        <v>4498043826</v>
      </c>
      <c r="R14" s="8">
        <f t="shared" si="0"/>
        <v>0</v>
      </c>
      <c r="S14" s="9">
        <f t="shared" ref="S14:S20" si="5">+O14/L14</f>
        <v>1</v>
      </c>
      <c r="T14" s="9">
        <f t="shared" ref="T14:T20" si="6">+P14/L14</f>
        <v>0.24385356670336086</v>
      </c>
      <c r="U14" s="9">
        <f t="shared" ref="U14:U20" si="7">+Q14/L14</f>
        <v>0.22674531972279122</v>
      </c>
    </row>
    <row r="15" spans="1:21" ht="78" customHeight="1" thickTop="1" thickBot="1" x14ac:dyDescent="0.3">
      <c r="A15" s="3" t="s">
        <v>23</v>
      </c>
      <c r="B15" s="3" t="s">
        <v>31</v>
      </c>
      <c r="C15" s="3" t="s">
        <v>25</v>
      </c>
      <c r="D15" s="3" t="s">
        <v>37</v>
      </c>
      <c r="E15" s="3" t="s">
        <v>18</v>
      </c>
      <c r="F15" s="3" t="s">
        <v>36</v>
      </c>
      <c r="G15" s="3" t="s">
        <v>20</v>
      </c>
      <c r="H15" s="4" t="s">
        <v>38</v>
      </c>
      <c r="I15" s="5">
        <v>0</v>
      </c>
      <c r="J15" s="5">
        <v>13162572566</v>
      </c>
      <c r="K15" s="5">
        <v>0</v>
      </c>
      <c r="L15" s="5">
        <v>13162572566</v>
      </c>
      <c r="M15" s="5">
        <v>13162572566</v>
      </c>
      <c r="N15" s="5">
        <v>0</v>
      </c>
      <c r="O15" s="5">
        <v>13162572566</v>
      </c>
      <c r="P15" s="5">
        <v>13162572566</v>
      </c>
      <c r="Q15" s="5">
        <v>13162572566</v>
      </c>
      <c r="R15" s="8">
        <f t="shared" si="0"/>
        <v>0</v>
      </c>
      <c r="S15" s="9">
        <f t="shared" si="5"/>
        <v>1</v>
      </c>
      <c r="T15" s="9">
        <f t="shared" si="6"/>
        <v>1</v>
      </c>
      <c r="U15" s="9">
        <f t="shared" si="7"/>
        <v>1</v>
      </c>
    </row>
    <row r="16" spans="1:21" ht="78" customHeight="1" thickTop="1" thickBot="1" x14ac:dyDescent="0.3">
      <c r="A16" s="3" t="s">
        <v>23</v>
      </c>
      <c r="B16" s="3" t="s">
        <v>31</v>
      </c>
      <c r="C16" s="3" t="s">
        <v>25</v>
      </c>
      <c r="D16" s="3" t="s">
        <v>37</v>
      </c>
      <c r="E16" s="3" t="s">
        <v>18</v>
      </c>
      <c r="F16" s="3" t="s">
        <v>29</v>
      </c>
      <c r="G16" s="3" t="s">
        <v>20</v>
      </c>
      <c r="H16" s="4" t="s">
        <v>38</v>
      </c>
      <c r="I16" s="5">
        <v>0</v>
      </c>
      <c r="J16" s="5">
        <v>2500000000</v>
      </c>
      <c r="K16" s="5">
        <v>0</v>
      </c>
      <c r="L16" s="5">
        <v>2500000000</v>
      </c>
      <c r="M16" s="5">
        <v>2500000000</v>
      </c>
      <c r="N16" s="5">
        <v>0</v>
      </c>
      <c r="O16" s="5">
        <v>2500000000</v>
      </c>
      <c r="P16" s="5">
        <v>0</v>
      </c>
      <c r="Q16" s="5">
        <v>0</v>
      </c>
      <c r="R16" s="8">
        <f t="shared" si="0"/>
        <v>0</v>
      </c>
      <c r="S16" s="9">
        <f t="shared" si="5"/>
        <v>1</v>
      </c>
      <c r="T16" s="9">
        <f t="shared" si="6"/>
        <v>0</v>
      </c>
      <c r="U16" s="9">
        <f t="shared" si="7"/>
        <v>0</v>
      </c>
    </row>
    <row r="17" spans="1:21" ht="61.5" customHeight="1" thickTop="1" thickBot="1" x14ac:dyDescent="0.3">
      <c r="A17" s="3" t="s">
        <v>23</v>
      </c>
      <c r="B17" s="3" t="s">
        <v>31</v>
      </c>
      <c r="C17" s="3" t="s">
        <v>25</v>
      </c>
      <c r="D17" s="3" t="s">
        <v>39</v>
      </c>
      <c r="E17" s="3" t="s">
        <v>18</v>
      </c>
      <c r="F17" s="3" t="s">
        <v>21</v>
      </c>
      <c r="G17" s="3" t="s">
        <v>20</v>
      </c>
      <c r="H17" s="4" t="s">
        <v>40</v>
      </c>
      <c r="I17" s="5">
        <v>6292612574</v>
      </c>
      <c r="J17" s="5">
        <v>0</v>
      </c>
      <c r="K17" s="5">
        <v>0</v>
      </c>
      <c r="L17" s="5">
        <v>6292612574</v>
      </c>
      <c r="M17" s="5">
        <v>4635538988.2700005</v>
      </c>
      <c r="N17" s="5">
        <v>1657073585.73</v>
      </c>
      <c r="O17" s="5">
        <v>4615136830.2700005</v>
      </c>
      <c r="P17" s="5">
        <v>2466414453.77</v>
      </c>
      <c r="Q17" s="5">
        <v>2466414453.77</v>
      </c>
      <c r="R17" s="8">
        <f t="shared" si="0"/>
        <v>1677475743.7299995</v>
      </c>
      <c r="S17" s="9">
        <f t="shared" si="5"/>
        <v>0.7334214169388017</v>
      </c>
      <c r="T17" s="9">
        <f t="shared" si="6"/>
        <v>0.39195396582348058</v>
      </c>
      <c r="U17" s="9">
        <f t="shared" si="7"/>
        <v>0.39195396582348058</v>
      </c>
    </row>
    <row r="18" spans="1:21" ht="45" customHeight="1" thickTop="1" thickBot="1" x14ac:dyDescent="0.3">
      <c r="A18" s="3" t="s">
        <v>23</v>
      </c>
      <c r="B18" s="3" t="s">
        <v>31</v>
      </c>
      <c r="C18" s="3" t="s">
        <v>25</v>
      </c>
      <c r="D18" s="3" t="s">
        <v>39</v>
      </c>
      <c r="E18" s="3" t="s">
        <v>18</v>
      </c>
      <c r="F18" s="3" t="s">
        <v>36</v>
      </c>
      <c r="G18" s="3" t="s">
        <v>20</v>
      </c>
      <c r="H18" s="4" t="s">
        <v>40</v>
      </c>
      <c r="I18" s="5">
        <v>1800000000</v>
      </c>
      <c r="J18" s="5">
        <v>0</v>
      </c>
      <c r="K18" s="5">
        <v>0</v>
      </c>
      <c r="L18" s="5">
        <v>1800000000</v>
      </c>
      <c r="M18" s="5">
        <v>1800000000</v>
      </c>
      <c r="N18" s="5">
        <v>0</v>
      </c>
      <c r="O18" s="5">
        <v>1800000000</v>
      </c>
      <c r="P18" s="5">
        <v>1260000000</v>
      </c>
      <c r="Q18" s="5">
        <v>1260000000</v>
      </c>
      <c r="R18" s="8">
        <f t="shared" si="0"/>
        <v>0</v>
      </c>
      <c r="S18" s="9">
        <f t="shared" si="5"/>
        <v>1</v>
      </c>
      <c r="T18" s="9">
        <f t="shared" si="6"/>
        <v>0.7</v>
      </c>
      <c r="U18" s="9">
        <f t="shared" si="7"/>
        <v>0.7</v>
      </c>
    </row>
    <row r="19" spans="1:21" ht="45" customHeight="1" thickTop="1" thickBot="1" x14ac:dyDescent="0.3">
      <c r="A19" s="3" t="s">
        <v>23</v>
      </c>
      <c r="B19" s="3" t="s">
        <v>31</v>
      </c>
      <c r="C19" s="3" t="s">
        <v>25</v>
      </c>
      <c r="D19" s="3" t="s">
        <v>39</v>
      </c>
      <c r="E19" s="3" t="s">
        <v>18</v>
      </c>
      <c r="F19" s="3" t="s">
        <v>29</v>
      </c>
      <c r="G19" s="3" t="s">
        <v>20</v>
      </c>
      <c r="H19" s="4" t="s">
        <v>40</v>
      </c>
      <c r="I19" s="5">
        <v>0</v>
      </c>
      <c r="J19" s="5">
        <v>1500000000</v>
      </c>
      <c r="K19" s="5">
        <v>0</v>
      </c>
      <c r="L19" s="5">
        <v>1500000000</v>
      </c>
      <c r="M19" s="5">
        <v>1500000000</v>
      </c>
      <c r="N19" s="5">
        <v>0</v>
      </c>
      <c r="O19" s="5">
        <v>1500000000</v>
      </c>
      <c r="P19" s="5">
        <v>0</v>
      </c>
      <c r="Q19" s="5">
        <v>0</v>
      </c>
      <c r="R19" s="8">
        <f t="shared" si="0"/>
        <v>0</v>
      </c>
      <c r="S19" s="9">
        <f t="shared" si="5"/>
        <v>1</v>
      </c>
      <c r="T19" s="9">
        <f t="shared" si="6"/>
        <v>0</v>
      </c>
      <c r="U19" s="9">
        <f t="shared" si="7"/>
        <v>0</v>
      </c>
    </row>
    <row r="20" spans="1:21" ht="63" customHeight="1" thickTop="1" thickBot="1" x14ac:dyDescent="0.3">
      <c r="A20" s="3" t="s">
        <v>23</v>
      </c>
      <c r="B20" s="3" t="s">
        <v>31</v>
      </c>
      <c r="C20" s="3" t="s">
        <v>25</v>
      </c>
      <c r="D20" s="3" t="s">
        <v>41</v>
      </c>
      <c r="E20" s="3" t="s">
        <v>18</v>
      </c>
      <c r="F20" s="3" t="s">
        <v>21</v>
      </c>
      <c r="G20" s="3" t="s">
        <v>20</v>
      </c>
      <c r="H20" s="4" t="s">
        <v>42</v>
      </c>
      <c r="I20" s="5">
        <v>18361790080</v>
      </c>
      <c r="J20" s="5">
        <v>0</v>
      </c>
      <c r="K20" s="5">
        <v>0</v>
      </c>
      <c r="L20" s="5">
        <v>18361790080</v>
      </c>
      <c r="M20" s="5">
        <v>18059866543.91</v>
      </c>
      <c r="N20" s="5">
        <v>301923536.08999997</v>
      </c>
      <c r="O20" s="5">
        <v>8800866542.9099998</v>
      </c>
      <c r="P20" s="5">
        <v>402912207.70999998</v>
      </c>
      <c r="Q20" s="5">
        <v>402912207.70999998</v>
      </c>
      <c r="R20" s="8">
        <f t="shared" si="0"/>
        <v>9560923537.0900002</v>
      </c>
      <c r="S20" s="9">
        <f t="shared" si="5"/>
        <v>0.47930329802082128</v>
      </c>
      <c r="T20" s="9">
        <f t="shared" si="6"/>
        <v>2.19429699367307E-2</v>
      </c>
      <c r="U20" s="9">
        <f t="shared" si="7"/>
        <v>2.19429699367307E-2</v>
      </c>
    </row>
    <row r="21" spans="1:21" ht="57" customHeight="1" thickTop="1" thickBot="1" x14ac:dyDescent="0.3">
      <c r="A21" s="3" t="s">
        <v>23</v>
      </c>
      <c r="B21" s="3" t="s">
        <v>31</v>
      </c>
      <c r="C21" s="3" t="s">
        <v>25</v>
      </c>
      <c r="D21" s="3" t="s">
        <v>41</v>
      </c>
      <c r="E21" s="3" t="s">
        <v>18</v>
      </c>
      <c r="F21" s="3" t="s">
        <v>36</v>
      </c>
      <c r="G21" s="3" t="s">
        <v>20</v>
      </c>
      <c r="H21" s="4" t="s">
        <v>42</v>
      </c>
      <c r="I21" s="5">
        <v>6581286283</v>
      </c>
      <c r="J21" s="5">
        <v>0</v>
      </c>
      <c r="K21" s="5">
        <v>6581286283</v>
      </c>
      <c r="L21" s="5">
        <v>0</v>
      </c>
      <c r="M21" s="5">
        <v>0</v>
      </c>
      <c r="N21" s="5">
        <v>0</v>
      </c>
      <c r="O21" s="5">
        <v>0</v>
      </c>
      <c r="P21" s="5">
        <v>0</v>
      </c>
      <c r="Q21" s="5">
        <v>0</v>
      </c>
      <c r="R21" s="8">
        <f t="shared" si="0"/>
        <v>0</v>
      </c>
      <c r="S21" s="9">
        <v>0</v>
      </c>
      <c r="T21" s="9">
        <v>0</v>
      </c>
      <c r="U21" s="9">
        <v>0</v>
      </c>
    </row>
    <row r="22" spans="1:21" ht="54.75" customHeight="1" thickTop="1" thickBot="1" x14ac:dyDescent="0.3">
      <c r="A22" s="3" t="s">
        <v>23</v>
      </c>
      <c r="B22" s="3" t="s">
        <v>31</v>
      </c>
      <c r="C22" s="3" t="s">
        <v>25</v>
      </c>
      <c r="D22" s="3" t="s">
        <v>45</v>
      </c>
      <c r="E22" s="3" t="s">
        <v>18</v>
      </c>
      <c r="F22" s="3" t="s">
        <v>21</v>
      </c>
      <c r="G22" s="3" t="s">
        <v>20</v>
      </c>
      <c r="H22" s="4" t="s">
        <v>46</v>
      </c>
      <c r="I22" s="5">
        <v>1087750116</v>
      </c>
      <c r="J22" s="5">
        <v>0</v>
      </c>
      <c r="K22" s="5">
        <v>0</v>
      </c>
      <c r="L22" s="5">
        <v>1087750116</v>
      </c>
      <c r="M22" s="5">
        <v>1062399999.3099999</v>
      </c>
      <c r="N22" s="5">
        <v>25350116.690000001</v>
      </c>
      <c r="O22" s="5">
        <v>1062399999.3099999</v>
      </c>
      <c r="P22" s="5">
        <v>0</v>
      </c>
      <c r="Q22" s="5">
        <v>0</v>
      </c>
      <c r="R22" s="8">
        <f t="shared" si="0"/>
        <v>25350116.690000057</v>
      </c>
      <c r="S22" s="9">
        <f t="shared" ref="S22:S44" si="8">+O22/L22</f>
        <v>0.97669490784958923</v>
      </c>
      <c r="T22" s="9">
        <f t="shared" ref="T22:T44" si="9">+P22/L22</f>
        <v>0</v>
      </c>
      <c r="U22" s="9">
        <f t="shared" ref="U22:U44" si="10">+Q22/L22</f>
        <v>0</v>
      </c>
    </row>
    <row r="23" spans="1:21" ht="51.75" customHeight="1" thickTop="1" thickBot="1" x14ac:dyDescent="0.3">
      <c r="A23" s="3" t="s">
        <v>23</v>
      </c>
      <c r="B23" s="3" t="s">
        <v>31</v>
      </c>
      <c r="C23" s="3" t="s">
        <v>25</v>
      </c>
      <c r="D23" s="3" t="s">
        <v>45</v>
      </c>
      <c r="E23" s="3" t="s">
        <v>18</v>
      </c>
      <c r="F23" s="3" t="s">
        <v>36</v>
      </c>
      <c r="G23" s="3" t="s">
        <v>20</v>
      </c>
      <c r="H23" s="4" t="s">
        <v>46</v>
      </c>
      <c r="I23" s="5">
        <v>925000000</v>
      </c>
      <c r="J23" s="5">
        <v>0</v>
      </c>
      <c r="K23" s="5">
        <v>0</v>
      </c>
      <c r="L23" s="5">
        <v>925000000</v>
      </c>
      <c r="M23" s="5">
        <v>887917648</v>
      </c>
      <c r="N23" s="5">
        <v>37082352</v>
      </c>
      <c r="O23" s="5">
        <v>743890820</v>
      </c>
      <c r="P23" s="5">
        <v>0</v>
      </c>
      <c r="Q23" s="5">
        <v>0</v>
      </c>
      <c r="R23" s="8">
        <f t="shared" si="0"/>
        <v>181109180</v>
      </c>
      <c r="S23" s="9">
        <f t="shared" si="8"/>
        <v>0.80420629189189186</v>
      </c>
      <c r="T23" s="9">
        <f t="shared" si="9"/>
        <v>0</v>
      </c>
      <c r="U23" s="9">
        <f t="shared" si="10"/>
        <v>0</v>
      </c>
    </row>
    <row r="24" spans="1:21" ht="45" customHeight="1" thickTop="1" thickBot="1" x14ac:dyDescent="0.3">
      <c r="A24" s="3" t="s">
        <v>23</v>
      </c>
      <c r="B24" s="3" t="s">
        <v>31</v>
      </c>
      <c r="C24" s="3" t="s">
        <v>25</v>
      </c>
      <c r="D24" s="3" t="s">
        <v>47</v>
      </c>
      <c r="E24" s="3" t="s">
        <v>18</v>
      </c>
      <c r="F24" s="3" t="s">
        <v>21</v>
      </c>
      <c r="G24" s="3" t="s">
        <v>20</v>
      </c>
      <c r="H24" s="4" t="s">
        <v>48</v>
      </c>
      <c r="I24" s="5">
        <v>2000000000</v>
      </c>
      <c r="J24" s="5">
        <v>0</v>
      </c>
      <c r="K24" s="5">
        <v>0</v>
      </c>
      <c r="L24" s="5">
        <v>2000000000</v>
      </c>
      <c r="M24" s="5">
        <v>1687508734.8399999</v>
      </c>
      <c r="N24" s="5">
        <v>312491265.16000003</v>
      </c>
      <c r="O24" s="5">
        <v>1287500466.8399999</v>
      </c>
      <c r="P24" s="5">
        <v>1076817399.46</v>
      </c>
      <c r="Q24" s="5">
        <v>1076817399.46</v>
      </c>
      <c r="R24" s="8">
        <f t="shared" si="0"/>
        <v>712499533.16000009</v>
      </c>
      <c r="S24" s="9">
        <f t="shared" si="8"/>
        <v>0.64375023341999993</v>
      </c>
      <c r="T24" s="9">
        <f t="shared" si="9"/>
        <v>0.53840869973000005</v>
      </c>
      <c r="U24" s="9">
        <f t="shared" si="10"/>
        <v>0.53840869973000005</v>
      </c>
    </row>
    <row r="25" spans="1:21" ht="45" customHeight="1" thickTop="1" thickBot="1" x14ac:dyDescent="0.3">
      <c r="A25" s="3" t="s">
        <v>23</v>
      </c>
      <c r="B25" s="3" t="s">
        <v>31</v>
      </c>
      <c r="C25" s="3" t="s">
        <v>25</v>
      </c>
      <c r="D25" s="3" t="s">
        <v>47</v>
      </c>
      <c r="E25" s="3" t="s">
        <v>18</v>
      </c>
      <c r="F25" s="3" t="s">
        <v>36</v>
      </c>
      <c r="G25" s="3" t="s">
        <v>20</v>
      </c>
      <c r="H25" s="4" t="s">
        <v>48</v>
      </c>
      <c r="I25" s="5">
        <v>2000000000</v>
      </c>
      <c r="J25" s="5">
        <v>0</v>
      </c>
      <c r="K25" s="5">
        <v>0</v>
      </c>
      <c r="L25" s="5">
        <v>2000000000</v>
      </c>
      <c r="M25" s="5">
        <v>2000000000</v>
      </c>
      <c r="N25" s="5">
        <v>0</v>
      </c>
      <c r="O25" s="5">
        <v>2000000000</v>
      </c>
      <c r="P25" s="5">
        <v>1000000000</v>
      </c>
      <c r="Q25" s="5">
        <v>1000000000</v>
      </c>
      <c r="R25" s="8">
        <f t="shared" si="0"/>
        <v>0</v>
      </c>
      <c r="S25" s="9">
        <f t="shared" si="8"/>
        <v>1</v>
      </c>
      <c r="T25" s="9">
        <f t="shared" si="9"/>
        <v>0.5</v>
      </c>
      <c r="U25" s="9">
        <f t="shared" si="10"/>
        <v>0.5</v>
      </c>
    </row>
    <row r="26" spans="1:21" ht="45" customHeight="1" thickTop="1" thickBot="1" x14ac:dyDescent="0.3">
      <c r="A26" s="3" t="s">
        <v>23</v>
      </c>
      <c r="B26" s="3" t="s">
        <v>31</v>
      </c>
      <c r="C26" s="3" t="s">
        <v>25</v>
      </c>
      <c r="D26" s="3" t="s">
        <v>47</v>
      </c>
      <c r="E26" s="3" t="s">
        <v>18</v>
      </c>
      <c r="F26" s="3" t="s">
        <v>29</v>
      </c>
      <c r="G26" s="3" t="s">
        <v>20</v>
      </c>
      <c r="H26" s="4" t="s">
        <v>48</v>
      </c>
      <c r="I26" s="5">
        <v>0</v>
      </c>
      <c r="J26" s="5">
        <v>5040000000</v>
      </c>
      <c r="K26" s="5">
        <v>0</v>
      </c>
      <c r="L26" s="5">
        <v>5040000000</v>
      </c>
      <c r="M26" s="5">
        <v>5040000000</v>
      </c>
      <c r="N26" s="5">
        <v>0</v>
      </c>
      <c r="O26" s="5">
        <v>0</v>
      </c>
      <c r="P26" s="5">
        <v>0</v>
      </c>
      <c r="Q26" s="5">
        <v>0</v>
      </c>
      <c r="R26" s="8">
        <f t="shared" si="0"/>
        <v>5040000000</v>
      </c>
      <c r="S26" s="9">
        <f t="shared" si="8"/>
        <v>0</v>
      </c>
      <c r="T26" s="9">
        <f t="shared" si="9"/>
        <v>0</v>
      </c>
      <c r="U26" s="9">
        <f t="shared" si="10"/>
        <v>0</v>
      </c>
    </row>
    <row r="27" spans="1:21" ht="45" customHeight="1" thickTop="1" thickBot="1" x14ac:dyDescent="0.3">
      <c r="A27" s="3" t="s">
        <v>23</v>
      </c>
      <c r="B27" s="3" t="s">
        <v>31</v>
      </c>
      <c r="C27" s="3" t="s">
        <v>25</v>
      </c>
      <c r="D27" s="3" t="s">
        <v>30</v>
      </c>
      <c r="E27" s="3" t="s">
        <v>18</v>
      </c>
      <c r="F27" s="3" t="s">
        <v>21</v>
      </c>
      <c r="G27" s="3" t="s">
        <v>20</v>
      </c>
      <c r="H27" s="4" t="s">
        <v>49</v>
      </c>
      <c r="I27" s="5">
        <v>2274360000</v>
      </c>
      <c r="J27" s="5">
        <v>0</v>
      </c>
      <c r="K27" s="5">
        <v>0</v>
      </c>
      <c r="L27" s="5">
        <v>2274360000</v>
      </c>
      <c r="M27" s="5">
        <v>2023423522.75</v>
      </c>
      <c r="N27" s="5">
        <v>250936477.25</v>
      </c>
      <c r="O27" s="5">
        <v>1107768207.75</v>
      </c>
      <c r="P27" s="5">
        <v>828781268.75</v>
      </c>
      <c r="Q27" s="5">
        <v>828781268.75</v>
      </c>
      <c r="R27" s="8">
        <f t="shared" si="0"/>
        <v>1166591792.25</v>
      </c>
      <c r="S27" s="9">
        <f t="shared" si="8"/>
        <v>0.48706810168574893</v>
      </c>
      <c r="T27" s="9">
        <f t="shared" si="9"/>
        <v>0.36440197187340617</v>
      </c>
      <c r="U27" s="9">
        <f t="shared" si="10"/>
        <v>0.36440197187340617</v>
      </c>
    </row>
    <row r="28" spans="1:21" ht="45" customHeight="1" thickTop="1" thickBot="1" x14ac:dyDescent="0.3">
      <c r="A28" s="3" t="s">
        <v>23</v>
      </c>
      <c r="B28" s="3" t="s">
        <v>31</v>
      </c>
      <c r="C28" s="3" t="s">
        <v>25</v>
      </c>
      <c r="D28" s="3" t="s">
        <v>30</v>
      </c>
      <c r="E28" s="3" t="s">
        <v>18</v>
      </c>
      <c r="F28" s="3" t="s">
        <v>36</v>
      </c>
      <c r="G28" s="3" t="s">
        <v>20</v>
      </c>
      <c r="H28" s="4" t="s">
        <v>49</v>
      </c>
      <c r="I28" s="5">
        <v>1750000000</v>
      </c>
      <c r="J28" s="5">
        <v>0</v>
      </c>
      <c r="K28" s="5">
        <v>0</v>
      </c>
      <c r="L28" s="5">
        <v>1750000000</v>
      </c>
      <c r="M28" s="5">
        <v>1700000000</v>
      </c>
      <c r="N28" s="5">
        <v>50000000</v>
      </c>
      <c r="O28" s="5">
        <v>1700000000</v>
      </c>
      <c r="P28" s="5">
        <v>1700000000</v>
      </c>
      <c r="Q28" s="5">
        <v>1700000000</v>
      </c>
      <c r="R28" s="8">
        <f t="shared" si="0"/>
        <v>50000000</v>
      </c>
      <c r="S28" s="9">
        <f t="shared" si="8"/>
        <v>0.97142857142857142</v>
      </c>
      <c r="T28" s="9">
        <f t="shared" si="9"/>
        <v>0.97142857142857142</v>
      </c>
      <c r="U28" s="9">
        <f t="shared" si="10"/>
        <v>0.97142857142857142</v>
      </c>
    </row>
    <row r="29" spans="1:21" ht="45" customHeight="1" thickTop="1" thickBot="1" x14ac:dyDescent="0.3">
      <c r="A29" s="3" t="s">
        <v>23</v>
      </c>
      <c r="B29" s="3" t="s">
        <v>31</v>
      </c>
      <c r="C29" s="3" t="s">
        <v>25</v>
      </c>
      <c r="D29" s="3" t="s">
        <v>50</v>
      </c>
      <c r="E29" s="3" t="s">
        <v>18</v>
      </c>
      <c r="F29" s="3" t="s">
        <v>21</v>
      </c>
      <c r="G29" s="3" t="s">
        <v>20</v>
      </c>
      <c r="H29" s="4" t="s">
        <v>51</v>
      </c>
      <c r="I29" s="5">
        <v>4000000000</v>
      </c>
      <c r="J29" s="5">
        <v>0</v>
      </c>
      <c r="K29" s="5">
        <v>0</v>
      </c>
      <c r="L29" s="5">
        <v>4000000000</v>
      </c>
      <c r="M29" s="5">
        <v>660435298</v>
      </c>
      <c r="N29" s="5">
        <v>3339564702</v>
      </c>
      <c r="O29" s="5">
        <v>166009028.03</v>
      </c>
      <c r="P29" s="5">
        <v>106140669.03</v>
      </c>
      <c r="Q29" s="5">
        <v>106140669.03</v>
      </c>
      <c r="R29" s="8">
        <f t="shared" si="0"/>
        <v>3833990971.9699998</v>
      </c>
      <c r="S29" s="9">
        <f t="shared" si="8"/>
        <v>4.1502257007500001E-2</v>
      </c>
      <c r="T29" s="9">
        <f t="shared" si="9"/>
        <v>2.6535167257499999E-2</v>
      </c>
      <c r="U29" s="9">
        <f t="shared" si="10"/>
        <v>2.6535167257499999E-2</v>
      </c>
    </row>
    <row r="30" spans="1:21" ht="45" customHeight="1" thickTop="1" thickBot="1" x14ac:dyDescent="0.3">
      <c r="A30" s="3" t="s">
        <v>23</v>
      </c>
      <c r="B30" s="3" t="s">
        <v>31</v>
      </c>
      <c r="C30" s="3" t="s">
        <v>25</v>
      </c>
      <c r="D30" s="3" t="s">
        <v>50</v>
      </c>
      <c r="E30" s="3" t="s">
        <v>18</v>
      </c>
      <c r="F30" s="3" t="s">
        <v>29</v>
      </c>
      <c r="G30" s="3" t="s">
        <v>20</v>
      </c>
      <c r="H30" s="4" t="s">
        <v>51</v>
      </c>
      <c r="I30" s="5">
        <v>0</v>
      </c>
      <c r="J30" s="5">
        <v>1880000000</v>
      </c>
      <c r="K30" s="5">
        <v>0</v>
      </c>
      <c r="L30" s="5">
        <v>1880000000</v>
      </c>
      <c r="M30" s="5">
        <v>1413301178</v>
      </c>
      <c r="N30" s="5">
        <v>466698822</v>
      </c>
      <c r="O30" s="5">
        <v>0</v>
      </c>
      <c r="P30" s="5">
        <v>0</v>
      </c>
      <c r="Q30" s="5">
        <v>0</v>
      </c>
      <c r="R30" s="8">
        <f t="shared" si="0"/>
        <v>1880000000</v>
      </c>
      <c r="S30" s="9">
        <f t="shared" si="8"/>
        <v>0</v>
      </c>
      <c r="T30" s="9">
        <f t="shared" si="9"/>
        <v>0</v>
      </c>
      <c r="U30" s="9">
        <f t="shared" si="10"/>
        <v>0</v>
      </c>
    </row>
    <row r="31" spans="1:21" ht="45" customHeight="1" thickTop="1" thickBot="1" x14ac:dyDescent="0.3">
      <c r="A31" s="3" t="s">
        <v>23</v>
      </c>
      <c r="B31" s="3" t="s">
        <v>31</v>
      </c>
      <c r="C31" s="3" t="s">
        <v>25</v>
      </c>
      <c r="D31" s="3" t="s">
        <v>52</v>
      </c>
      <c r="E31" s="3" t="s">
        <v>18</v>
      </c>
      <c r="F31" s="3" t="s">
        <v>29</v>
      </c>
      <c r="G31" s="3" t="s">
        <v>20</v>
      </c>
      <c r="H31" s="4" t="s">
        <v>53</v>
      </c>
      <c r="I31" s="5">
        <v>0</v>
      </c>
      <c r="J31" s="5">
        <v>18999185000</v>
      </c>
      <c r="K31" s="5">
        <v>0</v>
      </c>
      <c r="L31" s="5">
        <v>18999185000</v>
      </c>
      <c r="M31" s="5">
        <v>17599185000</v>
      </c>
      <c r="N31" s="5">
        <v>1400000000</v>
      </c>
      <c r="O31" s="5">
        <v>0</v>
      </c>
      <c r="P31" s="5">
        <v>0</v>
      </c>
      <c r="Q31" s="5">
        <v>0</v>
      </c>
      <c r="R31" s="8">
        <f t="shared" si="0"/>
        <v>18999185000</v>
      </c>
      <c r="S31" s="9">
        <f t="shared" si="8"/>
        <v>0</v>
      </c>
      <c r="T31" s="9">
        <f t="shared" si="9"/>
        <v>0</v>
      </c>
      <c r="U31" s="9">
        <f t="shared" si="10"/>
        <v>0</v>
      </c>
    </row>
    <row r="32" spans="1:21" ht="45" customHeight="1" thickTop="1" thickBot="1" x14ac:dyDescent="0.3">
      <c r="A32" s="3" t="s">
        <v>23</v>
      </c>
      <c r="B32" s="3" t="s">
        <v>54</v>
      </c>
      <c r="C32" s="3" t="s">
        <v>25</v>
      </c>
      <c r="D32" s="3" t="s">
        <v>55</v>
      </c>
      <c r="E32" s="3" t="s">
        <v>18</v>
      </c>
      <c r="F32" s="3" t="s">
        <v>21</v>
      </c>
      <c r="G32" s="3" t="s">
        <v>20</v>
      </c>
      <c r="H32" s="4" t="s">
        <v>56</v>
      </c>
      <c r="I32" s="5">
        <v>167941500</v>
      </c>
      <c r="J32" s="5">
        <v>0</v>
      </c>
      <c r="K32" s="5">
        <v>0</v>
      </c>
      <c r="L32" s="5">
        <v>167941500</v>
      </c>
      <c r="M32" s="5">
        <v>125508034</v>
      </c>
      <c r="N32" s="5">
        <v>42433466</v>
      </c>
      <c r="O32" s="5">
        <v>101668408</v>
      </c>
      <c r="P32" s="5">
        <v>60833387</v>
      </c>
      <c r="Q32" s="5">
        <v>60833387</v>
      </c>
      <c r="R32" s="8">
        <f t="shared" si="0"/>
        <v>66273092</v>
      </c>
      <c r="S32" s="9">
        <f t="shared" si="8"/>
        <v>0.60537989716657292</v>
      </c>
      <c r="T32" s="9">
        <f t="shared" si="9"/>
        <v>0.3622296275786509</v>
      </c>
      <c r="U32" s="9">
        <f t="shared" si="10"/>
        <v>0.3622296275786509</v>
      </c>
    </row>
    <row r="33" spans="1:24" ht="45" customHeight="1" thickTop="1" thickBot="1" x14ac:dyDescent="0.3">
      <c r="A33" s="3" t="s">
        <v>23</v>
      </c>
      <c r="B33" s="3" t="s">
        <v>54</v>
      </c>
      <c r="C33" s="3" t="s">
        <v>25</v>
      </c>
      <c r="D33" s="3" t="s">
        <v>57</v>
      </c>
      <c r="E33" s="3" t="s">
        <v>18</v>
      </c>
      <c r="F33" s="3" t="s">
        <v>21</v>
      </c>
      <c r="G33" s="3" t="s">
        <v>20</v>
      </c>
      <c r="H33" s="4" t="s">
        <v>58</v>
      </c>
      <c r="I33" s="5">
        <v>295673983</v>
      </c>
      <c r="J33" s="5">
        <v>0</v>
      </c>
      <c r="K33" s="5">
        <v>0</v>
      </c>
      <c r="L33" s="5">
        <v>295673983</v>
      </c>
      <c r="M33" s="5">
        <v>226916332.96000001</v>
      </c>
      <c r="N33" s="5">
        <v>68757650.040000007</v>
      </c>
      <c r="O33" s="5">
        <v>69144344</v>
      </c>
      <c r="P33" s="5">
        <v>45520026</v>
      </c>
      <c r="Q33" s="5">
        <v>45520026</v>
      </c>
      <c r="R33" s="8">
        <f t="shared" si="0"/>
        <v>226529639</v>
      </c>
      <c r="S33" s="9">
        <f t="shared" si="8"/>
        <v>0.23385332486287777</v>
      </c>
      <c r="T33" s="9">
        <f t="shared" si="9"/>
        <v>0.15395343728974625</v>
      </c>
      <c r="U33" s="9">
        <f t="shared" si="10"/>
        <v>0.15395343728974625</v>
      </c>
    </row>
    <row r="34" spans="1:24" ht="45" customHeight="1" thickTop="1" thickBot="1" x14ac:dyDescent="0.3">
      <c r="A34" s="3" t="s">
        <v>23</v>
      </c>
      <c r="B34" s="3" t="s">
        <v>54</v>
      </c>
      <c r="C34" s="3" t="s">
        <v>25</v>
      </c>
      <c r="D34" s="3" t="s">
        <v>59</v>
      </c>
      <c r="E34" s="3" t="s">
        <v>18</v>
      </c>
      <c r="F34" s="3" t="s">
        <v>21</v>
      </c>
      <c r="G34" s="3" t="s">
        <v>20</v>
      </c>
      <c r="H34" s="4" t="s">
        <v>60</v>
      </c>
      <c r="I34" s="5">
        <v>148526590</v>
      </c>
      <c r="J34" s="5">
        <v>0</v>
      </c>
      <c r="K34" s="5">
        <v>0</v>
      </c>
      <c r="L34" s="5">
        <v>148526590</v>
      </c>
      <c r="M34" s="5">
        <v>96406540</v>
      </c>
      <c r="N34" s="5">
        <v>52120050</v>
      </c>
      <c r="O34" s="5">
        <v>96406540</v>
      </c>
      <c r="P34" s="5">
        <v>49013517</v>
      </c>
      <c r="Q34" s="5">
        <v>49013517</v>
      </c>
      <c r="R34" s="8">
        <f t="shared" si="0"/>
        <v>52120050</v>
      </c>
      <c r="S34" s="9">
        <f t="shared" si="8"/>
        <v>0.64908606600340046</v>
      </c>
      <c r="T34" s="9">
        <f t="shared" si="9"/>
        <v>0.32999826495713663</v>
      </c>
      <c r="U34" s="9">
        <f t="shared" si="10"/>
        <v>0.32999826495713663</v>
      </c>
    </row>
    <row r="35" spans="1:24" ht="45" customHeight="1" thickTop="1" thickBot="1" x14ac:dyDescent="0.3">
      <c r="A35" s="13" t="s">
        <v>23</v>
      </c>
      <c r="B35" s="13"/>
      <c r="C35" s="13"/>
      <c r="D35" s="13"/>
      <c r="E35" s="13"/>
      <c r="F35" s="13"/>
      <c r="G35" s="13"/>
      <c r="H35" s="14" t="s">
        <v>72</v>
      </c>
      <c r="I35" s="15">
        <f t="shared" ref="I35:Q35" si="11">SUM(I12:I34)</f>
        <v>86513654843</v>
      </c>
      <c r="J35" s="15">
        <f t="shared" si="11"/>
        <v>43081757566</v>
      </c>
      <c r="K35" s="15">
        <f t="shared" si="11"/>
        <v>13162572566</v>
      </c>
      <c r="L35" s="15">
        <f t="shared" si="11"/>
        <v>116432839843</v>
      </c>
      <c r="M35" s="15">
        <f t="shared" si="11"/>
        <v>106823891461.91</v>
      </c>
      <c r="N35" s="15">
        <f t="shared" si="11"/>
        <v>9608948381.0900002</v>
      </c>
      <c r="O35" s="15">
        <f t="shared" si="11"/>
        <v>70888399622.160004</v>
      </c>
      <c r="P35" s="15">
        <f t="shared" si="11"/>
        <v>32447292306.389996</v>
      </c>
      <c r="Q35" s="15">
        <f t="shared" si="11"/>
        <v>32107908698.389996</v>
      </c>
      <c r="R35" s="16">
        <f t="shared" si="0"/>
        <v>45544440220.839996</v>
      </c>
      <c r="S35" s="17">
        <f t="shared" si="8"/>
        <v>0.60883509942510305</v>
      </c>
      <c r="T35" s="17">
        <f t="shared" si="9"/>
        <v>0.27867818349309759</v>
      </c>
      <c r="U35" s="17">
        <f t="shared" si="10"/>
        <v>0.27576333912051654</v>
      </c>
    </row>
    <row r="36" spans="1:24" ht="52.5" customHeight="1" thickTop="1" thickBot="1" x14ac:dyDescent="0.3">
      <c r="A36" s="3" t="s">
        <v>23</v>
      </c>
      <c r="B36" s="3" t="s">
        <v>61</v>
      </c>
      <c r="C36" s="3" t="s">
        <v>25</v>
      </c>
      <c r="D36" s="3" t="s">
        <v>55</v>
      </c>
      <c r="E36" s="3" t="s">
        <v>18</v>
      </c>
      <c r="F36" s="3" t="s">
        <v>21</v>
      </c>
      <c r="G36" s="3" t="s">
        <v>20</v>
      </c>
      <c r="H36" s="4" t="s">
        <v>62</v>
      </c>
      <c r="I36" s="5">
        <v>500000000</v>
      </c>
      <c r="J36" s="5">
        <v>0</v>
      </c>
      <c r="K36" s="5">
        <v>0</v>
      </c>
      <c r="L36" s="5">
        <v>500000000</v>
      </c>
      <c r="M36" s="5">
        <v>455045894.5</v>
      </c>
      <c r="N36" s="5">
        <v>44954105.5</v>
      </c>
      <c r="O36" s="5">
        <v>446045894.5</v>
      </c>
      <c r="P36" s="5">
        <v>406181919</v>
      </c>
      <c r="Q36" s="5">
        <v>406181919</v>
      </c>
      <c r="R36" s="8">
        <f t="shared" si="0"/>
        <v>53954105.5</v>
      </c>
      <c r="S36" s="9">
        <f t="shared" si="8"/>
        <v>0.89209178899999997</v>
      </c>
      <c r="T36" s="9">
        <f t="shared" si="9"/>
        <v>0.812363838</v>
      </c>
      <c r="U36" s="9">
        <f t="shared" si="10"/>
        <v>0.812363838</v>
      </c>
    </row>
    <row r="37" spans="1:24" ht="52.5" customHeight="1" thickTop="1" thickBot="1" x14ac:dyDescent="0.3">
      <c r="A37" s="3" t="s">
        <v>23</v>
      </c>
      <c r="B37" s="3" t="s">
        <v>61</v>
      </c>
      <c r="C37" s="3" t="s">
        <v>25</v>
      </c>
      <c r="D37" s="3" t="s">
        <v>55</v>
      </c>
      <c r="E37" s="3" t="s">
        <v>18</v>
      </c>
      <c r="F37" s="3" t="s">
        <v>36</v>
      </c>
      <c r="G37" s="3" t="s">
        <v>20</v>
      </c>
      <c r="H37" s="4" t="s">
        <v>62</v>
      </c>
      <c r="I37" s="5">
        <v>2500000000</v>
      </c>
      <c r="J37" s="5">
        <v>0</v>
      </c>
      <c r="K37" s="5">
        <v>0</v>
      </c>
      <c r="L37" s="5">
        <v>2500000000</v>
      </c>
      <c r="M37" s="5">
        <v>2434712365.8200002</v>
      </c>
      <c r="N37" s="5">
        <v>65287634.18</v>
      </c>
      <c r="O37" s="5">
        <v>845712365.82000005</v>
      </c>
      <c r="P37" s="5">
        <v>342782587.31999999</v>
      </c>
      <c r="Q37" s="5">
        <v>342782587.31999999</v>
      </c>
      <c r="R37" s="8">
        <f t="shared" si="0"/>
        <v>1654287634.1799998</v>
      </c>
      <c r="S37" s="9">
        <f t="shared" si="8"/>
        <v>0.33828494632800005</v>
      </c>
      <c r="T37" s="9">
        <f t="shared" si="9"/>
        <v>0.137113034928</v>
      </c>
      <c r="U37" s="9">
        <f t="shared" si="10"/>
        <v>0.137113034928</v>
      </c>
    </row>
    <row r="38" spans="1:24" ht="45" customHeight="1" thickTop="1" thickBot="1" x14ac:dyDescent="0.3">
      <c r="A38" s="3" t="s">
        <v>23</v>
      </c>
      <c r="B38" s="3" t="s">
        <v>61</v>
      </c>
      <c r="C38" s="3" t="s">
        <v>25</v>
      </c>
      <c r="D38" s="3" t="s">
        <v>57</v>
      </c>
      <c r="E38" s="3" t="s">
        <v>18</v>
      </c>
      <c r="F38" s="3" t="s">
        <v>21</v>
      </c>
      <c r="G38" s="3" t="s">
        <v>20</v>
      </c>
      <c r="H38" s="4" t="s">
        <v>63</v>
      </c>
      <c r="I38" s="5">
        <v>2000000000</v>
      </c>
      <c r="J38" s="5">
        <v>0</v>
      </c>
      <c r="K38" s="5">
        <v>0</v>
      </c>
      <c r="L38" s="5">
        <v>2000000000</v>
      </c>
      <c r="M38" s="5">
        <v>1938435485.5</v>
      </c>
      <c r="N38" s="5">
        <v>61564514.5</v>
      </c>
      <c r="O38" s="5">
        <v>1021889307.5</v>
      </c>
      <c r="P38" s="5">
        <v>435056361.5</v>
      </c>
      <c r="Q38" s="5">
        <v>435056361.5</v>
      </c>
      <c r="R38" s="8">
        <f t="shared" si="0"/>
        <v>978110692.5</v>
      </c>
      <c r="S38" s="9">
        <f t="shared" si="8"/>
        <v>0.51094465374999998</v>
      </c>
      <c r="T38" s="9">
        <f t="shared" si="9"/>
        <v>0.21752818074999999</v>
      </c>
      <c r="U38" s="9">
        <f t="shared" si="10"/>
        <v>0.21752818074999999</v>
      </c>
    </row>
    <row r="39" spans="1:24" ht="45" customHeight="1" thickTop="1" thickBot="1" x14ac:dyDescent="0.3">
      <c r="A39" s="13" t="s">
        <v>23</v>
      </c>
      <c r="B39" s="13"/>
      <c r="C39" s="13"/>
      <c r="D39" s="13"/>
      <c r="E39" s="13"/>
      <c r="F39" s="13"/>
      <c r="G39" s="13"/>
      <c r="H39" s="14" t="s">
        <v>71</v>
      </c>
      <c r="I39" s="15">
        <f>SUM(I36:I38)</f>
        <v>5000000000</v>
      </c>
      <c r="J39" s="15">
        <f t="shared" ref="J39:Q39" si="12">SUM(J36:J38)</f>
        <v>0</v>
      </c>
      <c r="K39" s="15">
        <f t="shared" si="12"/>
        <v>0</v>
      </c>
      <c r="L39" s="15">
        <f t="shared" si="12"/>
        <v>5000000000</v>
      </c>
      <c r="M39" s="15">
        <f t="shared" si="12"/>
        <v>4828193745.8199997</v>
      </c>
      <c r="N39" s="15">
        <f t="shared" si="12"/>
        <v>171806254.18000001</v>
      </c>
      <c r="O39" s="15">
        <f t="shared" si="12"/>
        <v>2313647567.8200002</v>
      </c>
      <c r="P39" s="15">
        <f t="shared" si="12"/>
        <v>1184020867.8199999</v>
      </c>
      <c r="Q39" s="15">
        <f t="shared" si="12"/>
        <v>1184020867.8199999</v>
      </c>
      <c r="R39" s="16">
        <f t="shared" si="0"/>
        <v>2686352432.1799998</v>
      </c>
      <c r="S39" s="17">
        <f t="shared" si="8"/>
        <v>0.46272951356400005</v>
      </c>
      <c r="T39" s="17">
        <f t="shared" si="9"/>
        <v>0.23680417356399999</v>
      </c>
      <c r="U39" s="17">
        <f t="shared" si="10"/>
        <v>0.23680417356399999</v>
      </c>
    </row>
    <row r="40" spans="1:24" ht="45" customHeight="1" thickTop="1" thickBot="1" x14ac:dyDescent="0.3">
      <c r="A40" s="3" t="s">
        <v>23</v>
      </c>
      <c r="B40" s="3" t="s">
        <v>31</v>
      </c>
      <c r="C40" s="3" t="s">
        <v>25</v>
      </c>
      <c r="D40" s="3" t="s">
        <v>32</v>
      </c>
      <c r="E40" s="3" t="s">
        <v>18</v>
      </c>
      <c r="F40" s="3" t="s">
        <v>21</v>
      </c>
      <c r="G40" s="3" t="s">
        <v>20</v>
      </c>
      <c r="H40" s="4" t="s">
        <v>33</v>
      </c>
      <c r="I40" s="5">
        <v>3800000000</v>
      </c>
      <c r="J40" s="5">
        <v>0</v>
      </c>
      <c r="K40" s="5">
        <v>0</v>
      </c>
      <c r="L40" s="5">
        <v>3800000000</v>
      </c>
      <c r="M40" s="5">
        <v>2692434216.9099998</v>
      </c>
      <c r="N40" s="5">
        <v>1107565783.0899999</v>
      </c>
      <c r="O40" s="5">
        <v>2212449774.9099998</v>
      </c>
      <c r="P40" s="5">
        <v>1392800272.79</v>
      </c>
      <c r="Q40" s="5">
        <v>1392800272.79</v>
      </c>
      <c r="R40" s="8">
        <f t="shared" si="0"/>
        <v>1587550225.0900002</v>
      </c>
      <c r="S40" s="9">
        <f t="shared" si="8"/>
        <v>0.58222362497631575</v>
      </c>
      <c r="T40" s="9">
        <f t="shared" si="9"/>
        <v>0.36652638757631578</v>
      </c>
      <c r="U40" s="9">
        <f t="shared" si="10"/>
        <v>0.36652638757631578</v>
      </c>
    </row>
    <row r="41" spans="1:24" ht="45" customHeight="1" thickTop="1" thickBot="1" x14ac:dyDescent="0.3">
      <c r="A41" s="3" t="s">
        <v>23</v>
      </c>
      <c r="B41" s="3" t="s">
        <v>31</v>
      </c>
      <c r="C41" s="3" t="s">
        <v>25</v>
      </c>
      <c r="D41" s="3" t="s">
        <v>43</v>
      </c>
      <c r="E41" s="3" t="s">
        <v>18</v>
      </c>
      <c r="F41" s="3" t="s">
        <v>19</v>
      </c>
      <c r="G41" s="3" t="s">
        <v>20</v>
      </c>
      <c r="H41" s="4" t="s">
        <v>44</v>
      </c>
      <c r="I41" s="5">
        <v>116011464912</v>
      </c>
      <c r="J41" s="5">
        <v>0</v>
      </c>
      <c r="K41" s="5">
        <v>0</v>
      </c>
      <c r="L41" s="5">
        <v>116011464912</v>
      </c>
      <c r="M41" s="5">
        <v>116011464912</v>
      </c>
      <c r="N41" s="5">
        <v>0</v>
      </c>
      <c r="O41" s="5">
        <v>112511464912</v>
      </c>
      <c r="P41" s="5">
        <v>4496419535.9899998</v>
      </c>
      <c r="Q41" s="5">
        <v>4496419535.9899998</v>
      </c>
      <c r="R41" s="8">
        <f t="shared" si="0"/>
        <v>3500000000</v>
      </c>
      <c r="S41" s="9">
        <f t="shared" si="8"/>
        <v>0.96983056801623091</v>
      </c>
      <c r="T41" s="9">
        <f t="shared" si="9"/>
        <v>3.8758406674725979E-2</v>
      </c>
      <c r="U41" s="9">
        <f t="shared" si="10"/>
        <v>3.8758406674725979E-2</v>
      </c>
    </row>
    <row r="42" spans="1:24" ht="45" customHeight="1" thickTop="1" thickBot="1" x14ac:dyDescent="0.3">
      <c r="A42" s="3" t="s">
        <v>23</v>
      </c>
      <c r="B42" s="3" t="s">
        <v>31</v>
      </c>
      <c r="C42" s="3" t="s">
        <v>25</v>
      </c>
      <c r="D42" s="3" t="s">
        <v>43</v>
      </c>
      <c r="E42" s="3" t="s">
        <v>18</v>
      </c>
      <c r="F42" s="3" t="s">
        <v>21</v>
      </c>
      <c r="G42" s="3" t="s">
        <v>20</v>
      </c>
      <c r="H42" s="4" t="s">
        <v>44</v>
      </c>
      <c r="I42" s="5">
        <v>2152512319</v>
      </c>
      <c r="J42" s="5">
        <v>0</v>
      </c>
      <c r="K42" s="5">
        <v>0</v>
      </c>
      <c r="L42" s="5">
        <v>2152512319</v>
      </c>
      <c r="M42" s="5">
        <v>2152512319</v>
      </c>
      <c r="N42" s="5">
        <v>0</v>
      </c>
      <c r="O42" s="5">
        <v>2152512319</v>
      </c>
      <c r="P42" s="5">
        <v>0</v>
      </c>
      <c r="Q42" s="5">
        <v>0</v>
      </c>
      <c r="R42" s="8">
        <f t="shared" si="0"/>
        <v>0</v>
      </c>
      <c r="S42" s="9">
        <f t="shared" si="8"/>
        <v>1</v>
      </c>
      <c r="T42" s="9">
        <f t="shared" si="9"/>
        <v>0</v>
      </c>
      <c r="U42" s="9">
        <f t="shared" si="10"/>
        <v>0</v>
      </c>
    </row>
    <row r="43" spans="1:24" ht="30.75" customHeight="1" thickTop="1" thickBot="1" x14ac:dyDescent="0.3">
      <c r="A43" s="13" t="s">
        <v>23</v>
      </c>
      <c r="B43" s="13"/>
      <c r="C43" s="13"/>
      <c r="D43" s="13"/>
      <c r="E43" s="13"/>
      <c r="F43" s="13"/>
      <c r="G43" s="13"/>
      <c r="H43" s="14" t="s">
        <v>69</v>
      </c>
      <c r="I43" s="15">
        <f>SUM(I40:I42)</f>
        <v>121963977231</v>
      </c>
      <c r="J43" s="15">
        <f t="shared" ref="J43:Q43" si="13">SUM(J40:J42)</f>
        <v>0</v>
      </c>
      <c r="K43" s="15">
        <f t="shared" si="13"/>
        <v>0</v>
      </c>
      <c r="L43" s="15">
        <f t="shared" si="13"/>
        <v>121963977231</v>
      </c>
      <c r="M43" s="15">
        <f t="shared" si="13"/>
        <v>120856411447.91</v>
      </c>
      <c r="N43" s="15">
        <f t="shared" si="13"/>
        <v>1107565783.0899999</v>
      </c>
      <c r="O43" s="15">
        <f t="shared" si="13"/>
        <v>116876427005.91</v>
      </c>
      <c r="P43" s="15">
        <f t="shared" si="13"/>
        <v>5889219808.7799997</v>
      </c>
      <c r="Q43" s="15">
        <f t="shared" si="13"/>
        <v>5889219808.7799997</v>
      </c>
      <c r="R43" s="16">
        <f t="shared" si="0"/>
        <v>5087550225.0899963</v>
      </c>
      <c r="S43" s="17">
        <f t="shared" si="8"/>
        <v>0.95828645194593676</v>
      </c>
      <c r="T43" s="17">
        <f t="shared" si="9"/>
        <v>4.828655101682857E-2</v>
      </c>
      <c r="U43" s="17">
        <f t="shared" si="10"/>
        <v>4.828655101682857E-2</v>
      </c>
      <c r="V43" s="11"/>
      <c r="W43" s="11"/>
      <c r="X43" s="11"/>
    </row>
    <row r="44" spans="1:24" ht="24" customHeight="1" thickTop="1" thickBot="1" x14ac:dyDescent="0.3">
      <c r="A44" s="13" t="s">
        <v>23</v>
      </c>
      <c r="B44" s="18"/>
      <c r="C44" s="18"/>
      <c r="D44" s="18"/>
      <c r="E44" s="18"/>
      <c r="F44" s="18"/>
      <c r="G44" s="18"/>
      <c r="H44" s="19" t="s">
        <v>70</v>
      </c>
      <c r="I44" s="16">
        <f t="shared" ref="I44:Q44" si="14">+I11+I35+I39+I43</f>
        <v>260552206904</v>
      </c>
      <c r="J44" s="16">
        <f t="shared" si="14"/>
        <v>48083173566</v>
      </c>
      <c r="K44" s="16">
        <f t="shared" si="14"/>
        <v>13162572566</v>
      </c>
      <c r="L44" s="16">
        <f t="shared" si="14"/>
        <v>295472807904</v>
      </c>
      <c r="M44" s="16">
        <f t="shared" si="14"/>
        <v>283252355604.58997</v>
      </c>
      <c r="N44" s="16">
        <f t="shared" si="14"/>
        <v>12220452299.41</v>
      </c>
      <c r="O44" s="16">
        <f t="shared" si="14"/>
        <v>231209045871.22003</v>
      </c>
      <c r="P44" s="16">
        <f t="shared" si="14"/>
        <v>43685505765.989998</v>
      </c>
      <c r="Q44" s="16">
        <f t="shared" si="14"/>
        <v>43209545857.989998</v>
      </c>
      <c r="R44" s="16">
        <f t="shared" si="0"/>
        <v>64263762032.779968</v>
      </c>
      <c r="S44" s="17">
        <f t="shared" si="8"/>
        <v>0.78250532599379008</v>
      </c>
      <c r="T44" s="17">
        <f t="shared" si="9"/>
        <v>0.14784949612075149</v>
      </c>
      <c r="U44" s="17">
        <f t="shared" si="10"/>
        <v>0.14623865446200013</v>
      </c>
      <c r="V44" s="11"/>
      <c r="W44" s="11"/>
      <c r="X44" s="11"/>
    </row>
    <row r="45" spans="1:24" ht="15.75" thickTop="1" x14ac:dyDescent="0.25">
      <c r="A45" s="10" t="s">
        <v>78</v>
      </c>
      <c r="B45" s="20"/>
      <c r="C45" s="20"/>
      <c r="D45" s="20"/>
      <c r="E45" s="21"/>
      <c r="F45" s="21"/>
      <c r="G45" s="22"/>
      <c r="H45" s="23"/>
      <c r="I45" s="23"/>
      <c r="J45" s="24"/>
      <c r="K45" s="10"/>
      <c r="L45" s="10"/>
      <c r="M45" s="10"/>
      <c r="N45" s="2"/>
      <c r="O45" s="2"/>
      <c r="R45" s="27"/>
      <c r="S45" s="25"/>
      <c r="T45" s="26"/>
      <c r="U45" s="26"/>
      <c r="V45" s="26"/>
    </row>
    <row r="46" spans="1:24" x14ac:dyDescent="0.25">
      <c r="A46" s="10" t="s">
        <v>79</v>
      </c>
      <c r="B46" s="10"/>
      <c r="C46" s="10"/>
      <c r="D46" s="10"/>
      <c r="E46" s="10"/>
      <c r="F46" s="10"/>
      <c r="G46" s="10"/>
      <c r="H46" s="10"/>
      <c r="I46" s="10"/>
      <c r="J46" s="10"/>
      <c r="K46" s="10"/>
      <c r="L46" s="10"/>
      <c r="M46" s="10"/>
      <c r="N46" s="2"/>
      <c r="O46" s="2"/>
      <c r="R46" s="27"/>
      <c r="S46" s="25"/>
      <c r="T46" s="26"/>
      <c r="U46" s="26"/>
      <c r="V46" s="26"/>
    </row>
    <row r="47" spans="1:24" x14ac:dyDescent="0.25">
      <c r="A47" s="10" t="s">
        <v>80</v>
      </c>
      <c r="B47" s="10"/>
      <c r="C47" s="10"/>
      <c r="D47" s="10"/>
      <c r="E47" s="10"/>
      <c r="F47" s="10"/>
      <c r="G47" s="10"/>
      <c r="H47" s="10"/>
      <c r="I47" s="10"/>
      <c r="J47" s="10"/>
      <c r="K47" s="10"/>
      <c r="L47" s="10"/>
      <c r="M47" s="10"/>
      <c r="N47" s="2"/>
      <c r="O47" s="2"/>
      <c r="R47" s="27"/>
      <c r="S47" s="25"/>
      <c r="T47" s="26"/>
      <c r="U47" s="26"/>
      <c r="V47" s="26"/>
    </row>
    <row r="48" spans="1:24" x14ac:dyDescent="0.25">
      <c r="A48" s="10" t="s">
        <v>81</v>
      </c>
      <c r="B48" s="10"/>
      <c r="C48" s="10"/>
      <c r="D48" s="10"/>
      <c r="E48" s="10"/>
      <c r="F48" s="10"/>
      <c r="G48" s="10"/>
      <c r="H48" s="10"/>
      <c r="I48" s="10"/>
      <c r="J48" s="10"/>
      <c r="K48" s="10"/>
      <c r="L48" s="10"/>
      <c r="M48" s="10"/>
      <c r="N48" s="10"/>
      <c r="O48" s="10"/>
      <c r="P48" s="10"/>
      <c r="R48" s="27"/>
      <c r="S48" s="25"/>
      <c r="T48" s="26"/>
      <c r="U48" s="26"/>
      <c r="V48" s="26"/>
    </row>
    <row r="49" spans="1:22" x14ac:dyDescent="0.25">
      <c r="A49" s="10" t="s">
        <v>82</v>
      </c>
      <c r="B49" s="10"/>
      <c r="C49" s="10"/>
      <c r="D49" s="10"/>
      <c r="E49" s="10"/>
      <c r="F49" s="10"/>
      <c r="G49" s="10"/>
      <c r="H49" s="10"/>
      <c r="I49" s="10"/>
      <c r="J49" s="10"/>
      <c r="K49" s="10"/>
      <c r="L49" s="10"/>
      <c r="M49" s="10"/>
      <c r="N49" s="10"/>
      <c r="O49" s="10"/>
      <c r="P49" s="10"/>
      <c r="R49" s="27"/>
      <c r="S49" s="25"/>
      <c r="T49" s="26"/>
      <c r="U49" s="26"/>
      <c r="V49" s="26"/>
    </row>
    <row r="50" spans="1:22" x14ac:dyDescent="0.25">
      <c r="A50" s="10" t="s">
        <v>83</v>
      </c>
      <c r="B50" s="10"/>
      <c r="C50" s="10"/>
      <c r="D50" s="10"/>
      <c r="E50" s="10"/>
      <c r="F50" s="10"/>
      <c r="G50" s="10"/>
      <c r="H50" s="10"/>
      <c r="I50" s="10"/>
      <c r="J50" s="10"/>
      <c r="K50" s="10"/>
      <c r="L50" s="10"/>
      <c r="M50" s="10"/>
      <c r="N50" s="10"/>
      <c r="O50" s="10"/>
      <c r="P50" s="10"/>
      <c r="R50" s="27"/>
      <c r="S50" s="25"/>
    </row>
    <row r="51" spans="1:22" x14ac:dyDescent="0.25">
      <c r="S51" s="25"/>
      <c r="T51" s="26"/>
      <c r="U51" s="26"/>
      <c r="V51" s="26"/>
    </row>
    <row r="52" spans="1:22" x14ac:dyDescent="0.25">
      <c r="S52" s="2"/>
      <c r="T52" s="2"/>
      <c r="U52" s="2"/>
    </row>
    <row r="53" spans="1:22" x14ac:dyDescent="0.25">
      <c r="S53" s="2"/>
      <c r="T53" s="2"/>
      <c r="U53" s="2"/>
    </row>
    <row r="54" spans="1:22" x14ac:dyDescent="0.25">
      <c r="S54" s="2"/>
      <c r="T54" s="2"/>
      <c r="U54" s="2"/>
    </row>
    <row r="55" spans="1:22" x14ac:dyDescent="0.25">
      <c r="S55" s="2"/>
      <c r="T55" s="2"/>
      <c r="U55" s="2"/>
    </row>
    <row r="56" spans="1:22" x14ac:dyDescent="0.25">
      <c r="S56" s="2"/>
      <c r="T56" s="2"/>
      <c r="U56" s="2"/>
    </row>
    <row r="57" spans="1:22" x14ac:dyDescent="0.25">
      <c r="S57" s="2"/>
      <c r="T57" s="2"/>
      <c r="U57" s="2"/>
    </row>
    <row r="58" spans="1:22" x14ac:dyDescent="0.25">
      <c r="S58" s="2"/>
      <c r="T58" s="2"/>
      <c r="U58" s="2"/>
    </row>
    <row r="59" spans="1:22" x14ac:dyDescent="0.25">
      <c r="S59" s="2"/>
      <c r="T59" s="2"/>
      <c r="U59" s="2"/>
    </row>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row r="82" ht="35.1" customHeight="1" x14ac:dyDescent="0.25"/>
    <row r="83" ht="35.1" customHeight="1" x14ac:dyDescent="0.25"/>
  </sheetData>
  <mergeCells count="3">
    <mergeCell ref="A2:U2"/>
    <mergeCell ref="A3:U3"/>
    <mergeCell ref="A4:U4"/>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2022-08-17T13:44:24Z</cp:lastPrinted>
  <dcterms:created xsi:type="dcterms:W3CDTF">2022-08-01T12:57:51Z</dcterms:created>
  <dcterms:modified xsi:type="dcterms:W3CDTF">2022-08-17T13:44:36Z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