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PDF ENERO 2022\"/>
    </mc:Choice>
  </mc:AlternateContent>
  <bookViews>
    <workbookView xWindow="240" yWindow="120" windowWidth="18060" windowHeight="7050"/>
  </bookViews>
  <sheets>
    <sheet name="EJECUCION GASTOS DE INVERSION " sheetId="1" r:id="rId1"/>
  </sheets>
  <definedNames>
    <definedName name="_xlnm.Print_Titles" localSheetId="0">'EJECUCION GASTOS DE INVERSION '!$5:$5</definedName>
  </definedNames>
  <calcPr calcId="152511"/>
</workbook>
</file>

<file path=xl/calcChain.xml><?xml version="1.0" encoding="utf-8"?>
<calcChain xmlns="http://schemas.openxmlformats.org/spreadsheetml/2006/main">
  <c r="V34" i="1" l="1"/>
  <c r="U34" i="1"/>
  <c r="T34" i="1"/>
  <c r="S34" i="1"/>
  <c r="V33" i="1"/>
  <c r="U33" i="1"/>
  <c r="T33" i="1"/>
  <c r="S33" i="1"/>
  <c r="V32" i="1"/>
  <c r="U32" i="1"/>
  <c r="T32" i="1"/>
  <c r="S32" i="1"/>
  <c r="V30" i="1"/>
  <c r="U30" i="1"/>
  <c r="T30" i="1"/>
  <c r="S30" i="1"/>
  <c r="V29" i="1"/>
  <c r="U29" i="1"/>
  <c r="T29" i="1"/>
  <c r="S29" i="1"/>
  <c r="V28" i="1"/>
  <c r="U28" i="1"/>
  <c r="T28" i="1"/>
  <c r="S28" i="1"/>
  <c r="V26" i="1"/>
  <c r="U26" i="1"/>
  <c r="T26" i="1"/>
  <c r="S26" i="1"/>
  <c r="V25" i="1"/>
  <c r="U25" i="1"/>
  <c r="T25" i="1"/>
  <c r="S25" i="1"/>
  <c r="V24" i="1"/>
  <c r="U24" i="1"/>
  <c r="T24" i="1"/>
  <c r="S24" i="1"/>
  <c r="V23" i="1"/>
  <c r="U23" i="1"/>
  <c r="T23" i="1"/>
  <c r="S23" i="1"/>
  <c r="V22" i="1"/>
  <c r="U22" i="1"/>
  <c r="T22" i="1"/>
  <c r="S22" i="1"/>
  <c r="V21" i="1"/>
  <c r="U21" i="1"/>
  <c r="T21" i="1"/>
  <c r="S21" i="1"/>
  <c r="V20" i="1"/>
  <c r="U20" i="1"/>
  <c r="T20" i="1"/>
  <c r="S20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5" i="1"/>
  <c r="U15" i="1"/>
  <c r="T15" i="1"/>
  <c r="S15" i="1"/>
  <c r="V14" i="1"/>
  <c r="U14" i="1"/>
  <c r="T14" i="1"/>
  <c r="S14" i="1"/>
  <c r="V13" i="1"/>
  <c r="U13" i="1"/>
  <c r="T13" i="1"/>
  <c r="S13" i="1"/>
  <c r="V12" i="1"/>
  <c r="U12" i="1"/>
  <c r="T12" i="1"/>
  <c r="S12" i="1"/>
  <c r="V11" i="1"/>
  <c r="U11" i="1"/>
  <c r="T11" i="1"/>
  <c r="S11" i="1"/>
  <c r="V10" i="1"/>
  <c r="U10" i="1"/>
  <c r="T10" i="1"/>
  <c r="S10" i="1"/>
  <c r="V8" i="1"/>
  <c r="U8" i="1"/>
  <c r="T8" i="1"/>
  <c r="S8" i="1"/>
  <c r="V7" i="1"/>
  <c r="U7" i="1"/>
  <c r="T7" i="1"/>
  <c r="S7" i="1"/>
  <c r="R35" i="1"/>
  <c r="V35" i="1" s="1"/>
  <c r="Q35" i="1"/>
  <c r="P35" i="1"/>
  <c r="O35" i="1"/>
  <c r="N35" i="1"/>
  <c r="M35" i="1"/>
  <c r="L35" i="1"/>
  <c r="K35" i="1"/>
  <c r="J35" i="1"/>
  <c r="R31" i="1"/>
  <c r="Q31" i="1"/>
  <c r="P31" i="1"/>
  <c r="T31" i="1" s="1"/>
  <c r="O31" i="1"/>
  <c r="N31" i="1"/>
  <c r="M31" i="1"/>
  <c r="L31" i="1"/>
  <c r="K31" i="1"/>
  <c r="J31" i="1"/>
  <c r="R27" i="1"/>
  <c r="Q27" i="1"/>
  <c r="P27" i="1"/>
  <c r="O27" i="1"/>
  <c r="N27" i="1"/>
  <c r="M27" i="1"/>
  <c r="L27" i="1"/>
  <c r="K27" i="1"/>
  <c r="J27" i="1"/>
  <c r="R9" i="1"/>
  <c r="Q9" i="1"/>
  <c r="P9" i="1"/>
  <c r="O9" i="1"/>
  <c r="N9" i="1"/>
  <c r="M9" i="1"/>
  <c r="L9" i="1"/>
  <c r="K9" i="1"/>
  <c r="J9" i="1"/>
  <c r="M36" i="1" l="1"/>
  <c r="T27" i="1"/>
  <c r="O36" i="1"/>
  <c r="U9" i="1"/>
  <c r="S27" i="1"/>
  <c r="S35" i="1"/>
  <c r="N36" i="1"/>
  <c r="U27" i="1"/>
  <c r="K36" i="1"/>
  <c r="V27" i="1"/>
  <c r="S31" i="1"/>
  <c r="U31" i="1"/>
  <c r="T35" i="1"/>
  <c r="J36" i="1"/>
  <c r="V9" i="1"/>
  <c r="L36" i="1"/>
  <c r="T9" i="1"/>
  <c r="V31" i="1"/>
  <c r="U35" i="1"/>
  <c r="P36" i="1"/>
  <c r="T36" i="1" s="1"/>
  <c r="S9" i="1"/>
  <c r="Q36" i="1"/>
  <c r="U36" i="1" s="1"/>
  <c r="R36" i="1"/>
  <c r="V36" i="1" s="1"/>
  <c r="V6" i="1"/>
  <c r="U6" i="1"/>
  <c r="T6" i="1"/>
  <c r="S6" i="1"/>
  <c r="S36" i="1" l="1"/>
</calcChain>
</file>

<file path=xl/sharedStrings.xml><?xml version="1.0" encoding="utf-8"?>
<sst xmlns="http://schemas.openxmlformats.org/spreadsheetml/2006/main" count="246" uniqueCount="78">
  <si>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</si>
  <si>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</si>
  <si>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</si>
  <si>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</si>
  <si>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</si>
  <si>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</si>
  <si>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</si>
  <si>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</si>
  <si>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</si>
  <si>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</si>
  <si>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</si>
  <si>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</si>
  <si>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</si>
  <si>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</si>
  <si>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</si>
  <si>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</si>
  <si>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</si>
  <si>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</si>
  <si>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Nación</t>
  </si>
  <si>
    <t>10</t>
  </si>
  <si>
    <t>CSF</t>
  </si>
  <si>
    <t>11</t>
  </si>
  <si>
    <t>SSF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</si>
  <si>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</si>
  <si>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</si>
  <si>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</si>
  <si>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</si>
  <si>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</si>
  <si>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</si>
  <si>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</si>
  <si>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</si>
  <si>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</si>
  <si>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</si>
  <si>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</si>
  <si>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13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</si>
  <si>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</si>
  <si>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</si>
  <si>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</si>
  <si>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</si>
  <si>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</si>
  <si>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</si>
  <si>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</si>
  <si>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</si>
  <si>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</si>
  <si>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</si>
  <si>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</si>
  <si>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</si>
  <si>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</si>
  <si>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</si>
  <si>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</si>
  <si>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</si>
  <si>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</si>
  <si>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</si>
  <si>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</si>
  <si>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</si>
  <si>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</si>
  <si>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</si>
  <si>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</si>
  <si>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</si>
  <si>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</si>
  <si>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</si>
  <si>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FORTALECIMIENTO DE LOS SERVICIOS BRINDADOS A LOS USUARIOS DE COMERCIO EXTERIOR A NIVEL  NACIONAL</t>
  </si>
  <si>
    <t>APROPIACION SIN COMPROMETER</t>
  </si>
  <si>
    <t>MINISTERIO DE COMERCIO INDUSTRIA Y TURISMO</t>
  </si>
  <si>
    <t xml:space="preserve">VICEMINISTERIO DE COMERCIO EXTERIOR </t>
  </si>
  <si>
    <t>VICEMINISTERIO DE DESARROLLO EMPRESARIAL</t>
  </si>
  <si>
    <t xml:space="preserve">SECRETARIA GENERAL </t>
  </si>
  <si>
    <t>VICEMINISTERIO DE TURISMO</t>
  </si>
  <si>
    <t xml:space="preserve">TOTAL GASTOS DE INVERSION </t>
  </si>
  <si>
    <t>COMP/ APR</t>
  </si>
  <si>
    <t>OBLIG/ APR</t>
  </si>
  <si>
    <t>PAGO/ APR</t>
  </si>
  <si>
    <t>GASTOS DE INVERSION</t>
  </si>
  <si>
    <t>FECHA DE GENERACION : FEBRERO  01 DE 2022</t>
  </si>
  <si>
    <t>Nota 1: Fuente SIIF Nación</t>
  </si>
  <si>
    <t>Nota 1: Ley 2159 del 12 de Noviembre de 2021. Por la cual se decreta el presupuesto de rentas y recursos de capital y ley de apropiaciones para la vigencia fiscal del 1° de Enero al 31 de diciembre de 2022.</t>
  </si>
  <si>
    <t xml:space="preserve">Nota 2: Decreto Numero 1793 del 21 de diciembre de 2021. Por el cual se liquida el Presupuesto General de la Nación para la vigencia fiscal de 2022, se detallan las apropiaciones y se clasifican y definen los gastos. </t>
  </si>
  <si>
    <t>EJECUCIÓN PRESUPUESTAL ACUMULADA CON CORTE AL 31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</si>
</sst>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1"/>
      <color rgb="FF000000"/>
      <name val="Arial Narrow"/>
      <family val="2"/>
    </font>
    <font>
      <sz val="11"/>
      <name val="Arial Narrow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3"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vertical="center" wrapText="1" readingOrder="1"/>
    </xf>
    <xf numFmtId="7" fontId="3" fillId="0" borderId="1" xfId="0" applyNumberFormat="1" applyFont="1" applyFill="1" applyBorder="1" applyAlignment="1">
      <alignment vertical="center" wrapText="1" readingOrder="1"/>
    </xf>
    <xf numFmtId="10" fontId="3" fillId="0" borderId="1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 applyAlignment="1">
      <alignment readingOrder="1"/>
    </xf>
    <xf numFmtId="0" fontId="1" fillId="0" borderId="0" xfId="0" applyFont="1" applyFill="1" applyBorder="1" applyAlignment="1">
      <alignment vertical="center" wrapText="1" readingOrder="1"/>
    </xf>
    <xf numFmtId="10" fontId="1" fillId="0" borderId="0" xfId="0" applyNumberFormat="1" applyFont="1" applyFill="1" applyBorder="1" applyAlignment="1">
      <alignment vertical="center" wrapText="1" readingOrder="1"/>
    </xf>
    <xf numFmtId="0" fontId="3" fillId="0" borderId="1" xfId="0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vertical="center" wrapText="1" readingOrder="1"/>
    </xf>
    <xf numFmtId="7" fontId="5" fillId="2" borderId="1" xfId="0" applyNumberFormat="1" applyFont="1" applyFill="1" applyBorder="1" applyAlignment="1">
      <alignment vertical="center" wrapText="1" readingOrder="1"/>
    </xf>
    <xf numFmtId="10" fontId="5" fillId="2" borderId="1" xfId="0" applyNumberFormat="1" applyFont="1" applyFill="1" applyBorder="1" applyAlignment="1">
      <alignment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 readingOrder="1"/>
    </xf>
    <xf numFmtId="10" fontId="5" fillId="2" borderId="1" xfId="0" applyNumberFormat="1" applyFont="1" applyFill="1" applyBorder="1" applyAlignment="1">
      <alignment horizontal="right" vertical="center" wrapText="1" readingOrder="1"/>
    </xf>
    <xf numFmtId="7" fontId="3" fillId="0" borderId="1" xfId="0" applyNumberFormat="1" applyFont="1" applyFill="1" applyBorder="1" applyAlignment="1">
      <alignment horizontal="right" vertical="center" wrapText="1" readingOrder="1"/>
    </xf>
    <xf numFmtId="10" fontId="3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Fill="1" applyBorder="1" applyAlignment="1">
      <alignment horizontal="left" vertical="center" wrapText="1" readingOrder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readingOrder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28161</xdr:colOff>
      <xdr:row>2</xdr:row>
      <xdr:rowOff>140390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66586" cy="54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3"/>
  <sheetViews>
    <sheetView showGridLines="0" tabSelected="1" topLeftCell="A26" workbookViewId="0">
      <selection activeCell="S4" sqref="S4:V4"/>
    </sheetView>
  </sheetViews>
  <sheetFormatPr baseColWidth="10" defaultRowHeight="15" x14ac:dyDescent="0.25"/>
  <cols>
    <col min="1" max="5" width="5.42578125" customWidth="1"/>
    <col min="6" max="6" width="7.140625" customWidth="1"/>
    <col min="7" max="7" width="5.28515625" customWidth="1"/>
    <col min="8" max="8" width="5.7109375" customWidth="1"/>
    <col min="9" max="9" width="27.5703125" customWidth="1"/>
    <col min="10" max="10" width="16.7109375" customWidth="1"/>
    <col min="11" max="11" width="15.85546875" customWidth="1"/>
    <col min="12" max="12" width="12.85546875" customWidth="1"/>
    <col min="13" max="13" width="16.28515625" customWidth="1"/>
    <col min="14" max="14" width="16.7109375" customWidth="1"/>
    <col min="15" max="15" width="17" customWidth="1"/>
    <col min="16" max="16" width="16.42578125" customWidth="1"/>
    <col min="17" max="17" width="15.28515625" customWidth="1"/>
    <col min="18" max="18" width="16" customWidth="1"/>
    <col min="19" max="19" width="16.42578125" customWidth="1"/>
    <col min="20" max="20" width="8.5703125" customWidth="1"/>
    <col min="21" max="21" width="7.7109375" customWidth="1"/>
    <col min="22" max="22" width="8.5703125" customWidth="1"/>
  </cols>
  <sheetData>
    <row r="1" spans="1:22" ht="15.75" x14ac:dyDescent="0.25">
      <c r="A1" s="26" t="s">
        <v>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ht="15.75" x14ac:dyDescent="0.25">
      <c r="A2" s="26" t="s">
        <v>77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5.75" x14ac:dyDescent="0.25">
      <c r="A3" s="26" t="s">
        <v>72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</row>
    <row r="4" spans="1:22" ht="17.25" thickBot="1" x14ac:dyDescent="0.3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31" t="s">
        <v>73</v>
      </c>
      <c r="T4" s="32"/>
      <c r="U4" s="32"/>
      <c r="V4" s="32"/>
    </row>
    <row r="5" spans="1:22" ht="27.75" customHeight="1" thickTop="1" thickBot="1" x14ac:dyDescent="0.3">
      <c r="A5" s="24" t="s">
        <v>0</v>
      </c>
      <c r="B5" s="24" t="s">
        <v>1</v>
      </c>
      <c r="C5" s="24" t="s">
        <v>2</v>
      </c>
      <c r="D5" s="24" t="s">
        <v>3</v>
      </c>
      <c r="E5" s="24" t="s">
        <v>4</v>
      </c>
      <c r="F5" s="24" t="s">
        <v>5</v>
      </c>
      <c r="G5" s="24" t="s">
        <v>6</v>
      </c>
      <c r="H5" s="24" t="s">
        <v>7</v>
      </c>
      <c r="I5" s="24" t="s">
        <v>8</v>
      </c>
      <c r="J5" s="24" t="s">
        <v>9</v>
      </c>
      <c r="K5" s="24" t="s">
        <v>10</v>
      </c>
      <c r="L5" s="24" t="s">
        <v>11</v>
      </c>
      <c r="M5" s="24" t="s">
        <v>12</v>
      </c>
      <c r="N5" s="24" t="s">
        <v>13</v>
      </c>
      <c r="O5" s="24" t="s">
        <v>14</v>
      </c>
      <c r="P5" s="24" t="s">
        <v>15</v>
      </c>
      <c r="Q5" s="24" t="s">
        <v>16</v>
      </c>
      <c r="R5" s="24" t="s">
        <v>17</v>
      </c>
      <c r="S5" s="25" t="s">
        <v>62</v>
      </c>
      <c r="T5" s="25" t="s">
        <v>69</v>
      </c>
      <c r="U5" s="25" t="s">
        <v>70</v>
      </c>
      <c r="V5" s="25" t="s">
        <v>71</v>
      </c>
    </row>
    <row r="6" spans="1:22" ht="80.25" thickTop="1" thickBot="1" x14ac:dyDescent="0.3">
      <c r="A6" s="2" t="s">
        <v>23</v>
      </c>
      <c r="B6" s="2" t="s">
        <v>24</v>
      </c>
      <c r="C6" s="2" t="s">
        <v>25</v>
      </c>
      <c r="D6" s="2" t="s">
        <v>26</v>
      </c>
      <c r="E6" s="2"/>
      <c r="F6" s="2" t="s">
        <v>18</v>
      </c>
      <c r="G6" s="2" t="s">
        <v>21</v>
      </c>
      <c r="H6" s="2" t="s">
        <v>20</v>
      </c>
      <c r="I6" s="3" t="s">
        <v>27</v>
      </c>
      <c r="J6" s="4">
        <v>3772145000</v>
      </c>
      <c r="K6" s="4">
        <v>0</v>
      </c>
      <c r="L6" s="4">
        <v>0</v>
      </c>
      <c r="M6" s="4">
        <v>3772145000</v>
      </c>
      <c r="N6" s="4">
        <v>2744786849</v>
      </c>
      <c r="O6" s="4">
        <v>1027358151</v>
      </c>
      <c r="P6" s="4">
        <v>1932518605</v>
      </c>
      <c r="Q6" s="4">
        <v>56724455</v>
      </c>
      <c r="R6" s="4">
        <v>56724455</v>
      </c>
      <c r="S6" s="5">
        <f t="shared" ref="S6:S36" si="0">+M6-P6</f>
        <v>1839626395</v>
      </c>
      <c r="T6" s="6">
        <f t="shared" ref="T6:T36" si="1">+P6/M6</f>
        <v>0.51231291612597074</v>
      </c>
      <c r="U6" s="6">
        <f t="shared" ref="U6:U36" si="2">+Q6/M6</f>
        <v>1.5037718592471922E-2</v>
      </c>
      <c r="V6" s="6">
        <f t="shared" ref="V6:V36" si="3">+R6/M6</f>
        <v>1.5037718592471922E-2</v>
      </c>
    </row>
    <row r="7" spans="1:22" ht="80.25" thickTop="1" thickBot="1" x14ac:dyDescent="0.3">
      <c r="A7" s="2" t="s">
        <v>23</v>
      </c>
      <c r="B7" s="2" t="s">
        <v>24</v>
      </c>
      <c r="C7" s="2" t="s">
        <v>25</v>
      </c>
      <c r="D7" s="2" t="s">
        <v>26</v>
      </c>
      <c r="E7" s="2"/>
      <c r="F7" s="2" t="s">
        <v>18</v>
      </c>
      <c r="G7" s="2" t="s">
        <v>28</v>
      </c>
      <c r="H7" s="2" t="s">
        <v>20</v>
      </c>
      <c r="I7" s="3" t="s">
        <v>27</v>
      </c>
      <c r="J7" s="4">
        <v>33523650000</v>
      </c>
      <c r="K7" s="4">
        <v>0</v>
      </c>
      <c r="L7" s="4">
        <v>0</v>
      </c>
      <c r="M7" s="4">
        <v>33523650000</v>
      </c>
      <c r="N7" s="4">
        <v>33523650000</v>
      </c>
      <c r="O7" s="4">
        <v>0</v>
      </c>
      <c r="P7" s="4">
        <v>0</v>
      </c>
      <c r="Q7" s="4">
        <v>0</v>
      </c>
      <c r="R7" s="4">
        <v>0</v>
      </c>
      <c r="S7" s="5">
        <f t="shared" si="0"/>
        <v>33523650000</v>
      </c>
      <c r="T7" s="6">
        <f t="shared" si="1"/>
        <v>0</v>
      </c>
      <c r="U7" s="6">
        <f t="shared" si="2"/>
        <v>0</v>
      </c>
      <c r="V7" s="6">
        <f t="shared" si="3"/>
        <v>0</v>
      </c>
    </row>
    <row r="8" spans="1:22" ht="58.5" customHeight="1" thickTop="1" thickBot="1" x14ac:dyDescent="0.3">
      <c r="A8" s="2" t="s">
        <v>23</v>
      </c>
      <c r="B8" s="2" t="s">
        <v>24</v>
      </c>
      <c r="C8" s="2" t="s">
        <v>25</v>
      </c>
      <c r="D8" s="2" t="s">
        <v>26</v>
      </c>
      <c r="E8" s="2"/>
      <c r="F8" s="2" t="s">
        <v>18</v>
      </c>
      <c r="G8" s="2" t="s">
        <v>30</v>
      </c>
      <c r="H8" s="2" t="s">
        <v>22</v>
      </c>
      <c r="I8" s="3" t="s">
        <v>61</v>
      </c>
      <c r="J8" s="4">
        <v>9778779830</v>
      </c>
      <c r="K8" s="4">
        <v>0</v>
      </c>
      <c r="L8" s="4">
        <v>0</v>
      </c>
      <c r="M8" s="4">
        <v>9778779830</v>
      </c>
      <c r="N8" s="4">
        <v>7151699100.9799995</v>
      </c>
      <c r="O8" s="4">
        <v>2627080729.02</v>
      </c>
      <c r="P8" s="4">
        <v>3892797691.98</v>
      </c>
      <c r="Q8" s="4">
        <v>0</v>
      </c>
      <c r="R8" s="4">
        <v>0</v>
      </c>
      <c r="S8" s="5">
        <f t="shared" si="0"/>
        <v>5885982138.0200005</v>
      </c>
      <c r="T8" s="6">
        <f t="shared" si="1"/>
        <v>0.39808623976146928</v>
      </c>
      <c r="U8" s="6">
        <f t="shared" si="2"/>
        <v>0</v>
      </c>
      <c r="V8" s="6">
        <f t="shared" si="3"/>
        <v>0</v>
      </c>
    </row>
    <row r="9" spans="1:22" ht="30.75" customHeight="1" thickTop="1" thickBot="1" x14ac:dyDescent="0.3">
      <c r="A9" s="11" t="s">
        <v>23</v>
      </c>
      <c r="B9" s="11"/>
      <c r="C9" s="11"/>
      <c r="D9" s="11"/>
      <c r="E9" s="11"/>
      <c r="F9" s="11"/>
      <c r="G9" s="11"/>
      <c r="H9" s="11"/>
      <c r="I9" s="12" t="s">
        <v>64</v>
      </c>
      <c r="J9" s="13">
        <f>SUM(J6:J8)</f>
        <v>47074574830</v>
      </c>
      <c r="K9" s="13">
        <f t="shared" ref="K9:R9" si="4">SUM(K6:K8)</f>
        <v>0</v>
      </c>
      <c r="L9" s="13">
        <f t="shared" si="4"/>
        <v>0</v>
      </c>
      <c r="M9" s="13">
        <f t="shared" si="4"/>
        <v>47074574830</v>
      </c>
      <c r="N9" s="13">
        <f t="shared" si="4"/>
        <v>43420135949.979996</v>
      </c>
      <c r="O9" s="13">
        <f t="shared" si="4"/>
        <v>3654438880.02</v>
      </c>
      <c r="P9" s="13">
        <f t="shared" si="4"/>
        <v>5825316296.9799995</v>
      </c>
      <c r="Q9" s="13">
        <f t="shared" si="4"/>
        <v>56724455</v>
      </c>
      <c r="R9" s="13">
        <f t="shared" si="4"/>
        <v>56724455</v>
      </c>
      <c r="S9" s="14">
        <f t="shared" si="0"/>
        <v>41249258533.020004</v>
      </c>
      <c r="T9" s="15">
        <f t="shared" si="1"/>
        <v>0.12374655146683562</v>
      </c>
      <c r="U9" s="15">
        <f t="shared" si="2"/>
        <v>1.2049913399079764E-3</v>
      </c>
      <c r="V9" s="15">
        <f t="shared" si="3"/>
        <v>1.2049913399079764E-3</v>
      </c>
    </row>
    <row r="10" spans="1:22" ht="57.75" thickTop="1" thickBot="1" x14ac:dyDescent="0.3">
      <c r="A10" s="2" t="s">
        <v>23</v>
      </c>
      <c r="B10" s="2" t="s">
        <v>29</v>
      </c>
      <c r="C10" s="2" t="s">
        <v>25</v>
      </c>
      <c r="D10" s="2" t="s">
        <v>32</v>
      </c>
      <c r="E10" s="2"/>
      <c r="F10" s="2" t="s">
        <v>18</v>
      </c>
      <c r="G10" s="2" t="s">
        <v>21</v>
      </c>
      <c r="H10" s="2" t="s">
        <v>20</v>
      </c>
      <c r="I10" s="3" t="s">
        <v>33</v>
      </c>
      <c r="J10" s="4">
        <v>12410000000</v>
      </c>
      <c r="K10" s="4">
        <v>0</v>
      </c>
      <c r="L10" s="4">
        <v>0</v>
      </c>
      <c r="M10" s="4">
        <v>12410000000</v>
      </c>
      <c r="N10" s="4">
        <v>7980907932.8199997</v>
      </c>
      <c r="O10" s="4">
        <v>4429092067.1800003</v>
      </c>
      <c r="P10" s="4">
        <v>6757879320</v>
      </c>
      <c r="Q10" s="4">
        <v>4004561405</v>
      </c>
      <c r="R10" s="4">
        <v>4004561405</v>
      </c>
      <c r="S10" s="5">
        <f t="shared" si="0"/>
        <v>5652120680</v>
      </c>
      <c r="T10" s="6">
        <f t="shared" si="1"/>
        <v>0.54455111361804998</v>
      </c>
      <c r="U10" s="6">
        <f t="shared" si="2"/>
        <v>0.32268826792908945</v>
      </c>
      <c r="V10" s="6">
        <f t="shared" si="3"/>
        <v>0.32268826792908945</v>
      </c>
    </row>
    <row r="11" spans="1:22" ht="57.75" thickTop="1" thickBot="1" x14ac:dyDescent="0.3">
      <c r="A11" s="2" t="s">
        <v>23</v>
      </c>
      <c r="B11" s="2" t="s">
        <v>29</v>
      </c>
      <c r="C11" s="2" t="s">
        <v>25</v>
      </c>
      <c r="D11" s="2" t="s">
        <v>32</v>
      </c>
      <c r="E11" s="2"/>
      <c r="F11" s="2" t="s">
        <v>18</v>
      </c>
      <c r="G11" s="2" t="s">
        <v>34</v>
      </c>
      <c r="H11" s="2" t="s">
        <v>20</v>
      </c>
      <c r="I11" s="3" t="s">
        <v>33</v>
      </c>
      <c r="J11" s="4">
        <v>6581286283</v>
      </c>
      <c r="K11" s="4">
        <v>0</v>
      </c>
      <c r="L11" s="4">
        <v>0</v>
      </c>
      <c r="M11" s="4">
        <v>6581286283</v>
      </c>
      <c r="N11" s="4">
        <v>0</v>
      </c>
      <c r="O11" s="4">
        <v>6581286283</v>
      </c>
      <c r="P11" s="4">
        <v>0</v>
      </c>
      <c r="Q11" s="4">
        <v>0</v>
      </c>
      <c r="R11" s="4">
        <v>0</v>
      </c>
      <c r="S11" s="5">
        <f t="shared" si="0"/>
        <v>6581286283</v>
      </c>
      <c r="T11" s="6">
        <f t="shared" si="1"/>
        <v>0</v>
      </c>
      <c r="U11" s="6">
        <f t="shared" si="2"/>
        <v>0</v>
      </c>
      <c r="V11" s="6">
        <f t="shared" si="3"/>
        <v>0</v>
      </c>
    </row>
    <row r="12" spans="1:22" ht="69" thickTop="1" thickBot="1" x14ac:dyDescent="0.3">
      <c r="A12" s="2" t="s">
        <v>23</v>
      </c>
      <c r="B12" s="2" t="s">
        <v>29</v>
      </c>
      <c r="C12" s="2" t="s">
        <v>25</v>
      </c>
      <c r="D12" s="2" t="s">
        <v>35</v>
      </c>
      <c r="E12" s="2"/>
      <c r="F12" s="2" t="s">
        <v>18</v>
      </c>
      <c r="G12" s="2" t="s">
        <v>21</v>
      </c>
      <c r="H12" s="2" t="s">
        <v>20</v>
      </c>
      <c r="I12" s="3" t="s">
        <v>36</v>
      </c>
      <c r="J12" s="4">
        <v>19837427434</v>
      </c>
      <c r="K12" s="4">
        <v>0</v>
      </c>
      <c r="L12" s="4">
        <v>0</v>
      </c>
      <c r="M12" s="4">
        <v>19837427434</v>
      </c>
      <c r="N12" s="4">
        <v>0</v>
      </c>
      <c r="O12" s="4">
        <v>19837427434</v>
      </c>
      <c r="P12" s="4">
        <v>0</v>
      </c>
      <c r="Q12" s="4">
        <v>0</v>
      </c>
      <c r="R12" s="4">
        <v>0</v>
      </c>
      <c r="S12" s="5">
        <f t="shared" si="0"/>
        <v>19837427434</v>
      </c>
      <c r="T12" s="6">
        <f t="shared" si="1"/>
        <v>0</v>
      </c>
      <c r="U12" s="6">
        <f t="shared" si="2"/>
        <v>0</v>
      </c>
      <c r="V12" s="6">
        <f t="shared" si="3"/>
        <v>0</v>
      </c>
    </row>
    <row r="13" spans="1:22" ht="46.5" thickTop="1" thickBot="1" x14ac:dyDescent="0.3">
      <c r="A13" s="2" t="s">
        <v>23</v>
      </c>
      <c r="B13" s="2" t="s">
        <v>29</v>
      </c>
      <c r="C13" s="2" t="s">
        <v>25</v>
      </c>
      <c r="D13" s="2" t="s">
        <v>37</v>
      </c>
      <c r="E13" s="2"/>
      <c r="F13" s="2" t="s">
        <v>18</v>
      </c>
      <c r="G13" s="2" t="s">
        <v>21</v>
      </c>
      <c r="H13" s="2" t="s">
        <v>20</v>
      </c>
      <c r="I13" s="3" t="s">
        <v>38</v>
      </c>
      <c r="J13" s="4">
        <v>6292612574</v>
      </c>
      <c r="K13" s="4">
        <v>0</v>
      </c>
      <c r="L13" s="4">
        <v>0</v>
      </c>
      <c r="M13" s="4">
        <v>6292612574</v>
      </c>
      <c r="N13" s="4">
        <v>3298952687</v>
      </c>
      <c r="O13" s="4">
        <v>2993659887</v>
      </c>
      <c r="P13" s="4">
        <v>2934043152</v>
      </c>
      <c r="Q13" s="4">
        <v>65000000</v>
      </c>
      <c r="R13" s="4">
        <v>65000000</v>
      </c>
      <c r="S13" s="5">
        <f t="shared" si="0"/>
        <v>3358569422</v>
      </c>
      <c r="T13" s="6">
        <f t="shared" si="1"/>
        <v>0.4662678843637959</v>
      </c>
      <c r="U13" s="6">
        <f t="shared" si="2"/>
        <v>1.0329572850006513E-2</v>
      </c>
      <c r="V13" s="6">
        <f t="shared" si="3"/>
        <v>1.0329572850006513E-2</v>
      </c>
    </row>
    <row r="14" spans="1:22" ht="46.5" thickTop="1" thickBot="1" x14ac:dyDescent="0.3">
      <c r="A14" s="2" t="s">
        <v>23</v>
      </c>
      <c r="B14" s="2" t="s">
        <v>29</v>
      </c>
      <c r="C14" s="2" t="s">
        <v>25</v>
      </c>
      <c r="D14" s="2" t="s">
        <v>37</v>
      </c>
      <c r="E14" s="2"/>
      <c r="F14" s="2" t="s">
        <v>18</v>
      </c>
      <c r="G14" s="2" t="s">
        <v>34</v>
      </c>
      <c r="H14" s="2" t="s">
        <v>20</v>
      </c>
      <c r="I14" s="3" t="s">
        <v>38</v>
      </c>
      <c r="J14" s="4">
        <v>1800000000</v>
      </c>
      <c r="K14" s="4">
        <v>0</v>
      </c>
      <c r="L14" s="4">
        <v>0</v>
      </c>
      <c r="M14" s="4">
        <v>1800000000</v>
      </c>
      <c r="N14" s="4">
        <v>1800000000</v>
      </c>
      <c r="O14" s="4">
        <v>0</v>
      </c>
      <c r="P14" s="4">
        <v>1800000000</v>
      </c>
      <c r="Q14" s="4">
        <v>0</v>
      </c>
      <c r="R14" s="4">
        <v>0</v>
      </c>
      <c r="S14" s="5">
        <f t="shared" si="0"/>
        <v>0</v>
      </c>
      <c r="T14" s="6">
        <f t="shared" si="1"/>
        <v>1</v>
      </c>
      <c r="U14" s="6">
        <f t="shared" si="2"/>
        <v>0</v>
      </c>
      <c r="V14" s="6">
        <f t="shared" si="3"/>
        <v>0</v>
      </c>
    </row>
    <row r="15" spans="1:22" ht="57.75" thickTop="1" thickBot="1" x14ac:dyDescent="0.3">
      <c r="A15" s="2" t="s">
        <v>23</v>
      </c>
      <c r="B15" s="2" t="s">
        <v>29</v>
      </c>
      <c r="C15" s="2" t="s">
        <v>25</v>
      </c>
      <c r="D15" s="2" t="s">
        <v>39</v>
      </c>
      <c r="E15" s="2"/>
      <c r="F15" s="2" t="s">
        <v>18</v>
      </c>
      <c r="G15" s="2" t="s">
        <v>21</v>
      </c>
      <c r="H15" s="2" t="s">
        <v>20</v>
      </c>
      <c r="I15" s="3" t="s">
        <v>40</v>
      </c>
      <c r="J15" s="4">
        <v>18361790080</v>
      </c>
      <c r="K15" s="4">
        <v>0</v>
      </c>
      <c r="L15" s="4">
        <v>0</v>
      </c>
      <c r="M15" s="4">
        <v>18361790080</v>
      </c>
      <c r="N15" s="4">
        <v>7154587512</v>
      </c>
      <c r="O15" s="4">
        <v>11207202568</v>
      </c>
      <c r="P15" s="4">
        <v>533301224</v>
      </c>
      <c r="Q15" s="4">
        <v>70000000</v>
      </c>
      <c r="R15" s="4">
        <v>70000000</v>
      </c>
      <c r="S15" s="5">
        <f t="shared" si="0"/>
        <v>17828488856</v>
      </c>
      <c r="T15" s="6">
        <f t="shared" si="1"/>
        <v>2.9044075859514455E-2</v>
      </c>
      <c r="U15" s="6">
        <f t="shared" si="2"/>
        <v>3.8122644739439259E-3</v>
      </c>
      <c r="V15" s="6">
        <f t="shared" si="3"/>
        <v>3.8122644739439259E-3</v>
      </c>
    </row>
    <row r="16" spans="1:22" ht="57.75" thickTop="1" thickBot="1" x14ac:dyDescent="0.3">
      <c r="A16" s="2" t="s">
        <v>23</v>
      </c>
      <c r="B16" s="2" t="s">
        <v>29</v>
      </c>
      <c r="C16" s="2" t="s">
        <v>25</v>
      </c>
      <c r="D16" s="2" t="s">
        <v>39</v>
      </c>
      <c r="E16" s="2"/>
      <c r="F16" s="2" t="s">
        <v>18</v>
      </c>
      <c r="G16" s="2" t="s">
        <v>34</v>
      </c>
      <c r="H16" s="2" t="s">
        <v>20</v>
      </c>
      <c r="I16" s="3" t="s">
        <v>40</v>
      </c>
      <c r="J16" s="4">
        <v>6581286283</v>
      </c>
      <c r="K16" s="4">
        <v>0</v>
      </c>
      <c r="L16" s="4">
        <v>0</v>
      </c>
      <c r="M16" s="4">
        <v>6581286283</v>
      </c>
      <c r="N16" s="4">
        <v>0</v>
      </c>
      <c r="O16" s="4">
        <v>6581286283</v>
      </c>
      <c r="P16" s="4">
        <v>0</v>
      </c>
      <c r="Q16" s="4">
        <v>0</v>
      </c>
      <c r="R16" s="4">
        <v>0</v>
      </c>
      <c r="S16" s="5">
        <f t="shared" si="0"/>
        <v>6581286283</v>
      </c>
      <c r="T16" s="6">
        <f t="shared" si="1"/>
        <v>0</v>
      </c>
      <c r="U16" s="6">
        <f t="shared" si="2"/>
        <v>0</v>
      </c>
      <c r="V16" s="6">
        <f t="shared" si="3"/>
        <v>0</v>
      </c>
    </row>
    <row r="17" spans="1:22" ht="46.5" thickTop="1" thickBot="1" x14ac:dyDescent="0.3">
      <c r="A17" s="2" t="s">
        <v>23</v>
      </c>
      <c r="B17" s="2" t="s">
        <v>29</v>
      </c>
      <c r="C17" s="2" t="s">
        <v>25</v>
      </c>
      <c r="D17" s="2" t="s">
        <v>43</v>
      </c>
      <c r="E17" s="2"/>
      <c r="F17" s="2" t="s">
        <v>18</v>
      </c>
      <c r="G17" s="2" t="s">
        <v>21</v>
      </c>
      <c r="H17" s="2" t="s">
        <v>20</v>
      </c>
      <c r="I17" s="3" t="s">
        <v>44</v>
      </c>
      <c r="J17" s="4">
        <v>1087750116</v>
      </c>
      <c r="K17" s="4">
        <v>0</v>
      </c>
      <c r="L17" s="4">
        <v>0</v>
      </c>
      <c r="M17" s="4">
        <v>1087750116</v>
      </c>
      <c r="N17" s="4">
        <v>0</v>
      </c>
      <c r="O17" s="4">
        <v>1087750116</v>
      </c>
      <c r="P17" s="4">
        <v>0</v>
      </c>
      <c r="Q17" s="4">
        <v>0</v>
      </c>
      <c r="R17" s="4">
        <v>0</v>
      </c>
      <c r="S17" s="5">
        <f t="shared" si="0"/>
        <v>1087750116</v>
      </c>
      <c r="T17" s="6">
        <f t="shared" si="1"/>
        <v>0</v>
      </c>
      <c r="U17" s="6">
        <f t="shared" si="2"/>
        <v>0</v>
      </c>
      <c r="V17" s="6">
        <f t="shared" si="3"/>
        <v>0</v>
      </c>
    </row>
    <row r="18" spans="1:22" ht="46.5" thickTop="1" thickBot="1" x14ac:dyDescent="0.3">
      <c r="A18" s="2" t="s">
        <v>23</v>
      </c>
      <c r="B18" s="2" t="s">
        <v>29</v>
      </c>
      <c r="C18" s="2" t="s">
        <v>25</v>
      </c>
      <c r="D18" s="2" t="s">
        <v>43</v>
      </c>
      <c r="E18" s="2"/>
      <c r="F18" s="2" t="s">
        <v>18</v>
      </c>
      <c r="G18" s="2" t="s">
        <v>34</v>
      </c>
      <c r="H18" s="2" t="s">
        <v>20</v>
      </c>
      <c r="I18" s="3" t="s">
        <v>44</v>
      </c>
      <c r="J18" s="4">
        <v>925000000</v>
      </c>
      <c r="K18" s="4">
        <v>0</v>
      </c>
      <c r="L18" s="4">
        <v>0</v>
      </c>
      <c r="M18" s="4">
        <v>925000000</v>
      </c>
      <c r="N18" s="4">
        <v>144026828</v>
      </c>
      <c r="O18" s="4">
        <v>780973172</v>
      </c>
      <c r="P18" s="4">
        <v>0</v>
      </c>
      <c r="Q18" s="4">
        <v>0</v>
      </c>
      <c r="R18" s="4">
        <v>0</v>
      </c>
      <c r="S18" s="5">
        <f t="shared" si="0"/>
        <v>925000000</v>
      </c>
      <c r="T18" s="6">
        <f t="shared" si="1"/>
        <v>0</v>
      </c>
      <c r="U18" s="6">
        <f t="shared" si="2"/>
        <v>0</v>
      </c>
      <c r="V18" s="6">
        <f t="shared" si="3"/>
        <v>0</v>
      </c>
    </row>
    <row r="19" spans="1:22" ht="91.5" thickTop="1" thickBot="1" x14ac:dyDescent="0.3">
      <c r="A19" s="2" t="s">
        <v>23</v>
      </c>
      <c r="B19" s="2" t="s">
        <v>29</v>
      </c>
      <c r="C19" s="2" t="s">
        <v>25</v>
      </c>
      <c r="D19" s="2" t="s">
        <v>45</v>
      </c>
      <c r="E19" s="2"/>
      <c r="F19" s="2" t="s">
        <v>18</v>
      </c>
      <c r="G19" s="2" t="s">
        <v>21</v>
      </c>
      <c r="H19" s="2" t="s">
        <v>20</v>
      </c>
      <c r="I19" s="3" t="s">
        <v>46</v>
      </c>
      <c r="J19" s="4">
        <v>2000000000</v>
      </c>
      <c r="K19" s="4">
        <v>0</v>
      </c>
      <c r="L19" s="4">
        <v>0</v>
      </c>
      <c r="M19" s="4">
        <v>2000000000</v>
      </c>
      <c r="N19" s="4">
        <v>669366820</v>
      </c>
      <c r="O19" s="4">
        <v>1330633180</v>
      </c>
      <c r="P19" s="4">
        <v>657358552</v>
      </c>
      <c r="Q19" s="4">
        <v>35380678</v>
      </c>
      <c r="R19" s="4">
        <v>35380678</v>
      </c>
      <c r="S19" s="5">
        <f t="shared" si="0"/>
        <v>1342641448</v>
      </c>
      <c r="T19" s="6">
        <f t="shared" si="1"/>
        <v>0.32867927600000002</v>
      </c>
      <c r="U19" s="6">
        <f t="shared" si="2"/>
        <v>1.7690338999999999E-2</v>
      </c>
      <c r="V19" s="6">
        <f t="shared" si="3"/>
        <v>1.7690338999999999E-2</v>
      </c>
    </row>
    <row r="20" spans="1:22" ht="91.5" thickTop="1" thickBot="1" x14ac:dyDescent="0.3">
      <c r="A20" s="2" t="s">
        <v>23</v>
      </c>
      <c r="B20" s="2" t="s">
        <v>29</v>
      </c>
      <c r="C20" s="2" t="s">
        <v>25</v>
      </c>
      <c r="D20" s="2" t="s">
        <v>45</v>
      </c>
      <c r="E20" s="2"/>
      <c r="F20" s="2" t="s">
        <v>18</v>
      </c>
      <c r="G20" s="2" t="s">
        <v>34</v>
      </c>
      <c r="H20" s="2" t="s">
        <v>20</v>
      </c>
      <c r="I20" s="3" t="s">
        <v>46</v>
      </c>
      <c r="J20" s="4">
        <v>2000000000</v>
      </c>
      <c r="K20" s="4">
        <v>0</v>
      </c>
      <c r="L20" s="4">
        <v>0</v>
      </c>
      <c r="M20" s="4">
        <v>2000000000</v>
      </c>
      <c r="N20" s="4">
        <v>0</v>
      </c>
      <c r="O20" s="4">
        <v>2000000000</v>
      </c>
      <c r="P20" s="4">
        <v>0</v>
      </c>
      <c r="Q20" s="4">
        <v>0</v>
      </c>
      <c r="R20" s="4">
        <v>0</v>
      </c>
      <c r="S20" s="5">
        <f t="shared" si="0"/>
        <v>2000000000</v>
      </c>
      <c r="T20" s="6">
        <f t="shared" si="1"/>
        <v>0</v>
      </c>
      <c r="U20" s="6">
        <f t="shared" si="2"/>
        <v>0</v>
      </c>
      <c r="V20" s="6">
        <f t="shared" si="3"/>
        <v>0</v>
      </c>
    </row>
    <row r="21" spans="1:22" ht="35.25" thickTop="1" thickBot="1" x14ac:dyDescent="0.3">
      <c r="A21" s="2" t="s">
        <v>23</v>
      </c>
      <c r="B21" s="2" t="s">
        <v>29</v>
      </c>
      <c r="C21" s="2" t="s">
        <v>25</v>
      </c>
      <c r="D21" s="2" t="s">
        <v>47</v>
      </c>
      <c r="E21" s="2"/>
      <c r="F21" s="2" t="s">
        <v>18</v>
      </c>
      <c r="G21" s="2" t="s">
        <v>21</v>
      </c>
      <c r="H21" s="2" t="s">
        <v>20</v>
      </c>
      <c r="I21" s="3" t="s">
        <v>48</v>
      </c>
      <c r="J21" s="4">
        <v>2274360000</v>
      </c>
      <c r="K21" s="4">
        <v>0</v>
      </c>
      <c r="L21" s="4">
        <v>0</v>
      </c>
      <c r="M21" s="4">
        <v>2274360000</v>
      </c>
      <c r="N21" s="4">
        <v>809934785</v>
      </c>
      <c r="O21" s="4">
        <v>1464425215</v>
      </c>
      <c r="P21" s="4">
        <v>655934770</v>
      </c>
      <c r="Q21" s="4">
        <v>7769901</v>
      </c>
      <c r="R21" s="4">
        <v>7769901</v>
      </c>
      <c r="S21" s="5">
        <f t="shared" si="0"/>
        <v>1618425230</v>
      </c>
      <c r="T21" s="6">
        <f t="shared" si="1"/>
        <v>0.28840410928788757</v>
      </c>
      <c r="U21" s="6">
        <f t="shared" si="2"/>
        <v>3.4163021685221337E-3</v>
      </c>
      <c r="V21" s="6">
        <f t="shared" si="3"/>
        <v>3.4163021685221337E-3</v>
      </c>
    </row>
    <row r="22" spans="1:22" ht="35.25" thickTop="1" thickBot="1" x14ac:dyDescent="0.3">
      <c r="A22" s="2" t="s">
        <v>23</v>
      </c>
      <c r="B22" s="2" t="s">
        <v>29</v>
      </c>
      <c r="C22" s="2" t="s">
        <v>25</v>
      </c>
      <c r="D22" s="2" t="s">
        <v>47</v>
      </c>
      <c r="E22" s="2"/>
      <c r="F22" s="2" t="s">
        <v>18</v>
      </c>
      <c r="G22" s="2" t="s">
        <v>34</v>
      </c>
      <c r="H22" s="2" t="s">
        <v>20</v>
      </c>
      <c r="I22" s="3" t="s">
        <v>48</v>
      </c>
      <c r="J22" s="4">
        <v>1750000000</v>
      </c>
      <c r="K22" s="4">
        <v>0</v>
      </c>
      <c r="L22" s="4">
        <v>0</v>
      </c>
      <c r="M22" s="4">
        <v>1750000000</v>
      </c>
      <c r="N22" s="4">
        <v>1700000000</v>
      </c>
      <c r="O22" s="4">
        <v>50000000</v>
      </c>
      <c r="P22" s="4">
        <v>1700000000</v>
      </c>
      <c r="Q22" s="4">
        <v>1700000000</v>
      </c>
      <c r="R22" s="4">
        <v>1700000000</v>
      </c>
      <c r="S22" s="5">
        <f t="shared" si="0"/>
        <v>50000000</v>
      </c>
      <c r="T22" s="6">
        <f t="shared" si="1"/>
        <v>0.97142857142857142</v>
      </c>
      <c r="U22" s="6">
        <f t="shared" si="2"/>
        <v>0.97142857142857142</v>
      </c>
      <c r="V22" s="6">
        <f t="shared" si="3"/>
        <v>0.97142857142857142</v>
      </c>
    </row>
    <row r="23" spans="1:22" ht="46.5" thickTop="1" thickBot="1" x14ac:dyDescent="0.3">
      <c r="A23" s="2" t="s">
        <v>23</v>
      </c>
      <c r="B23" s="2" t="s">
        <v>29</v>
      </c>
      <c r="C23" s="2" t="s">
        <v>25</v>
      </c>
      <c r="D23" s="2" t="s">
        <v>49</v>
      </c>
      <c r="E23" s="2"/>
      <c r="F23" s="2" t="s">
        <v>18</v>
      </c>
      <c r="G23" s="2" t="s">
        <v>21</v>
      </c>
      <c r="H23" s="2" t="s">
        <v>20</v>
      </c>
      <c r="I23" s="3" t="s">
        <v>50</v>
      </c>
      <c r="J23" s="4">
        <v>4000000000</v>
      </c>
      <c r="K23" s="4">
        <v>0</v>
      </c>
      <c r="L23" s="4">
        <v>0</v>
      </c>
      <c r="M23" s="4">
        <v>4000000000</v>
      </c>
      <c r="N23" s="4">
        <v>173736476</v>
      </c>
      <c r="O23" s="4">
        <v>3826263524</v>
      </c>
      <c r="P23" s="4">
        <v>173736476</v>
      </c>
      <c r="Q23" s="4">
        <v>13000000</v>
      </c>
      <c r="R23" s="4">
        <v>13000000</v>
      </c>
      <c r="S23" s="5">
        <f t="shared" si="0"/>
        <v>3826263524</v>
      </c>
      <c r="T23" s="6">
        <f t="shared" si="1"/>
        <v>4.3434119E-2</v>
      </c>
      <c r="U23" s="6">
        <f t="shared" si="2"/>
        <v>3.2499999999999999E-3</v>
      </c>
      <c r="V23" s="6">
        <f t="shared" si="3"/>
        <v>3.2499999999999999E-3</v>
      </c>
    </row>
    <row r="24" spans="1:22" ht="52.5" customHeight="1" thickTop="1" thickBot="1" x14ac:dyDescent="0.3">
      <c r="A24" s="2" t="s">
        <v>23</v>
      </c>
      <c r="B24" s="2" t="s">
        <v>51</v>
      </c>
      <c r="C24" s="2" t="s">
        <v>25</v>
      </c>
      <c r="D24" s="2" t="s">
        <v>52</v>
      </c>
      <c r="E24" s="2"/>
      <c r="F24" s="2" t="s">
        <v>18</v>
      </c>
      <c r="G24" s="2" t="s">
        <v>21</v>
      </c>
      <c r="H24" s="2" t="s">
        <v>20</v>
      </c>
      <c r="I24" s="3" t="s">
        <v>53</v>
      </c>
      <c r="J24" s="4">
        <v>167941500</v>
      </c>
      <c r="K24" s="4">
        <v>0</v>
      </c>
      <c r="L24" s="4">
        <v>0</v>
      </c>
      <c r="M24" s="4">
        <v>167941500</v>
      </c>
      <c r="N24" s="4">
        <v>102062207</v>
      </c>
      <c r="O24" s="4">
        <v>65879293</v>
      </c>
      <c r="P24" s="4">
        <v>94668408</v>
      </c>
      <c r="Q24" s="4">
        <v>4766132</v>
      </c>
      <c r="R24" s="4">
        <v>4766132</v>
      </c>
      <c r="S24" s="5">
        <f t="shared" si="0"/>
        <v>73273092</v>
      </c>
      <c r="T24" s="6">
        <f t="shared" si="1"/>
        <v>0.5636987165173587</v>
      </c>
      <c r="U24" s="6">
        <f t="shared" si="2"/>
        <v>2.8379715555714342E-2</v>
      </c>
      <c r="V24" s="6">
        <f t="shared" si="3"/>
        <v>2.8379715555714342E-2</v>
      </c>
    </row>
    <row r="25" spans="1:22" ht="102.75" thickTop="1" thickBot="1" x14ac:dyDescent="0.3">
      <c r="A25" s="2" t="s">
        <v>23</v>
      </c>
      <c r="B25" s="2" t="s">
        <v>51</v>
      </c>
      <c r="C25" s="2" t="s">
        <v>25</v>
      </c>
      <c r="D25" s="2" t="s">
        <v>54</v>
      </c>
      <c r="E25" s="2"/>
      <c r="F25" s="2" t="s">
        <v>18</v>
      </c>
      <c r="G25" s="2" t="s">
        <v>21</v>
      </c>
      <c r="H25" s="2" t="s">
        <v>20</v>
      </c>
      <c r="I25" s="3" t="s">
        <v>55</v>
      </c>
      <c r="J25" s="4">
        <v>295673983</v>
      </c>
      <c r="K25" s="4">
        <v>0</v>
      </c>
      <c r="L25" s="4">
        <v>0</v>
      </c>
      <c r="M25" s="4">
        <v>295673983</v>
      </c>
      <c r="N25" s="4">
        <v>69144344.959999993</v>
      </c>
      <c r="O25" s="4">
        <v>226529638.03999999</v>
      </c>
      <c r="P25" s="4">
        <v>69144344</v>
      </c>
      <c r="Q25" s="4">
        <v>0</v>
      </c>
      <c r="R25" s="4">
        <v>0</v>
      </c>
      <c r="S25" s="5">
        <f t="shared" si="0"/>
        <v>226529639</v>
      </c>
      <c r="T25" s="6">
        <f t="shared" si="1"/>
        <v>0.23385332486287777</v>
      </c>
      <c r="U25" s="6">
        <f t="shared" si="2"/>
        <v>0</v>
      </c>
      <c r="V25" s="6">
        <f t="shared" si="3"/>
        <v>0</v>
      </c>
    </row>
    <row r="26" spans="1:22" ht="67.5" customHeight="1" thickTop="1" thickBot="1" x14ac:dyDescent="0.3">
      <c r="A26" s="2" t="s">
        <v>23</v>
      </c>
      <c r="B26" s="2" t="s">
        <v>51</v>
      </c>
      <c r="C26" s="2" t="s">
        <v>25</v>
      </c>
      <c r="D26" s="2" t="s">
        <v>56</v>
      </c>
      <c r="E26" s="2"/>
      <c r="F26" s="2" t="s">
        <v>18</v>
      </c>
      <c r="G26" s="2" t="s">
        <v>21</v>
      </c>
      <c r="H26" s="2" t="s">
        <v>20</v>
      </c>
      <c r="I26" s="3" t="s">
        <v>57</v>
      </c>
      <c r="J26" s="4">
        <v>148526590</v>
      </c>
      <c r="K26" s="4">
        <v>0</v>
      </c>
      <c r="L26" s="4">
        <v>0</v>
      </c>
      <c r="M26" s="4">
        <v>148526590</v>
      </c>
      <c r="N26" s="4">
        <v>96406540</v>
      </c>
      <c r="O26" s="4">
        <v>52120050</v>
      </c>
      <c r="P26" s="4">
        <v>67378655</v>
      </c>
      <c r="Q26" s="4">
        <v>16000000</v>
      </c>
      <c r="R26" s="4">
        <v>16000000</v>
      </c>
      <c r="S26" s="5">
        <f t="shared" si="0"/>
        <v>81147935</v>
      </c>
      <c r="T26" s="6">
        <f t="shared" si="1"/>
        <v>0.45364708770328599</v>
      </c>
      <c r="U26" s="6">
        <f t="shared" si="2"/>
        <v>0.10772481883546912</v>
      </c>
      <c r="V26" s="6">
        <f t="shared" si="3"/>
        <v>0.10772481883546912</v>
      </c>
    </row>
    <row r="27" spans="1:22" ht="32.25" customHeight="1" thickTop="1" thickBot="1" x14ac:dyDescent="0.3">
      <c r="A27" s="11" t="s">
        <v>23</v>
      </c>
      <c r="B27" s="11"/>
      <c r="C27" s="11"/>
      <c r="D27" s="11"/>
      <c r="E27" s="11"/>
      <c r="F27" s="11"/>
      <c r="G27" s="11"/>
      <c r="H27" s="11"/>
      <c r="I27" s="12" t="s">
        <v>65</v>
      </c>
      <c r="J27" s="13">
        <f>SUM(J10:J26)</f>
        <v>86513654843</v>
      </c>
      <c r="K27" s="13">
        <f t="shared" ref="K27:R27" si="5">SUM(K10:K26)</f>
        <v>0</v>
      </c>
      <c r="L27" s="13">
        <f t="shared" si="5"/>
        <v>0</v>
      </c>
      <c r="M27" s="13">
        <f t="shared" si="5"/>
        <v>86513654843</v>
      </c>
      <c r="N27" s="13">
        <f t="shared" si="5"/>
        <v>23999126132.779999</v>
      </c>
      <c r="O27" s="13">
        <f t="shared" si="5"/>
        <v>62514528710.220001</v>
      </c>
      <c r="P27" s="13">
        <f t="shared" si="5"/>
        <v>15443444901</v>
      </c>
      <c r="Q27" s="13">
        <f t="shared" si="5"/>
        <v>5916478116</v>
      </c>
      <c r="R27" s="13">
        <f t="shared" si="5"/>
        <v>5916478116</v>
      </c>
      <c r="S27" s="14">
        <f t="shared" si="0"/>
        <v>71070209942</v>
      </c>
      <c r="T27" s="15">
        <f t="shared" si="1"/>
        <v>0.17850875597645105</v>
      </c>
      <c r="U27" s="15">
        <f t="shared" si="2"/>
        <v>6.8387795276212568E-2</v>
      </c>
      <c r="V27" s="15">
        <f t="shared" si="3"/>
        <v>6.8387795276212568E-2</v>
      </c>
    </row>
    <row r="28" spans="1:22" ht="59.25" customHeight="1" thickTop="1" thickBot="1" x14ac:dyDescent="0.3">
      <c r="A28" s="2" t="s">
        <v>23</v>
      </c>
      <c r="B28" s="2" t="s">
        <v>58</v>
      </c>
      <c r="C28" s="2" t="s">
        <v>25</v>
      </c>
      <c r="D28" s="2" t="s">
        <v>52</v>
      </c>
      <c r="E28" s="2"/>
      <c r="F28" s="2" t="s">
        <v>18</v>
      </c>
      <c r="G28" s="2" t="s">
        <v>21</v>
      </c>
      <c r="H28" s="2" t="s">
        <v>20</v>
      </c>
      <c r="I28" s="3" t="s">
        <v>59</v>
      </c>
      <c r="J28" s="4">
        <v>500000000</v>
      </c>
      <c r="K28" s="4">
        <v>0</v>
      </c>
      <c r="L28" s="4">
        <v>0</v>
      </c>
      <c r="M28" s="4">
        <v>500000000</v>
      </c>
      <c r="N28" s="4">
        <v>446686670.5</v>
      </c>
      <c r="O28" s="4">
        <v>53313329.5</v>
      </c>
      <c r="P28" s="4">
        <v>106686670.5</v>
      </c>
      <c r="Q28" s="4">
        <v>0</v>
      </c>
      <c r="R28" s="4">
        <v>0</v>
      </c>
      <c r="S28" s="5">
        <f t="shared" si="0"/>
        <v>393313329.5</v>
      </c>
      <c r="T28" s="6">
        <f t="shared" si="1"/>
        <v>0.21337334099999999</v>
      </c>
      <c r="U28" s="6">
        <f t="shared" si="2"/>
        <v>0</v>
      </c>
      <c r="V28" s="6">
        <f t="shared" si="3"/>
        <v>0</v>
      </c>
    </row>
    <row r="29" spans="1:22" ht="57.75" customHeight="1" thickTop="1" thickBot="1" x14ac:dyDescent="0.3">
      <c r="A29" s="2" t="s">
        <v>23</v>
      </c>
      <c r="B29" s="2" t="s">
        <v>58</v>
      </c>
      <c r="C29" s="2" t="s">
        <v>25</v>
      </c>
      <c r="D29" s="2" t="s">
        <v>52</v>
      </c>
      <c r="E29" s="2"/>
      <c r="F29" s="2" t="s">
        <v>18</v>
      </c>
      <c r="G29" s="2" t="s">
        <v>34</v>
      </c>
      <c r="H29" s="2" t="s">
        <v>20</v>
      </c>
      <c r="I29" s="3" t="s">
        <v>59</v>
      </c>
      <c r="J29" s="4">
        <v>2500000000</v>
      </c>
      <c r="K29" s="4">
        <v>0</v>
      </c>
      <c r="L29" s="4">
        <v>0</v>
      </c>
      <c r="M29" s="4">
        <v>2500000000</v>
      </c>
      <c r="N29" s="4">
        <v>2424040134</v>
      </c>
      <c r="O29" s="4">
        <v>75959866</v>
      </c>
      <c r="P29" s="4">
        <v>677024261.5</v>
      </c>
      <c r="Q29" s="4">
        <v>0</v>
      </c>
      <c r="R29" s="4">
        <v>0</v>
      </c>
      <c r="S29" s="5">
        <f t="shared" si="0"/>
        <v>1822975738.5</v>
      </c>
      <c r="T29" s="6">
        <f t="shared" si="1"/>
        <v>0.27080970459999998</v>
      </c>
      <c r="U29" s="6">
        <f t="shared" si="2"/>
        <v>0</v>
      </c>
      <c r="V29" s="6">
        <f t="shared" si="3"/>
        <v>0</v>
      </c>
    </row>
    <row r="30" spans="1:22" ht="33" customHeight="1" thickTop="1" thickBot="1" x14ac:dyDescent="0.3">
      <c r="A30" s="2" t="s">
        <v>23</v>
      </c>
      <c r="B30" s="2" t="s">
        <v>58</v>
      </c>
      <c r="C30" s="2" t="s">
        <v>25</v>
      </c>
      <c r="D30" s="2" t="s">
        <v>54</v>
      </c>
      <c r="E30" s="2"/>
      <c r="F30" s="2" t="s">
        <v>18</v>
      </c>
      <c r="G30" s="2" t="s">
        <v>21</v>
      </c>
      <c r="H30" s="2" t="s">
        <v>20</v>
      </c>
      <c r="I30" s="3" t="s">
        <v>60</v>
      </c>
      <c r="J30" s="4">
        <v>2000000000</v>
      </c>
      <c r="K30" s="4">
        <v>0</v>
      </c>
      <c r="L30" s="4">
        <v>0</v>
      </c>
      <c r="M30" s="4">
        <v>2000000000</v>
      </c>
      <c r="N30" s="4">
        <v>1741652097</v>
      </c>
      <c r="O30" s="4">
        <v>258347903</v>
      </c>
      <c r="P30" s="4">
        <v>854592193</v>
      </c>
      <c r="Q30" s="4">
        <v>4000000</v>
      </c>
      <c r="R30" s="4">
        <v>4000000</v>
      </c>
      <c r="S30" s="5">
        <f t="shared" si="0"/>
        <v>1145407807</v>
      </c>
      <c r="T30" s="6">
        <f t="shared" si="1"/>
        <v>0.4272960965</v>
      </c>
      <c r="U30" s="6">
        <f t="shared" si="2"/>
        <v>2E-3</v>
      </c>
      <c r="V30" s="6">
        <f t="shared" si="3"/>
        <v>2E-3</v>
      </c>
    </row>
    <row r="31" spans="1:22" ht="30.75" customHeight="1" thickTop="1" thickBot="1" x14ac:dyDescent="0.3">
      <c r="A31" s="11" t="s">
        <v>23</v>
      </c>
      <c r="B31" s="11"/>
      <c r="C31" s="11"/>
      <c r="D31" s="11"/>
      <c r="E31" s="11"/>
      <c r="F31" s="11"/>
      <c r="G31" s="11"/>
      <c r="H31" s="11"/>
      <c r="I31" s="12" t="s">
        <v>66</v>
      </c>
      <c r="J31" s="13">
        <f>SUM(J28:J30)</f>
        <v>5000000000</v>
      </c>
      <c r="K31" s="13">
        <f t="shared" ref="K31:R31" si="6">SUM(K28:K30)</f>
        <v>0</v>
      </c>
      <c r="L31" s="13">
        <f t="shared" si="6"/>
        <v>0</v>
      </c>
      <c r="M31" s="13">
        <f t="shared" si="6"/>
        <v>5000000000</v>
      </c>
      <c r="N31" s="13">
        <f t="shared" si="6"/>
        <v>4612378901.5</v>
      </c>
      <c r="O31" s="13">
        <f t="shared" si="6"/>
        <v>387621098.5</v>
      </c>
      <c r="P31" s="13">
        <f t="shared" si="6"/>
        <v>1638303125</v>
      </c>
      <c r="Q31" s="13">
        <f t="shared" si="6"/>
        <v>4000000</v>
      </c>
      <c r="R31" s="13">
        <f t="shared" si="6"/>
        <v>4000000</v>
      </c>
      <c r="S31" s="14">
        <f t="shared" si="0"/>
        <v>3361696875</v>
      </c>
      <c r="T31" s="15">
        <f t="shared" si="1"/>
        <v>0.32766062499999998</v>
      </c>
      <c r="U31" s="15">
        <f t="shared" si="2"/>
        <v>8.0000000000000004E-4</v>
      </c>
      <c r="V31" s="15">
        <f t="shared" si="3"/>
        <v>8.0000000000000004E-4</v>
      </c>
    </row>
    <row r="32" spans="1:22" ht="59.25" customHeight="1" thickTop="1" thickBot="1" x14ac:dyDescent="0.3">
      <c r="A32" s="2" t="s">
        <v>23</v>
      </c>
      <c r="B32" s="2" t="s">
        <v>29</v>
      </c>
      <c r="C32" s="2" t="s">
        <v>25</v>
      </c>
      <c r="D32" s="2" t="s">
        <v>30</v>
      </c>
      <c r="E32" s="2"/>
      <c r="F32" s="2" t="s">
        <v>18</v>
      </c>
      <c r="G32" s="2" t="s">
        <v>21</v>
      </c>
      <c r="H32" s="2" t="s">
        <v>20</v>
      </c>
      <c r="I32" s="3" t="s">
        <v>31</v>
      </c>
      <c r="J32" s="4">
        <v>3800000000</v>
      </c>
      <c r="K32" s="4">
        <v>0</v>
      </c>
      <c r="L32" s="4">
        <v>0</v>
      </c>
      <c r="M32" s="4">
        <v>3800000000</v>
      </c>
      <c r="N32" s="4">
        <v>3301682711</v>
      </c>
      <c r="O32" s="4">
        <v>498317289</v>
      </c>
      <c r="P32" s="4">
        <v>2121223939</v>
      </c>
      <c r="Q32" s="4">
        <v>38000000</v>
      </c>
      <c r="R32" s="4">
        <v>38000000</v>
      </c>
      <c r="S32" s="5">
        <f t="shared" si="0"/>
        <v>1678776061</v>
      </c>
      <c r="T32" s="6">
        <f t="shared" si="1"/>
        <v>0.55821682605263157</v>
      </c>
      <c r="U32" s="6">
        <f t="shared" si="2"/>
        <v>0.01</v>
      </c>
      <c r="V32" s="6">
        <f t="shared" si="3"/>
        <v>0.01</v>
      </c>
    </row>
    <row r="33" spans="1:24" ht="56.25" customHeight="1" thickTop="1" thickBot="1" x14ac:dyDescent="0.3">
      <c r="A33" s="2" t="s">
        <v>23</v>
      </c>
      <c r="B33" s="2" t="s">
        <v>29</v>
      </c>
      <c r="C33" s="2" t="s">
        <v>25</v>
      </c>
      <c r="D33" s="2" t="s">
        <v>41</v>
      </c>
      <c r="E33" s="2"/>
      <c r="F33" s="2" t="s">
        <v>18</v>
      </c>
      <c r="G33" s="2" t="s">
        <v>19</v>
      </c>
      <c r="H33" s="2" t="s">
        <v>20</v>
      </c>
      <c r="I33" s="3" t="s">
        <v>42</v>
      </c>
      <c r="J33" s="4">
        <v>116011464912</v>
      </c>
      <c r="K33" s="4">
        <v>0</v>
      </c>
      <c r="L33" s="4">
        <v>0</v>
      </c>
      <c r="M33" s="4">
        <v>116011464912</v>
      </c>
      <c r="N33" s="4">
        <v>116011464912</v>
      </c>
      <c r="O33" s="4">
        <v>0</v>
      </c>
      <c r="P33" s="4">
        <v>0</v>
      </c>
      <c r="Q33" s="4">
        <v>0</v>
      </c>
      <c r="R33" s="4">
        <v>0</v>
      </c>
      <c r="S33" s="5">
        <f t="shared" si="0"/>
        <v>116011464912</v>
      </c>
      <c r="T33" s="6">
        <f t="shared" si="1"/>
        <v>0</v>
      </c>
      <c r="U33" s="6">
        <f t="shared" si="2"/>
        <v>0</v>
      </c>
      <c r="V33" s="6">
        <f t="shared" si="3"/>
        <v>0</v>
      </c>
    </row>
    <row r="34" spans="1:24" ht="54" customHeight="1" thickTop="1" thickBot="1" x14ac:dyDescent="0.3">
      <c r="A34" s="2" t="s">
        <v>23</v>
      </c>
      <c r="B34" s="2" t="s">
        <v>29</v>
      </c>
      <c r="C34" s="2" t="s">
        <v>25</v>
      </c>
      <c r="D34" s="2" t="s">
        <v>41</v>
      </c>
      <c r="E34" s="2"/>
      <c r="F34" s="2" t="s">
        <v>18</v>
      </c>
      <c r="G34" s="2" t="s">
        <v>21</v>
      </c>
      <c r="H34" s="2" t="s">
        <v>20</v>
      </c>
      <c r="I34" s="3" t="s">
        <v>42</v>
      </c>
      <c r="J34" s="4">
        <v>2152512319</v>
      </c>
      <c r="K34" s="4">
        <v>0</v>
      </c>
      <c r="L34" s="4">
        <v>0</v>
      </c>
      <c r="M34" s="4">
        <v>2152512319</v>
      </c>
      <c r="N34" s="4">
        <v>2152512319</v>
      </c>
      <c r="O34" s="4">
        <v>0</v>
      </c>
      <c r="P34" s="4">
        <v>0</v>
      </c>
      <c r="Q34" s="4">
        <v>0</v>
      </c>
      <c r="R34" s="4">
        <v>0</v>
      </c>
      <c r="S34" s="5">
        <f t="shared" si="0"/>
        <v>2152512319</v>
      </c>
      <c r="T34" s="6">
        <f t="shared" si="1"/>
        <v>0</v>
      </c>
      <c r="U34" s="6">
        <f t="shared" si="2"/>
        <v>0</v>
      </c>
      <c r="V34" s="6">
        <f t="shared" si="3"/>
        <v>0</v>
      </c>
    </row>
    <row r="35" spans="1:24" ht="27.75" customHeight="1" thickTop="1" thickBot="1" x14ac:dyDescent="0.3">
      <c r="A35" s="11" t="s">
        <v>23</v>
      </c>
      <c r="B35" s="11"/>
      <c r="C35" s="11"/>
      <c r="D35" s="11"/>
      <c r="E35" s="11"/>
      <c r="F35" s="11"/>
      <c r="G35" s="11"/>
      <c r="H35" s="11"/>
      <c r="I35" s="12" t="s">
        <v>67</v>
      </c>
      <c r="J35" s="18">
        <f>SUM(J32:J34)</f>
        <v>121963977231</v>
      </c>
      <c r="K35" s="18">
        <f t="shared" ref="K35:R35" si="7">SUM(K32:K34)</f>
        <v>0</v>
      </c>
      <c r="L35" s="18">
        <f t="shared" si="7"/>
        <v>0</v>
      </c>
      <c r="M35" s="18">
        <f t="shared" si="7"/>
        <v>121963977231</v>
      </c>
      <c r="N35" s="18">
        <f t="shared" si="7"/>
        <v>121465659942</v>
      </c>
      <c r="O35" s="18">
        <f t="shared" si="7"/>
        <v>498317289</v>
      </c>
      <c r="P35" s="18">
        <f t="shared" si="7"/>
        <v>2121223939</v>
      </c>
      <c r="Q35" s="18">
        <f t="shared" si="7"/>
        <v>38000000</v>
      </c>
      <c r="R35" s="18">
        <f t="shared" si="7"/>
        <v>38000000</v>
      </c>
      <c r="S35" s="19">
        <f t="shared" si="0"/>
        <v>119842753292</v>
      </c>
      <c r="T35" s="20">
        <f t="shared" si="1"/>
        <v>1.7392216842702646E-2</v>
      </c>
      <c r="U35" s="20">
        <f t="shared" si="2"/>
        <v>3.1156740590730268E-4</v>
      </c>
      <c r="V35" s="20">
        <f t="shared" si="3"/>
        <v>3.1156740590730268E-4</v>
      </c>
    </row>
    <row r="36" spans="1:24" ht="24.75" customHeight="1" thickTop="1" thickBot="1" x14ac:dyDescent="0.3">
      <c r="A36" s="10"/>
      <c r="B36" s="10"/>
      <c r="C36" s="10"/>
      <c r="D36" s="10"/>
      <c r="E36" s="10"/>
      <c r="F36" s="10"/>
      <c r="G36" s="10"/>
      <c r="H36" s="10"/>
      <c r="I36" s="23" t="s">
        <v>68</v>
      </c>
      <c r="J36" s="21">
        <f>+J9+J27+J31+J35</f>
        <v>260552206904</v>
      </c>
      <c r="K36" s="21">
        <f t="shared" ref="K36:R36" si="8">+K9+K27+K31+K35</f>
        <v>0</v>
      </c>
      <c r="L36" s="21">
        <f t="shared" si="8"/>
        <v>0</v>
      </c>
      <c r="M36" s="21">
        <f t="shared" si="8"/>
        <v>260552206904</v>
      </c>
      <c r="N36" s="21">
        <f t="shared" si="8"/>
        <v>193497300926.26001</v>
      </c>
      <c r="O36" s="21">
        <f t="shared" si="8"/>
        <v>67054905977.739998</v>
      </c>
      <c r="P36" s="21">
        <f t="shared" si="8"/>
        <v>25028288261.98</v>
      </c>
      <c r="Q36" s="21">
        <f t="shared" si="8"/>
        <v>6015202571</v>
      </c>
      <c r="R36" s="21">
        <f t="shared" si="8"/>
        <v>6015202571</v>
      </c>
      <c r="S36" s="21">
        <f t="shared" si="0"/>
        <v>235523918642.01999</v>
      </c>
      <c r="T36" s="22">
        <f t="shared" si="1"/>
        <v>9.6058630857045968E-2</v>
      </c>
      <c r="U36" s="22">
        <f t="shared" si="2"/>
        <v>2.3086362009653947E-2</v>
      </c>
      <c r="V36" s="22">
        <f t="shared" si="3"/>
        <v>2.3086362009653947E-2</v>
      </c>
    </row>
    <row r="37" spans="1:24" ht="15.75" thickTop="1" x14ac:dyDescent="0.25">
      <c r="A37" s="28" t="s">
        <v>74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9"/>
      <c r="T37" s="30"/>
      <c r="U37" s="30"/>
      <c r="V37" s="30"/>
      <c r="W37" s="28"/>
      <c r="X37" s="28"/>
    </row>
    <row r="38" spans="1:24" x14ac:dyDescent="0.25">
      <c r="A38" s="28" t="s">
        <v>75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9"/>
      <c r="T38" s="30"/>
      <c r="U38" s="30"/>
      <c r="V38" s="30"/>
      <c r="W38" s="28"/>
      <c r="X38" s="28"/>
    </row>
    <row r="39" spans="1:24" x14ac:dyDescent="0.25">
      <c r="A39" s="28" t="s">
        <v>76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9"/>
      <c r="T39" s="30"/>
      <c r="U39" s="30"/>
      <c r="V39" s="30"/>
      <c r="W39" s="28"/>
      <c r="X39" s="28"/>
    </row>
    <row r="40" spans="1:24" x14ac:dyDescent="0.25"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</row>
    <row r="41" spans="1:24" x14ac:dyDescent="0.25"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</row>
    <row r="42" spans="1:24" x14ac:dyDescent="0.25"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</row>
    <row r="43" spans="1:24" x14ac:dyDescent="0.25"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</row>
    <row r="44" spans="1:24" x14ac:dyDescent="0.25"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</row>
    <row r="45" spans="1:24" x14ac:dyDescent="0.25"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</row>
    <row r="46" spans="1:24" x14ac:dyDescent="0.25">
      <c r="J46" s="7"/>
      <c r="K46" s="7"/>
      <c r="L46" s="7"/>
      <c r="M46" s="7"/>
      <c r="N46" s="7"/>
      <c r="O46" s="7"/>
      <c r="P46" s="7"/>
      <c r="Q46" s="7"/>
      <c r="R46" s="7"/>
      <c r="S46" s="8"/>
      <c r="T46" s="9"/>
      <c r="U46" s="9"/>
      <c r="V46" s="9"/>
    </row>
    <row r="47" spans="1:24" x14ac:dyDescent="0.25">
      <c r="J47" s="7"/>
      <c r="K47" s="7"/>
      <c r="L47" s="7"/>
      <c r="M47" s="7"/>
      <c r="N47" s="7"/>
      <c r="O47" s="7"/>
      <c r="P47" s="7"/>
      <c r="Q47" s="7"/>
      <c r="R47" s="7"/>
      <c r="S47" s="8"/>
      <c r="T47" s="9"/>
      <c r="U47" s="9"/>
      <c r="V47" s="9"/>
    </row>
    <row r="48" spans="1:24" x14ac:dyDescent="0.25">
      <c r="J48" s="7"/>
      <c r="K48" s="7"/>
      <c r="L48" s="7"/>
      <c r="M48" s="7"/>
      <c r="N48" s="7"/>
      <c r="O48" s="7"/>
      <c r="P48" s="7"/>
      <c r="Q48" s="7"/>
      <c r="R48" s="7"/>
      <c r="S48" s="8"/>
      <c r="T48" s="9"/>
      <c r="U48" s="9"/>
      <c r="V48" s="9"/>
    </row>
    <row r="49" spans="10:22" x14ac:dyDescent="0.25">
      <c r="J49" s="7"/>
      <c r="K49" s="7"/>
      <c r="L49" s="7"/>
      <c r="M49" s="7"/>
      <c r="N49" s="7"/>
      <c r="O49" s="7"/>
      <c r="P49" s="7"/>
      <c r="Q49" s="7"/>
      <c r="R49" s="7"/>
      <c r="S49" s="8"/>
      <c r="T49" s="9"/>
      <c r="U49" s="9"/>
      <c r="V49" s="9"/>
    </row>
    <row r="50" spans="10:22" x14ac:dyDescent="0.25">
      <c r="S50" s="1"/>
      <c r="T50" s="1"/>
      <c r="U50" s="1"/>
      <c r="V50" s="1"/>
    </row>
    <row r="51" spans="10:22" x14ac:dyDescent="0.25">
      <c r="S51" s="1"/>
      <c r="T51" s="1"/>
      <c r="U51" s="1"/>
      <c r="V51" s="1"/>
    </row>
    <row r="52" spans="10:22" x14ac:dyDescent="0.25">
      <c r="S52" s="1"/>
      <c r="T52" s="1"/>
      <c r="U52" s="1"/>
      <c r="V52" s="1"/>
    </row>
    <row r="53" spans="10:22" x14ac:dyDescent="0.25">
      <c r="S53" s="1"/>
      <c r="T53" s="1"/>
      <c r="U53" s="1"/>
      <c r="V53" s="1"/>
    </row>
    <row r="54" spans="10:22" x14ac:dyDescent="0.25">
      <c r="S54" s="1"/>
      <c r="T54" s="1"/>
      <c r="U54" s="1"/>
      <c r="V54" s="1"/>
    </row>
    <row r="58" spans="10:22" ht="35.1" customHeight="1" x14ac:dyDescent="0.25"/>
    <row r="59" spans="10:22" ht="35.1" customHeight="1" x14ac:dyDescent="0.25"/>
    <row r="60" spans="10:22" ht="35.1" customHeight="1" x14ac:dyDescent="0.25"/>
    <row r="61" spans="10:22" ht="35.1" customHeight="1" x14ac:dyDescent="0.25"/>
    <row r="62" spans="10:22" ht="35.1" customHeight="1" x14ac:dyDescent="0.25"/>
    <row r="63" spans="10:22" ht="35.1" customHeight="1" x14ac:dyDescent="0.25"/>
    <row r="64" spans="10:22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</sheetData>
  <mergeCells count="4">
    <mergeCell ref="A1:V1"/>
    <mergeCell ref="A2:V2"/>
    <mergeCell ref="A3:V3"/>
    <mergeCell ref="S4:V4"/>
  </mergeCells>
  <printOptions horizontalCentered="1"/>
  <pageMargins left="0.19685039370078741" right="0.19685039370078741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GASTOS DE INVERSION </vt:lpstr>
      <vt:lpstr>'EJECUCION 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2022-02-03T16:27:34Z</cp:lastPrinted>
  <dcterms:created xsi:type="dcterms:W3CDTF">2022-02-01T13:05:16Z</dcterms:created>
  <dcterms:modified xsi:type="dcterms:W3CDTF">2022-02-03T16:28:24Z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