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1\TRABAJO PAGINA WEB 2021\TRABAJO PAGINA WEB  MES SEPTIEMBRE DE 2021\PDF\"/>
    </mc:Choice>
  </mc:AlternateContent>
  <bookViews>
    <workbookView xWindow="240" yWindow="120" windowWidth="18060" windowHeight="7050"/>
  </bookViews>
  <sheets>
    <sheet name="DIRECCION DE COMERCIO EXTERIOR" sheetId="1" r:id="rId1"/>
  </sheets>
  <calcPr calcId="152511"/>
</workbook>
</file>

<file path=xl/calcChain.xml><?xml version="1.0" encoding="utf-8"?>
<calcChain xmlns="http://schemas.openxmlformats.org/spreadsheetml/2006/main">
  <c r="U15" i="1" l="1"/>
  <c r="O21" i="1"/>
  <c r="X21" i="1" s="1"/>
  <c r="O19" i="1"/>
  <c r="X19" i="1" s="1"/>
  <c r="O17" i="1"/>
  <c r="X17" i="1" s="1"/>
  <c r="O15" i="1"/>
  <c r="X15" i="1" s="1"/>
  <c r="O13" i="1"/>
  <c r="U13" i="1" s="1"/>
  <c r="O12" i="1"/>
  <c r="U12" i="1" s="1"/>
  <c r="O11" i="1"/>
  <c r="U11" i="1" s="1"/>
  <c r="O10" i="1"/>
  <c r="U10" i="1" s="1"/>
  <c r="T18" i="1"/>
  <c r="S18" i="1"/>
  <c r="R18" i="1"/>
  <c r="Q18" i="1"/>
  <c r="P18" i="1"/>
  <c r="N18" i="1"/>
  <c r="M18" i="1"/>
  <c r="L18" i="1"/>
  <c r="K18" i="1"/>
  <c r="J18" i="1"/>
  <c r="T20" i="1"/>
  <c r="S20" i="1"/>
  <c r="R20" i="1"/>
  <c r="Q20" i="1"/>
  <c r="P20" i="1"/>
  <c r="N20" i="1"/>
  <c r="M20" i="1"/>
  <c r="L20" i="1"/>
  <c r="K20" i="1"/>
  <c r="J20" i="1"/>
  <c r="T16" i="1"/>
  <c r="S16" i="1"/>
  <c r="R16" i="1"/>
  <c r="Q16" i="1"/>
  <c r="P16" i="1"/>
  <c r="N16" i="1"/>
  <c r="M16" i="1"/>
  <c r="O16" i="1" s="1"/>
  <c r="U16" i="1" s="1"/>
  <c r="L16" i="1"/>
  <c r="K16" i="1"/>
  <c r="J16" i="1"/>
  <c r="T14" i="1"/>
  <c r="S14" i="1"/>
  <c r="R14" i="1"/>
  <c r="Q14" i="1"/>
  <c r="P14" i="1"/>
  <c r="N14" i="1"/>
  <c r="M14" i="1"/>
  <c r="L14" i="1"/>
  <c r="K14" i="1"/>
  <c r="J14" i="1"/>
  <c r="T9" i="1"/>
  <c r="S9" i="1"/>
  <c r="R9" i="1"/>
  <c r="Q9" i="1"/>
  <c r="P9" i="1"/>
  <c r="N9" i="1"/>
  <c r="M9" i="1"/>
  <c r="L9" i="1"/>
  <c r="K9" i="1"/>
  <c r="J9" i="1"/>
  <c r="J8" i="1" l="1"/>
  <c r="J22" i="1" s="1"/>
  <c r="S8" i="1"/>
  <c r="S22" i="1" s="1"/>
  <c r="O14" i="1"/>
  <c r="U14" i="1" s="1"/>
  <c r="O20" i="1"/>
  <c r="U20" i="1" s="1"/>
  <c r="U19" i="1"/>
  <c r="V11" i="1"/>
  <c r="V10" i="1"/>
  <c r="U21" i="1"/>
  <c r="U17" i="1"/>
  <c r="X16" i="1"/>
  <c r="W10" i="1"/>
  <c r="W11" i="1"/>
  <c r="W12" i="1"/>
  <c r="V15" i="1"/>
  <c r="V17" i="1"/>
  <c r="V19" i="1"/>
  <c r="V21" i="1"/>
  <c r="W16" i="1"/>
  <c r="L8" i="1"/>
  <c r="L22" i="1" s="1"/>
  <c r="W20" i="1"/>
  <c r="X10" i="1"/>
  <c r="X11" i="1"/>
  <c r="X12" i="1"/>
  <c r="W15" i="1"/>
  <c r="W17" i="1"/>
  <c r="W19" i="1"/>
  <c r="W21" i="1"/>
  <c r="V12" i="1"/>
  <c r="O9" i="1"/>
  <c r="W9" i="1" s="1"/>
  <c r="V16" i="1"/>
  <c r="O18" i="1"/>
  <c r="U18" i="1" s="1"/>
  <c r="V14" i="1"/>
  <c r="W14" i="1"/>
  <c r="X14" i="1"/>
  <c r="X20" i="1"/>
  <c r="K8" i="1"/>
  <c r="K22" i="1" s="1"/>
  <c r="T8" i="1"/>
  <c r="N8" i="1"/>
  <c r="N22" i="1" s="1"/>
  <c r="P8" i="1"/>
  <c r="P22" i="1" s="1"/>
  <c r="Q8" i="1"/>
  <c r="Q22" i="1" s="1"/>
  <c r="R8" i="1"/>
  <c r="M8" i="1"/>
  <c r="O8" i="1" s="1"/>
  <c r="V20" i="1" l="1"/>
  <c r="X18" i="1"/>
  <c r="V18" i="1"/>
  <c r="U8" i="1"/>
  <c r="V9" i="1"/>
  <c r="U9" i="1"/>
  <c r="W18" i="1"/>
  <c r="X9" i="1"/>
  <c r="V8" i="1"/>
  <c r="X8" i="1"/>
  <c r="W8" i="1"/>
  <c r="M22" i="1"/>
  <c r="O22" i="1" s="1"/>
  <c r="R22" i="1"/>
  <c r="T22" i="1"/>
  <c r="X22" i="1" l="1"/>
  <c r="U22" i="1"/>
  <c r="W22" i="1"/>
  <c r="V22" i="1"/>
</calcChain>
</file>

<file path=xl/sharedStrings.xml><?xml version="1.0" encoding="utf-8"?>
<sst xmlns="http://schemas.openxmlformats.org/spreadsheetml/2006/main" count="133" uniqueCount="61">
  <si>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</si>
  <si>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</si>
  <si>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</si>
  <si>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</si>
  <si>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</si>
  <si>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</si>
  <si>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</si>
  <si>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</si>
  <si>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</si>
  <si>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</si>
  <si>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</si>
  <si>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</si>
  <si>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</si>
  <si>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</si>
  <si>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</si>
  <si>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</si>
  <si>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</si>
  <si>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</si>
  <si>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</si>
  <si>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</si>
  <si>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</si>
  <si>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</si>
  <si>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</si>
  <si>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</si>
  <si>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</si>
  <si>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</si>
  <si>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</si>
  <si>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</si>
  <si>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ADQUISICIONES DIFERENTES DE ACTIVOS</t>
  </si>
  <si>
    <t>04</t>
  </si>
  <si>
    <t>SSF</t>
  </si>
  <si>
    <t>012</t>
  </si>
  <si>
    <t>INCAPACIDADES Y LICENCIAS DE MATERNIDAD Y PATERNIDAD (NO DE PENSIONES)</t>
  </si>
  <si>
    <t>08</t>
  </si>
  <si>
    <t>IMPUESTOS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</si>
  <si>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</si>
  <si>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</si>
  <si>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</si>
  <si>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</si>
  <si>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</si>
  <si>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</si>
  <si>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</si>
  <si>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</si>
  <si>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 xml:space="preserve">ADQUISICION DE BIENES Y SERVICIOS </t>
  </si>
  <si>
    <t xml:space="preserve">GASTOS DE INVERSION </t>
  </si>
  <si>
    <t xml:space="preserve">GASTOS POR TRIBUTOS, MULTAS, SANCIONES E INTERESES DE MORA </t>
  </si>
  <si>
    <t>TOTAL PRESUPUESTO A+C</t>
  </si>
  <si>
    <t>GASTOS DE  FUNCIONAMIENTO</t>
  </si>
  <si>
    <t>TRANSFERENCIAS CORRIENTES</t>
  </si>
  <si>
    <t>APROPIACION SIN COMPROMETER</t>
  </si>
  <si>
    <t>APR. VIGENTE DESPUES DE BLOQUEOS</t>
  </si>
  <si>
    <t>MINISTERIO DE COMERCIO INDUSTRIA Y TURISMO</t>
  </si>
  <si>
    <t>EJECUCION PRESUPUESTAL ACUMULADA CON CORTE AL 30 DE SEPTIEMBRE DE 2021</t>
  </si>
  <si>
    <t xml:space="preserve">UNIDAD EJECUTORA 3501-02 DIRECCION DE COMERCIO EXTERIOR </t>
  </si>
  <si>
    <t xml:space="preserve">Fuente : Sistema Integrado de Información Financiera SIIF Nación </t>
  </si>
  <si>
    <t xml:space="preserve">Nota No. 1 : Ley  No. 2063 del  28 de noviembre de 2020" Por la cual se decreta el presupuesto de rentas y recursos de capital y ley de apropiaciones para la vigencia fiscal del 1° de Enero al 31 de diciembre de 2021" </t>
  </si>
  <si>
    <t>Nota No. 2 : Decreto No. 1805  del  31 de diciembre de 2020" Por el cual se liquida el presupuesto General de la Nación para la vigencia fiscal de 2021, se detallan las apropiaciones y se clasifican y definen los gastos"</t>
  </si>
  <si>
    <t>COMP/ APR</t>
  </si>
  <si>
    <t>OBLIG/ APR</t>
  </si>
  <si>
    <t>PAGO/ APR</t>
  </si>
  <si>
    <t>FECHA DE GENERACION : OCTUBRE 01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</si>
</sst>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\ #,##0.00;\-&quot;$&quot;\ #,##0.00"/>
    <numFmt numFmtId="164" formatCode="[$-1240A]&quot;$&quot;\ #,##0.00;\-&quot;$&quot;\ #,##0.00"/>
    <numFmt numFmtId="165" formatCode="[$-1240A]&quot;$&quot;\ #,##0.00;\(&quot;$&quot;\ #,##0.0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8"/>
      <color theme="1" tint="4.9989318521683403E-2"/>
      <name val="Arial"/>
      <family val="2"/>
    </font>
    <font>
      <sz val="8"/>
      <color theme="1" tint="4.9989318521683403E-2"/>
      <name val="Arial"/>
      <family val="2"/>
    </font>
    <font>
      <sz val="8"/>
      <color theme="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 style="thick">
        <color rgb="FFD3D3D3"/>
      </left>
      <right style="thin">
        <color rgb="FFD3D3D3"/>
      </right>
      <top style="thick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ck">
        <color rgb="FFD3D3D3"/>
      </top>
      <bottom style="thin">
        <color rgb="FFD3D3D3"/>
      </bottom>
      <diagonal/>
    </border>
    <border>
      <left/>
      <right/>
      <top style="thick">
        <color rgb="FFD3D3D3"/>
      </top>
      <bottom/>
      <diagonal/>
    </border>
    <border>
      <left/>
      <right style="thick">
        <color rgb="FFD3D3D3"/>
      </right>
      <top style="thick">
        <color rgb="FFD3D3D3"/>
      </top>
      <bottom/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right" vertical="center" wrapText="1"/>
    </xf>
    <xf numFmtId="10" fontId="4" fillId="0" borderId="0" xfId="0" applyNumberFormat="1" applyFont="1" applyFill="1" applyBorder="1"/>
    <xf numFmtId="10" fontId="4" fillId="0" borderId="0" xfId="0" applyNumberFormat="1" applyFont="1" applyFill="1" applyBorder="1" applyAlignment="1">
      <alignment horizontal="right" vertical="center" wrapText="1"/>
    </xf>
    <xf numFmtId="10" fontId="1" fillId="0" borderId="0" xfId="0" applyNumberFormat="1" applyFont="1" applyFill="1" applyBorder="1"/>
    <xf numFmtId="0" fontId="4" fillId="0" borderId="0" xfId="0" applyFont="1" applyFill="1" applyBorder="1" applyAlignment="1">
      <alignment horizontal="right"/>
    </xf>
    <xf numFmtId="10" fontId="4" fillId="0" borderId="0" xfId="0" applyNumberFormat="1" applyFont="1" applyFill="1" applyBorder="1" applyAlignment="1">
      <alignment horizontal="right"/>
    </xf>
    <xf numFmtId="7" fontId="7" fillId="0" borderId="1" xfId="0" applyNumberFormat="1" applyFont="1" applyFill="1" applyBorder="1" applyAlignment="1">
      <alignment horizontal="right" vertical="center" wrapText="1"/>
    </xf>
    <xf numFmtId="10" fontId="7" fillId="0" borderId="1" xfId="0" applyNumberFormat="1" applyFont="1" applyFill="1" applyBorder="1" applyAlignment="1">
      <alignment horizontal="right" vertical="center" wrapText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horizontal="left" vertical="center" wrapText="1" readingOrder="1"/>
    </xf>
    <xf numFmtId="7" fontId="6" fillId="0" borderId="1" xfId="0" applyNumberFormat="1" applyFont="1" applyFill="1" applyBorder="1" applyAlignment="1">
      <alignment horizontal="right" vertical="center" wrapText="1" readingOrder="1"/>
    </xf>
    <xf numFmtId="7" fontId="7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/>
    </xf>
    <xf numFmtId="10" fontId="6" fillId="2" borderId="1" xfId="0" applyNumberFormat="1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7" fontId="6" fillId="0" borderId="1" xfId="0" applyNumberFormat="1" applyFont="1" applyFill="1" applyBorder="1" applyAlignment="1">
      <alignment horizontal="right" vertical="center" wrapText="1"/>
    </xf>
    <xf numFmtId="10" fontId="6" fillId="0" borderId="1" xfId="0" applyNumberFormat="1" applyFont="1" applyFill="1" applyBorder="1" applyAlignment="1">
      <alignment horizontal="right" vertical="center" wrapText="1"/>
    </xf>
    <xf numFmtId="7" fontId="6" fillId="2" borderId="1" xfId="0" applyNumberFormat="1" applyFont="1" applyFill="1" applyBorder="1" applyAlignment="1">
      <alignment horizontal="right" vertical="center" wrapText="1" readingOrder="1"/>
    </xf>
    <xf numFmtId="4" fontId="4" fillId="0" borderId="0" xfId="0" applyNumberFormat="1" applyFont="1" applyFill="1" applyBorder="1"/>
    <xf numFmtId="165" fontId="4" fillId="0" borderId="0" xfId="0" applyNumberFormat="1" applyFont="1" applyFill="1" applyBorder="1"/>
    <xf numFmtId="0" fontId="1" fillId="0" borderId="0" xfId="0" applyFont="1" applyFill="1" applyBorder="1" applyAlignment="1">
      <alignment horizontal="right" readingOrder="1"/>
    </xf>
    <xf numFmtId="0" fontId="2" fillId="0" borderId="0" xfId="0" applyFont="1" applyFill="1" applyBorder="1" applyAlignment="1">
      <alignment horizontal="right" vertical="center" wrapText="1" readingOrder="1"/>
    </xf>
    <xf numFmtId="164" fontId="2" fillId="0" borderId="0" xfId="0" applyNumberFormat="1" applyFont="1" applyFill="1" applyBorder="1" applyAlignment="1">
      <alignment horizontal="right" vertical="center" wrapText="1" readingOrder="1"/>
    </xf>
    <xf numFmtId="164" fontId="1" fillId="0" borderId="0" xfId="0" applyNumberFormat="1" applyFont="1" applyFill="1" applyBorder="1" applyAlignment="1">
      <alignment horizontal="right"/>
    </xf>
    <xf numFmtId="10" fontId="1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5" fillId="4" borderId="2" xfId="0" applyNumberFormat="1" applyFont="1" applyFill="1" applyBorder="1" applyAlignment="1">
      <alignment horizontal="center" vertical="center" wrapText="1" readingOrder="1"/>
    </xf>
    <xf numFmtId="0" fontId="5" fillId="4" borderId="3" xfId="0" applyNumberFormat="1" applyFont="1" applyFill="1" applyBorder="1" applyAlignment="1">
      <alignment horizontal="center" vertical="center" wrapText="1" readingOrder="1"/>
    </xf>
    <xf numFmtId="0" fontId="8" fillId="3" borderId="4" xfId="0" applyFont="1" applyFill="1" applyBorder="1" applyAlignment="1">
      <alignment horizontal="centerContinuous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700743</xdr:colOff>
      <xdr:row>2</xdr:row>
      <xdr:rowOff>180974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72518" cy="5619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1"/>
  <sheetViews>
    <sheetView showGridLines="0" tabSelected="1" workbookViewId="0">
      <selection activeCell="A4" sqref="A4:X4"/>
    </sheetView>
  </sheetViews>
  <sheetFormatPr baseColWidth="10" defaultRowHeight="15" x14ac:dyDescent="0.25"/>
  <cols>
    <col min="1" max="1" width="5.42578125" customWidth="1"/>
    <col min="2" max="2" width="4.42578125" customWidth="1"/>
    <col min="3" max="5" width="5.42578125" customWidth="1"/>
    <col min="6" max="6" width="6.5703125" customWidth="1"/>
    <col min="7" max="7" width="4.7109375" customWidth="1"/>
    <col min="8" max="8" width="4.140625" customWidth="1"/>
    <col min="9" max="9" width="27.5703125" customWidth="1"/>
    <col min="10" max="10" width="16.85546875" customWidth="1"/>
    <col min="11" max="11" width="15" customWidth="1"/>
    <col min="12" max="12" width="12.42578125" customWidth="1"/>
    <col min="13" max="13" width="18.85546875" customWidth="1"/>
    <col min="14" max="14" width="15" customWidth="1"/>
    <col min="15" max="15" width="16.7109375" customWidth="1"/>
    <col min="16" max="16" width="17.5703125" customWidth="1"/>
    <col min="17" max="18" width="15.85546875" customWidth="1"/>
    <col min="19" max="19" width="14.85546875" customWidth="1"/>
    <col min="20" max="20" width="16.140625" customWidth="1"/>
    <col min="21" max="21" width="15.7109375" customWidth="1"/>
    <col min="22" max="22" width="7.28515625" customWidth="1"/>
    <col min="23" max="23" width="8" customWidth="1"/>
    <col min="24" max="24" width="6.7109375" customWidth="1"/>
  </cols>
  <sheetData>
    <row r="1" spans="1:30" x14ac:dyDescent="0.25">
      <c r="Y1" s="2"/>
      <c r="Z1" s="2"/>
      <c r="AA1" s="2"/>
      <c r="AB1" s="2"/>
      <c r="AC1" s="2"/>
      <c r="AD1" s="2"/>
    </row>
    <row r="2" spans="1:30" x14ac:dyDescent="0.25">
      <c r="Y2" s="2"/>
      <c r="Z2" s="2"/>
      <c r="AA2" s="2"/>
      <c r="AB2" s="2"/>
      <c r="AC2" s="2"/>
      <c r="AD2" s="2"/>
    </row>
    <row r="3" spans="1:30" ht="15.75" x14ac:dyDescent="0.25">
      <c r="A3" s="33" t="s">
        <v>51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2"/>
      <c r="Z3" s="2"/>
      <c r="AA3" s="2"/>
      <c r="AB3" s="2"/>
      <c r="AC3" s="2"/>
      <c r="AD3" s="2"/>
    </row>
    <row r="4" spans="1:30" ht="15.75" x14ac:dyDescent="0.25">
      <c r="A4" s="33" t="s">
        <v>52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2"/>
      <c r="Z4" s="2"/>
      <c r="AA4" s="2"/>
      <c r="AB4" s="2"/>
      <c r="AC4" s="2"/>
      <c r="AD4" s="2"/>
    </row>
    <row r="5" spans="1:30" x14ac:dyDescent="0.25">
      <c r="A5" s="33" t="s">
        <v>53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4"/>
      <c r="Z5" s="2"/>
      <c r="AA5" s="2"/>
      <c r="AB5" s="2"/>
      <c r="AC5" s="2"/>
      <c r="AD5" s="2"/>
    </row>
    <row r="6" spans="1:30" ht="35.1" customHeight="1" thickBot="1" x14ac:dyDescent="0.3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/>
      <c r="P6" s="1" t="s">
        <v>0</v>
      </c>
      <c r="Q6" s="1" t="s">
        <v>0</v>
      </c>
      <c r="R6" s="1" t="s">
        <v>0</v>
      </c>
      <c r="S6" s="1" t="s">
        <v>0</v>
      </c>
      <c r="T6" s="36" t="s">
        <v>60</v>
      </c>
      <c r="U6" s="35"/>
      <c r="V6" s="35"/>
      <c r="W6" s="35"/>
      <c r="X6" s="35"/>
      <c r="Y6" s="4"/>
      <c r="Z6" s="2"/>
      <c r="AA6" s="2"/>
      <c r="AB6" s="2"/>
      <c r="AC6" s="2"/>
      <c r="AD6" s="2"/>
    </row>
    <row r="7" spans="1:30" ht="35.1" customHeight="1" thickTop="1" thickBot="1" x14ac:dyDescent="0.3">
      <c r="A7" s="37" t="s">
        <v>1</v>
      </c>
      <c r="B7" s="38" t="s">
        <v>2</v>
      </c>
      <c r="C7" s="38" t="s">
        <v>3</v>
      </c>
      <c r="D7" s="38" t="s">
        <v>4</v>
      </c>
      <c r="E7" s="38" t="s">
        <v>5</v>
      </c>
      <c r="F7" s="38" t="s">
        <v>6</v>
      </c>
      <c r="G7" s="38" t="s">
        <v>7</v>
      </c>
      <c r="H7" s="38" t="s">
        <v>8</v>
      </c>
      <c r="I7" s="38" t="s">
        <v>9</v>
      </c>
      <c r="J7" s="38" t="s">
        <v>10</v>
      </c>
      <c r="K7" s="38" t="s">
        <v>11</v>
      </c>
      <c r="L7" s="38" t="s">
        <v>12</v>
      </c>
      <c r="M7" s="38" t="s">
        <v>13</v>
      </c>
      <c r="N7" s="38" t="s">
        <v>14</v>
      </c>
      <c r="O7" s="38" t="s">
        <v>50</v>
      </c>
      <c r="P7" s="38" t="s">
        <v>15</v>
      </c>
      <c r="Q7" s="38" t="s">
        <v>16</v>
      </c>
      <c r="R7" s="38" t="s">
        <v>17</v>
      </c>
      <c r="S7" s="38" t="s">
        <v>18</v>
      </c>
      <c r="T7" s="38" t="s">
        <v>19</v>
      </c>
      <c r="U7" s="39" t="s">
        <v>49</v>
      </c>
      <c r="V7" s="39" t="s">
        <v>57</v>
      </c>
      <c r="W7" s="40" t="s">
        <v>58</v>
      </c>
      <c r="X7" s="41" t="s">
        <v>59</v>
      </c>
      <c r="Y7" s="4"/>
      <c r="Z7" s="2"/>
      <c r="AA7" s="2"/>
      <c r="AB7" s="2"/>
      <c r="AC7" s="2"/>
      <c r="AD7" s="2"/>
    </row>
    <row r="8" spans="1:30" ht="35.1" customHeight="1" thickTop="1" thickBot="1" x14ac:dyDescent="0.3">
      <c r="A8" s="11" t="s">
        <v>20</v>
      </c>
      <c r="B8" s="11"/>
      <c r="C8" s="11"/>
      <c r="D8" s="11"/>
      <c r="E8" s="11"/>
      <c r="F8" s="11"/>
      <c r="G8" s="11"/>
      <c r="H8" s="11"/>
      <c r="I8" s="12" t="s">
        <v>47</v>
      </c>
      <c r="J8" s="13">
        <f>+J9+J14+J16+J18</f>
        <v>15302852000</v>
      </c>
      <c r="K8" s="13">
        <f t="shared" ref="K8:T8" si="0">+K9+K14+K16+K18</f>
        <v>0</v>
      </c>
      <c r="L8" s="13">
        <f t="shared" si="0"/>
        <v>0</v>
      </c>
      <c r="M8" s="13">
        <f t="shared" si="0"/>
        <v>15302852000</v>
      </c>
      <c r="N8" s="13">
        <f t="shared" si="0"/>
        <v>307683000</v>
      </c>
      <c r="O8" s="13">
        <f>+M8-N8</f>
        <v>14995169000</v>
      </c>
      <c r="P8" s="13">
        <f t="shared" si="0"/>
        <v>14846118273.27</v>
      </c>
      <c r="Q8" s="13">
        <f t="shared" si="0"/>
        <v>149050726.72999999</v>
      </c>
      <c r="R8" s="13">
        <f t="shared" si="0"/>
        <v>10527764681.639999</v>
      </c>
      <c r="S8" s="13">
        <f t="shared" si="0"/>
        <v>9978185577.2399998</v>
      </c>
      <c r="T8" s="13">
        <f t="shared" si="0"/>
        <v>9974901229.6700001</v>
      </c>
      <c r="U8" s="23">
        <f>+O8-R8</f>
        <v>4467404318.3600006</v>
      </c>
      <c r="V8" s="24">
        <f>+R8/O8</f>
        <v>0.70207709440553812</v>
      </c>
      <c r="W8" s="24">
        <f>+S8/O8</f>
        <v>0.66542668356988843</v>
      </c>
      <c r="X8" s="24">
        <f>+T8/O8</f>
        <v>0.66520765652391112</v>
      </c>
      <c r="Y8" s="4"/>
      <c r="Z8" s="2"/>
      <c r="AA8" s="2"/>
      <c r="AB8" s="2"/>
      <c r="AC8" s="2"/>
      <c r="AD8" s="2"/>
    </row>
    <row r="9" spans="1:30" ht="35.1" customHeight="1" thickTop="1" thickBot="1" x14ac:dyDescent="0.3">
      <c r="A9" s="20" t="s">
        <v>20</v>
      </c>
      <c r="B9" s="20"/>
      <c r="C9" s="20"/>
      <c r="D9" s="20"/>
      <c r="E9" s="20"/>
      <c r="F9" s="20"/>
      <c r="G9" s="20"/>
      <c r="H9" s="20"/>
      <c r="I9" s="21" t="s">
        <v>42</v>
      </c>
      <c r="J9" s="22">
        <f>SUM(J10:J13)</f>
        <v>13248697000</v>
      </c>
      <c r="K9" s="22">
        <f t="shared" ref="K9:T9" si="1">SUM(K10:K13)</f>
        <v>0</v>
      </c>
      <c r="L9" s="22">
        <f t="shared" si="1"/>
        <v>0</v>
      </c>
      <c r="M9" s="22">
        <f t="shared" si="1"/>
        <v>13248697000</v>
      </c>
      <c r="N9" s="22">
        <f t="shared" si="1"/>
        <v>307683000</v>
      </c>
      <c r="O9" s="25">
        <f t="shared" ref="O9:O22" si="2">+M9-N9</f>
        <v>12941014000</v>
      </c>
      <c r="P9" s="22">
        <f t="shared" si="1"/>
        <v>12938014000</v>
      </c>
      <c r="Q9" s="22">
        <f t="shared" si="1"/>
        <v>3000000</v>
      </c>
      <c r="R9" s="22">
        <f t="shared" si="1"/>
        <v>8805952546</v>
      </c>
      <c r="S9" s="22">
        <f t="shared" si="1"/>
        <v>8805952546</v>
      </c>
      <c r="T9" s="22">
        <f t="shared" si="1"/>
        <v>8805952546</v>
      </c>
      <c r="U9" s="18">
        <f t="shared" ref="U9:U22" si="3">+O9-R9</f>
        <v>4135061454</v>
      </c>
      <c r="V9" s="19">
        <f t="shared" ref="V9:V22" si="4">+R9/O9</f>
        <v>0.68046851243650619</v>
      </c>
      <c r="W9" s="19">
        <f t="shared" ref="W9:W22" si="5">+S9/O9</f>
        <v>0.68046851243650619</v>
      </c>
      <c r="X9" s="19">
        <f t="shared" ref="X9:X22" si="6">+T9/O9</f>
        <v>0.68046851243650619</v>
      </c>
      <c r="Y9" s="4"/>
      <c r="Z9" s="2"/>
      <c r="AA9" s="2"/>
      <c r="AB9" s="2"/>
      <c r="AC9" s="2"/>
      <c r="AD9" s="2"/>
    </row>
    <row r="10" spans="1:30" ht="35.1" customHeight="1" thickTop="1" thickBot="1" x14ac:dyDescent="0.3">
      <c r="A10" s="15" t="s">
        <v>20</v>
      </c>
      <c r="B10" s="15" t="s">
        <v>21</v>
      </c>
      <c r="C10" s="15" t="s">
        <v>21</v>
      </c>
      <c r="D10" s="15" t="s">
        <v>21</v>
      </c>
      <c r="E10" s="15"/>
      <c r="F10" s="15" t="s">
        <v>22</v>
      </c>
      <c r="G10" s="15" t="s">
        <v>39</v>
      </c>
      <c r="H10" s="15" t="s">
        <v>30</v>
      </c>
      <c r="I10" s="16" t="s">
        <v>23</v>
      </c>
      <c r="J10" s="17">
        <v>8724098000</v>
      </c>
      <c r="K10" s="17">
        <v>0</v>
      </c>
      <c r="L10" s="17">
        <v>0</v>
      </c>
      <c r="M10" s="17">
        <v>8724098000</v>
      </c>
      <c r="N10" s="17">
        <v>0</v>
      </c>
      <c r="O10" s="14">
        <f t="shared" si="2"/>
        <v>8724098000</v>
      </c>
      <c r="P10" s="17">
        <v>8724098000</v>
      </c>
      <c r="Q10" s="17">
        <v>0</v>
      </c>
      <c r="R10" s="17">
        <v>6025336957</v>
      </c>
      <c r="S10" s="17">
        <v>6025336957</v>
      </c>
      <c r="T10" s="17">
        <v>6025336957</v>
      </c>
      <c r="U10" s="9">
        <f t="shared" si="3"/>
        <v>2698761043</v>
      </c>
      <c r="V10" s="10">
        <f t="shared" si="4"/>
        <v>0.69065443292819495</v>
      </c>
      <c r="W10" s="10">
        <f t="shared" si="5"/>
        <v>0.69065443292819495</v>
      </c>
      <c r="X10" s="10">
        <f t="shared" si="6"/>
        <v>0.69065443292819495</v>
      </c>
      <c r="Y10" s="4"/>
      <c r="Z10" s="2"/>
      <c r="AA10" s="2"/>
      <c r="AB10" s="2"/>
      <c r="AC10" s="2"/>
      <c r="AD10" s="2"/>
    </row>
    <row r="11" spans="1:30" ht="35.1" customHeight="1" thickTop="1" thickBot="1" x14ac:dyDescent="0.3">
      <c r="A11" s="15" t="s">
        <v>20</v>
      </c>
      <c r="B11" s="15" t="s">
        <v>21</v>
      </c>
      <c r="C11" s="15" t="s">
        <v>21</v>
      </c>
      <c r="D11" s="15" t="s">
        <v>24</v>
      </c>
      <c r="E11" s="15"/>
      <c r="F11" s="15" t="s">
        <v>22</v>
      </c>
      <c r="G11" s="15" t="s">
        <v>39</v>
      </c>
      <c r="H11" s="15" t="s">
        <v>30</v>
      </c>
      <c r="I11" s="16" t="s">
        <v>25</v>
      </c>
      <c r="J11" s="17">
        <v>3174539000</v>
      </c>
      <c r="K11" s="17">
        <v>0</v>
      </c>
      <c r="L11" s="17">
        <v>0</v>
      </c>
      <c r="M11" s="17">
        <v>3174539000</v>
      </c>
      <c r="N11" s="17">
        <v>0</v>
      </c>
      <c r="O11" s="14">
        <f t="shared" si="2"/>
        <v>3174539000</v>
      </c>
      <c r="P11" s="17">
        <v>3174539000</v>
      </c>
      <c r="Q11" s="17">
        <v>0</v>
      </c>
      <c r="R11" s="17">
        <v>2173389460</v>
      </c>
      <c r="S11" s="17">
        <v>2173389460</v>
      </c>
      <c r="T11" s="17">
        <v>2173389460</v>
      </c>
      <c r="U11" s="9">
        <f t="shared" si="3"/>
        <v>1001149540</v>
      </c>
      <c r="V11" s="10">
        <f t="shared" si="4"/>
        <v>0.68463151972617131</v>
      </c>
      <c r="W11" s="10">
        <f t="shared" si="5"/>
        <v>0.68463151972617131</v>
      </c>
      <c r="X11" s="10">
        <f t="shared" si="6"/>
        <v>0.68463151972617131</v>
      </c>
      <c r="Y11" s="4"/>
      <c r="Z11" s="2"/>
      <c r="AA11" s="2"/>
      <c r="AB11" s="2"/>
      <c r="AC11" s="2"/>
      <c r="AD11" s="2"/>
    </row>
    <row r="12" spans="1:30" ht="35.1" customHeight="1" thickTop="1" thickBot="1" x14ac:dyDescent="0.3">
      <c r="A12" s="15" t="s">
        <v>20</v>
      </c>
      <c r="B12" s="15" t="s">
        <v>21</v>
      </c>
      <c r="C12" s="15" t="s">
        <v>21</v>
      </c>
      <c r="D12" s="15" t="s">
        <v>26</v>
      </c>
      <c r="E12" s="15"/>
      <c r="F12" s="15" t="s">
        <v>22</v>
      </c>
      <c r="G12" s="15" t="s">
        <v>39</v>
      </c>
      <c r="H12" s="15" t="s">
        <v>30</v>
      </c>
      <c r="I12" s="16" t="s">
        <v>27</v>
      </c>
      <c r="J12" s="17">
        <v>1042377000</v>
      </c>
      <c r="K12" s="17">
        <v>0</v>
      </c>
      <c r="L12" s="17">
        <v>0</v>
      </c>
      <c r="M12" s="17">
        <v>1042377000</v>
      </c>
      <c r="N12" s="17">
        <v>0</v>
      </c>
      <c r="O12" s="14">
        <f t="shared" si="2"/>
        <v>1042377000</v>
      </c>
      <c r="P12" s="17">
        <v>1039377000</v>
      </c>
      <c r="Q12" s="17">
        <v>3000000</v>
      </c>
      <c r="R12" s="17">
        <v>607226129</v>
      </c>
      <c r="S12" s="17">
        <v>607226129</v>
      </c>
      <c r="T12" s="17">
        <v>607226129</v>
      </c>
      <c r="U12" s="9">
        <f t="shared" si="3"/>
        <v>435150871</v>
      </c>
      <c r="V12" s="10">
        <f t="shared" si="4"/>
        <v>0.58253983827348454</v>
      </c>
      <c r="W12" s="10">
        <f t="shared" si="5"/>
        <v>0.58253983827348454</v>
      </c>
      <c r="X12" s="10">
        <f t="shared" si="6"/>
        <v>0.58253983827348454</v>
      </c>
      <c r="Y12" s="4"/>
      <c r="Z12" s="2"/>
      <c r="AA12" s="2"/>
      <c r="AB12" s="2"/>
      <c r="AC12" s="2"/>
      <c r="AD12" s="2"/>
    </row>
    <row r="13" spans="1:30" ht="35.1" customHeight="1" thickTop="1" thickBot="1" x14ac:dyDescent="0.3">
      <c r="A13" s="15" t="s">
        <v>20</v>
      </c>
      <c r="B13" s="15" t="s">
        <v>21</v>
      </c>
      <c r="C13" s="15" t="s">
        <v>21</v>
      </c>
      <c r="D13" s="15" t="s">
        <v>29</v>
      </c>
      <c r="E13" s="15"/>
      <c r="F13" s="15" t="s">
        <v>22</v>
      </c>
      <c r="G13" s="15" t="s">
        <v>39</v>
      </c>
      <c r="H13" s="15" t="s">
        <v>30</v>
      </c>
      <c r="I13" s="16" t="s">
        <v>40</v>
      </c>
      <c r="J13" s="17">
        <v>307683000</v>
      </c>
      <c r="K13" s="17">
        <v>0</v>
      </c>
      <c r="L13" s="17">
        <v>0</v>
      </c>
      <c r="M13" s="17">
        <v>307683000</v>
      </c>
      <c r="N13" s="17">
        <v>307683000</v>
      </c>
      <c r="O13" s="14">
        <f t="shared" si="2"/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9">
        <f t="shared" si="3"/>
        <v>0</v>
      </c>
      <c r="V13" s="10">
        <v>0</v>
      </c>
      <c r="W13" s="10">
        <v>0</v>
      </c>
      <c r="X13" s="10">
        <v>0</v>
      </c>
      <c r="Y13" s="4"/>
      <c r="Z13" s="2"/>
      <c r="AA13" s="2"/>
      <c r="AB13" s="2"/>
      <c r="AC13" s="2"/>
      <c r="AD13" s="2"/>
    </row>
    <row r="14" spans="1:30" ht="35.1" customHeight="1" thickTop="1" thickBot="1" x14ac:dyDescent="0.3">
      <c r="A14" s="20" t="s">
        <v>20</v>
      </c>
      <c r="B14" s="20"/>
      <c r="C14" s="20"/>
      <c r="D14" s="20"/>
      <c r="E14" s="20"/>
      <c r="F14" s="20"/>
      <c r="G14" s="20"/>
      <c r="H14" s="20"/>
      <c r="I14" s="21" t="s">
        <v>43</v>
      </c>
      <c r="J14" s="22">
        <f>+J15</f>
        <v>1916845000</v>
      </c>
      <c r="K14" s="22">
        <f t="shared" ref="K14:T14" si="7">+K15</f>
        <v>0</v>
      </c>
      <c r="L14" s="22">
        <f t="shared" si="7"/>
        <v>0</v>
      </c>
      <c r="M14" s="22">
        <f t="shared" si="7"/>
        <v>1916845000</v>
      </c>
      <c r="N14" s="22">
        <f t="shared" si="7"/>
        <v>0</v>
      </c>
      <c r="O14" s="25">
        <f t="shared" si="2"/>
        <v>1916845000</v>
      </c>
      <c r="P14" s="22">
        <f t="shared" si="7"/>
        <v>1774729273.27</v>
      </c>
      <c r="Q14" s="22">
        <f t="shared" si="7"/>
        <v>142115726.72999999</v>
      </c>
      <c r="R14" s="22">
        <f t="shared" si="7"/>
        <v>1674013512.6400001</v>
      </c>
      <c r="S14" s="22">
        <f t="shared" si="7"/>
        <v>1124434408.24</v>
      </c>
      <c r="T14" s="22">
        <f t="shared" si="7"/>
        <v>1121150060.6700001</v>
      </c>
      <c r="U14" s="18">
        <f t="shared" si="3"/>
        <v>242831487.3599999</v>
      </c>
      <c r="V14" s="19">
        <f t="shared" si="4"/>
        <v>0.87331709796045065</v>
      </c>
      <c r="W14" s="19">
        <f t="shared" si="5"/>
        <v>0.58660685044435001</v>
      </c>
      <c r="X14" s="19">
        <f t="shared" si="6"/>
        <v>0.58489343722105858</v>
      </c>
      <c r="Y14" s="4"/>
      <c r="Z14" s="2"/>
      <c r="AA14" s="2"/>
      <c r="AB14" s="2"/>
      <c r="AC14" s="2"/>
      <c r="AD14" s="2"/>
    </row>
    <row r="15" spans="1:30" ht="35.1" customHeight="1" thickTop="1" thickBot="1" x14ac:dyDescent="0.3">
      <c r="A15" s="15" t="s">
        <v>20</v>
      </c>
      <c r="B15" s="15" t="s">
        <v>24</v>
      </c>
      <c r="C15" s="15" t="s">
        <v>24</v>
      </c>
      <c r="D15" s="15"/>
      <c r="E15" s="15"/>
      <c r="F15" s="15" t="s">
        <v>22</v>
      </c>
      <c r="G15" s="15" t="s">
        <v>39</v>
      </c>
      <c r="H15" s="15" t="s">
        <v>30</v>
      </c>
      <c r="I15" s="16" t="s">
        <v>28</v>
      </c>
      <c r="J15" s="17">
        <v>1916845000</v>
      </c>
      <c r="K15" s="17">
        <v>0</v>
      </c>
      <c r="L15" s="17">
        <v>0</v>
      </c>
      <c r="M15" s="17">
        <v>1916845000</v>
      </c>
      <c r="N15" s="17">
        <v>0</v>
      </c>
      <c r="O15" s="14">
        <f t="shared" si="2"/>
        <v>1916845000</v>
      </c>
      <c r="P15" s="17">
        <v>1774729273.27</v>
      </c>
      <c r="Q15" s="17">
        <v>142115726.72999999</v>
      </c>
      <c r="R15" s="17">
        <v>1674013512.6400001</v>
      </c>
      <c r="S15" s="17">
        <v>1124434408.24</v>
      </c>
      <c r="T15" s="17">
        <v>1121150060.6700001</v>
      </c>
      <c r="U15" s="9">
        <f t="shared" si="3"/>
        <v>242831487.3599999</v>
      </c>
      <c r="V15" s="10">
        <f t="shared" si="4"/>
        <v>0.87331709796045065</v>
      </c>
      <c r="W15" s="10">
        <f t="shared" si="5"/>
        <v>0.58660685044435001</v>
      </c>
      <c r="X15" s="10">
        <f t="shared" si="6"/>
        <v>0.58489343722105858</v>
      </c>
      <c r="Y15" s="4"/>
      <c r="Z15" s="2"/>
      <c r="AA15" s="2"/>
      <c r="AB15" s="2"/>
      <c r="AC15" s="2"/>
      <c r="AD15" s="2"/>
    </row>
    <row r="16" spans="1:30" ht="35.1" customHeight="1" thickTop="1" thickBot="1" x14ac:dyDescent="0.3">
      <c r="A16" s="20" t="s">
        <v>20</v>
      </c>
      <c r="B16" s="20"/>
      <c r="C16" s="20"/>
      <c r="D16" s="20"/>
      <c r="E16" s="20"/>
      <c r="F16" s="20"/>
      <c r="G16" s="20"/>
      <c r="H16" s="20"/>
      <c r="I16" s="21" t="s">
        <v>48</v>
      </c>
      <c r="J16" s="22">
        <f>+J17</f>
        <v>133375000</v>
      </c>
      <c r="K16" s="22">
        <f t="shared" ref="K16:T16" si="8">+K17</f>
        <v>0</v>
      </c>
      <c r="L16" s="22">
        <f t="shared" si="8"/>
        <v>0</v>
      </c>
      <c r="M16" s="22">
        <f t="shared" si="8"/>
        <v>133375000</v>
      </c>
      <c r="N16" s="22">
        <f t="shared" si="8"/>
        <v>0</v>
      </c>
      <c r="O16" s="25">
        <f t="shared" si="2"/>
        <v>133375000</v>
      </c>
      <c r="P16" s="22">
        <f t="shared" si="8"/>
        <v>133375000</v>
      </c>
      <c r="Q16" s="22">
        <f t="shared" si="8"/>
        <v>0</v>
      </c>
      <c r="R16" s="22">
        <f t="shared" si="8"/>
        <v>47798623</v>
      </c>
      <c r="S16" s="22">
        <f t="shared" si="8"/>
        <v>47798623</v>
      </c>
      <c r="T16" s="22">
        <f t="shared" si="8"/>
        <v>47798623</v>
      </c>
      <c r="U16" s="18">
        <f t="shared" si="3"/>
        <v>85576377</v>
      </c>
      <c r="V16" s="19">
        <f t="shared" si="4"/>
        <v>0.35837767947516402</v>
      </c>
      <c r="W16" s="19">
        <f t="shared" si="5"/>
        <v>0.35837767947516402</v>
      </c>
      <c r="X16" s="19">
        <f t="shared" si="6"/>
        <v>0.35837767947516402</v>
      </c>
      <c r="Y16" s="4"/>
      <c r="Z16" s="2"/>
      <c r="AA16" s="2"/>
      <c r="AB16" s="2"/>
      <c r="AC16" s="2"/>
      <c r="AD16" s="2"/>
    </row>
    <row r="17" spans="1:30" ht="35.1" customHeight="1" thickTop="1" thickBot="1" x14ac:dyDescent="0.3">
      <c r="A17" s="15" t="s">
        <v>20</v>
      </c>
      <c r="B17" s="15" t="s">
        <v>26</v>
      </c>
      <c r="C17" s="15" t="s">
        <v>29</v>
      </c>
      <c r="D17" s="15" t="s">
        <v>24</v>
      </c>
      <c r="E17" s="15" t="s">
        <v>31</v>
      </c>
      <c r="F17" s="15" t="s">
        <v>22</v>
      </c>
      <c r="G17" s="15" t="s">
        <v>39</v>
      </c>
      <c r="H17" s="15" t="s">
        <v>30</v>
      </c>
      <c r="I17" s="16" t="s">
        <v>32</v>
      </c>
      <c r="J17" s="17">
        <v>133375000</v>
      </c>
      <c r="K17" s="17">
        <v>0</v>
      </c>
      <c r="L17" s="17">
        <v>0</v>
      </c>
      <c r="M17" s="17">
        <v>133375000</v>
      </c>
      <c r="N17" s="17">
        <v>0</v>
      </c>
      <c r="O17" s="14">
        <f t="shared" si="2"/>
        <v>133375000</v>
      </c>
      <c r="P17" s="17">
        <v>133375000</v>
      </c>
      <c r="Q17" s="17">
        <v>0</v>
      </c>
      <c r="R17" s="17">
        <v>47798623</v>
      </c>
      <c r="S17" s="17">
        <v>47798623</v>
      </c>
      <c r="T17" s="17">
        <v>47798623</v>
      </c>
      <c r="U17" s="9">
        <f t="shared" si="3"/>
        <v>85576377</v>
      </c>
      <c r="V17" s="10">
        <f t="shared" si="4"/>
        <v>0.35837767947516402</v>
      </c>
      <c r="W17" s="10">
        <f t="shared" si="5"/>
        <v>0.35837767947516402</v>
      </c>
      <c r="X17" s="10">
        <f t="shared" si="6"/>
        <v>0.35837767947516402</v>
      </c>
      <c r="Y17" s="4"/>
      <c r="Z17" s="2"/>
      <c r="AA17" s="2"/>
      <c r="AB17" s="2"/>
      <c r="AC17" s="2"/>
      <c r="AD17" s="2"/>
    </row>
    <row r="18" spans="1:30" ht="35.1" customHeight="1" thickTop="1" thickBot="1" x14ac:dyDescent="0.3">
      <c r="A18" s="20" t="s">
        <v>20</v>
      </c>
      <c r="B18" s="20"/>
      <c r="C18" s="20"/>
      <c r="D18" s="20"/>
      <c r="E18" s="20"/>
      <c r="F18" s="20"/>
      <c r="G18" s="20"/>
      <c r="H18" s="20"/>
      <c r="I18" s="21" t="s">
        <v>45</v>
      </c>
      <c r="J18" s="22">
        <f>+J19</f>
        <v>3935000</v>
      </c>
      <c r="K18" s="22">
        <f t="shared" ref="K18:T18" si="9">+K19</f>
        <v>0</v>
      </c>
      <c r="L18" s="22">
        <f t="shared" si="9"/>
        <v>0</v>
      </c>
      <c r="M18" s="22">
        <f t="shared" si="9"/>
        <v>3935000</v>
      </c>
      <c r="N18" s="22">
        <f t="shared" si="9"/>
        <v>0</v>
      </c>
      <c r="O18" s="25">
        <f t="shared" si="2"/>
        <v>3935000</v>
      </c>
      <c r="P18" s="22">
        <f t="shared" si="9"/>
        <v>0</v>
      </c>
      <c r="Q18" s="22">
        <f t="shared" si="9"/>
        <v>3935000</v>
      </c>
      <c r="R18" s="22">
        <f t="shared" si="9"/>
        <v>0</v>
      </c>
      <c r="S18" s="22">
        <f t="shared" si="9"/>
        <v>0</v>
      </c>
      <c r="T18" s="22">
        <f t="shared" si="9"/>
        <v>0</v>
      </c>
      <c r="U18" s="18">
        <f t="shared" si="3"/>
        <v>3935000</v>
      </c>
      <c r="V18" s="19">
        <f t="shared" si="4"/>
        <v>0</v>
      </c>
      <c r="W18" s="19">
        <f t="shared" si="5"/>
        <v>0</v>
      </c>
      <c r="X18" s="19">
        <f t="shared" si="6"/>
        <v>0</v>
      </c>
      <c r="Y18" s="4"/>
      <c r="Z18" s="2"/>
      <c r="AA18" s="2"/>
      <c r="AB18" s="2"/>
      <c r="AC18" s="2"/>
      <c r="AD18" s="2"/>
    </row>
    <row r="19" spans="1:30" ht="29.25" customHeight="1" thickTop="1" thickBot="1" x14ac:dyDescent="0.3">
      <c r="A19" s="15" t="s">
        <v>20</v>
      </c>
      <c r="B19" s="15" t="s">
        <v>33</v>
      </c>
      <c r="C19" s="15" t="s">
        <v>21</v>
      </c>
      <c r="D19" s="15"/>
      <c r="E19" s="15"/>
      <c r="F19" s="15" t="s">
        <v>22</v>
      </c>
      <c r="G19" s="15" t="s">
        <v>39</v>
      </c>
      <c r="H19" s="15" t="s">
        <v>30</v>
      </c>
      <c r="I19" s="16" t="s">
        <v>34</v>
      </c>
      <c r="J19" s="17">
        <v>3935000</v>
      </c>
      <c r="K19" s="17">
        <v>0</v>
      </c>
      <c r="L19" s="17">
        <v>0</v>
      </c>
      <c r="M19" s="17">
        <v>3935000</v>
      </c>
      <c r="N19" s="17">
        <v>0</v>
      </c>
      <c r="O19" s="14">
        <f t="shared" si="2"/>
        <v>3935000</v>
      </c>
      <c r="P19" s="17">
        <v>0</v>
      </c>
      <c r="Q19" s="17">
        <v>3935000</v>
      </c>
      <c r="R19" s="17">
        <v>0</v>
      </c>
      <c r="S19" s="17">
        <v>0</v>
      </c>
      <c r="T19" s="17">
        <v>0</v>
      </c>
      <c r="U19" s="9">
        <f t="shared" si="3"/>
        <v>3935000</v>
      </c>
      <c r="V19" s="10">
        <f t="shared" si="4"/>
        <v>0</v>
      </c>
      <c r="W19" s="10">
        <f t="shared" si="5"/>
        <v>0</v>
      </c>
      <c r="X19" s="10">
        <f t="shared" si="6"/>
        <v>0</v>
      </c>
      <c r="Y19" s="4"/>
      <c r="Z19" s="2"/>
      <c r="AA19" s="2"/>
      <c r="AB19" s="2"/>
      <c r="AC19" s="2"/>
      <c r="AD19" s="2"/>
    </row>
    <row r="20" spans="1:30" ht="35.1" customHeight="1" thickTop="1" thickBot="1" x14ac:dyDescent="0.3">
      <c r="A20" s="20" t="s">
        <v>35</v>
      </c>
      <c r="B20" s="20"/>
      <c r="C20" s="20"/>
      <c r="D20" s="20"/>
      <c r="E20" s="20"/>
      <c r="F20" s="20"/>
      <c r="G20" s="20"/>
      <c r="H20" s="20"/>
      <c r="I20" s="21" t="s">
        <v>44</v>
      </c>
      <c r="J20" s="22">
        <f>+J21</f>
        <v>9493961000</v>
      </c>
      <c r="K20" s="22">
        <f t="shared" ref="K20:T20" si="10">+K21</f>
        <v>0</v>
      </c>
      <c r="L20" s="22">
        <f t="shared" si="10"/>
        <v>0</v>
      </c>
      <c r="M20" s="22">
        <f t="shared" si="10"/>
        <v>9493961000</v>
      </c>
      <c r="N20" s="22">
        <f t="shared" si="10"/>
        <v>0</v>
      </c>
      <c r="O20" s="25">
        <f t="shared" si="2"/>
        <v>9493961000</v>
      </c>
      <c r="P20" s="22">
        <f t="shared" si="10"/>
        <v>9477106653.3199997</v>
      </c>
      <c r="Q20" s="22">
        <f t="shared" si="10"/>
        <v>16854346.68</v>
      </c>
      <c r="R20" s="22">
        <f t="shared" si="10"/>
        <v>7890195433.8999996</v>
      </c>
      <c r="S20" s="22">
        <f t="shared" si="10"/>
        <v>4341231214.5900002</v>
      </c>
      <c r="T20" s="22">
        <f t="shared" si="10"/>
        <v>4295510462.5900002</v>
      </c>
      <c r="U20" s="18">
        <f t="shared" si="3"/>
        <v>1603765566.1000004</v>
      </c>
      <c r="V20" s="19">
        <f t="shared" si="4"/>
        <v>0.831075189154453</v>
      </c>
      <c r="W20" s="19">
        <f t="shared" si="5"/>
        <v>0.45726238127479141</v>
      </c>
      <c r="X20" s="19">
        <f t="shared" si="6"/>
        <v>0.45244660922769747</v>
      </c>
      <c r="Y20" s="4"/>
      <c r="Z20" s="2"/>
      <c r="AA20" s="2"/>
      <c r="AB20" s="2"/>
      <c r="AC20" s="2"/>
      <c r="AD20" s="2"/>
    </row>
    <row r="21" spans="1:30" ht="48.75" customHeight="1" thickTop="1" thickBot="1" x14ac:dyDescent="0.3">
      <c r="A21" s="15" t="s">
        <v>35</v>
      </c>
      <c r="B21" s="15" t="s">
        <v>36</v>
      </c>
      <c r="C21" s="15" t="s">
        <v>37</v>
      </c>
      <c r="D21" s="15" t="s">
        <v>38</v>
      </c>
      <c r="E21" s="15"/>
      <c r="F21" s="15" t="s">
        <v>22</v>
      </c>
      <c r="G21" s="15" t="s">
        <v>39</v>
      </c>
      <c r="H21" s="15" t="s">
        <v>30</v>
      </c>
      <c r="I21" s="16" t="s">
        <v>41</v>
      </c>
      <c r="J21" s="17">
        <v>9493961000</v>
      </c>
      <c r="K21" s="17">
        <v>0</v>
      </c>
      <c r="L21" s="17">
        <v>0</v>
      </c>
      <c r="M21" s="17">
        <v>9493961000</v>
      </c>
      <c r="N21" s="17">
        <v>0</v>
      </c>
      <c r="O21" s="14">
        <f t="shared" si="2"/>
        <v>9493961000</v>
      </c>
      <c r="P21" s="17">
        <v>9477106653.3199997</v>
      </c>
      <c r="Q21" s="17">
        <v>16854346.68</v>
      </c>
      <c r="R21" s="17">
        <v>7890195433.8999996</v>
      </c>
      <c r="S21" s="17">
        <v>4341231214.5900002</v>
      </c>
      <c r="T21" s="17">
        <v>4295510462.5900002</v>
      </c>
      <c r="U21" s="9">
        <f t="shared" si="3"/>
        <v>1603765566.1000004</v>
      </c>
      <c r="V21" s="10">
        <f t="shared" si="4"/>
        <v>0.831075189154453</v>
      </c>
      <c r="W21" s="10">
        <f t="shared" si="5"/>
        <v>0.45726238127479141</v>
      </c>
      <c r="X21" s="10">
        <f t="shared" si="6"/>
        <v>0.45244660922769747</v>
      </c>
      <c r="Y21" s="4"/>
      <c r="Z21" s="2"/>
      <c r="AA21" s="2"/>
      <c r="AB21" s="2"/>
      <c r="AC21" s="2"/>
      <c r="AD21" s="2"/>
    </row>
    <row r="22" spans="1:30" ht="33.950000000000003" customHeight="1" thickTop="1" thickBot="1" x14ac:dyDescent="0.3">
      <c r="A22" s="15" t="s">
        <v>0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6" t="s">
        <v>46</v>
      </c>
      <c r="J22" s="17">
        <f>+J8+J20</f>
        <v>24796813000</v>
      </c>
      <c r="K22" s="17">
        <f t="shared" ref="K22:T22" si="11">+K8+K20</f>
        <v>0</v>
      </c>
      <c r="L22" s="17">
        <f t="shared" si="11"/>
        <v>0</v>
      </c>
      <c r="M22" s="17">
        <f t="shared" si="11"/>
        <v>24796813000</v>
      </c>
      <c r="N22" s="17">
        <f t="shared" si="11"/>
        <v>307683000</v>
      </c>
      <c r="O22" s="14">
        <f t="shared" si="2"/>
        <v>24489130000</v>
      </c>
      <c r="P22" s="17">
        <f t="shared" si="11"/>
        <v>24323224926.59</v>
      </c>
      <c r="Q22" s="17">
        <f t="shared" si="11"/>
        <v>165905073.41</v>
      </c>
      <c r="R22" s="17">
        <f t="shared" si="11"/>
        <v>18417960115.540001</v>
      </c>
      <c r="S22" s="17">
        <f t="shared" si="11"/>
        <v>14319416791.83</v>
      </c>
      <c r="T22" s="17">
        <f t="shared" si="11"/>
        <v>14270411692.26</v>
      </c>
      <c r="U22" s="9">
        <f t="shared" si="3"/>
        <v>6071169884.4599991</v>
      </c>
      <c r="V22" s="10">
        <f t="shared" si="4"/>
        <v>0.75208715522111247</v>
      </c>
      <c r="W22" s="10">
        <f t="shared" si="5"/>
        <v>0.58472541865840066</v>
      </c>
      <c r="X22" s="10">
        <f t="shared" si="6"/>
        <v>0.58272432267949081</v>
      </c>
      <c r="Y22" s="4"/>
      <c r="Z22" s="2"/>
      <c r="AA22" s="2"/>
      <c r="AB22" s="2"/>
      <c r="AC22" s="2"/>
      <c r="AD22" s="2"/>
    </row>
    <row r="23" spans="1:30" ht="15.75" thickTop="1" x14ac:dyDescent="0.25">
      <c r="A23" s="2" t="s">
        <v>54</v>
      </c>
      <c r="B23" s="2"/>
      <c r="C23" s="2"/>
      <c r="D23" s="2"/>
      <c r="E23" s="2"/>
      <c r="F23" s="26"/>
      <c r="G23" s="27"/>
      <c r="H23" s="27"/>
      <c r="I23" s="2"/>
      <c r="J23" s="2"/>
      <c r="K23" s="28"/>
      <c r="L23" s="28"/>
      <c r="M23" s="29"/>
      <c r="N23" s="30"/>
      <c r="O23" s="30"/>
      <c r="P23" s="31"/>
      <c r="Q23" s="31"/>
      <c r="R23" s="32"/>
      <c r="S23" s="7"/>
      <c r="T23" s="7"/>
      <c r="U23" s="3"/>
      <c r="V23" s="5"/>
      <c r="W23" s="5"/>
      <c r="X23" s="5"/>
      <c r="Y23" s="4"/>
      <c r="Z23" s="2"/>
      <c r="AA23" s="2"/>
      <c r="AB23" s="2"/>
      <c r="AC23" s="2"/>
      <c r="AD23" s="2"/>
    </row>
    <row r="24" spans="1:30" x14ac:dyDescent="0.25">
      <c r="A24" s="2" t="s">
        <v>55</v>
      </c>
      <c r="B24" s="2"/>
      <c r="C24" s="2"/>
      <c r="D24" s="2"/>
      <c r="E24" s="2"/>
      <c r="F24" s="26"/>
      <c r="G24" s="27"/>
      <c r="H24" s="27"/>
      <c r="I24" s="2"/>
      <c r="J24" s="2"/>
      <c r="K24" s="28"/>
      <c r="L24" s="28"/>
      <c r="M24" s="29"/>
      <c r="N24" s="30"/>
      <c r="O24" s="30"/>
      <c r="P24" s="31"/>
      <c r="Q24" s="31"/>
      <c r="R24" s="32"/>
      <c r="S24" s="7"/>
      <c r="T24" s="7"/>
      <c r="U24" s="3"/>
      <c r="V24" s="5"/>
      <c r="W24" s="5"/>
      <c r="X24" s="5"/>
      <c r="Y24" s="4"/>
      <c r="Z24" s="2"/>
      <c r="AA24" s="2"/>
      <c r="AB24" s="2"/>
      <c r="AC24" s="2"/>
      <c r="AD24" s="2"/>
    </row>
    <row r="25" spans="1:30" x14ac:dyDescent="0.25">
      <c r="A25" s="2" t="s">
        <v>56</v>
      </c>
      <c r="B25" s="2"/>
      <c r="C25" s="2"/>
      <c r="D25" s="2"/>
      <c r="E25" s="2"/>
      <c r="F25" s="26"/>
      <c r="G25" s="27"/>
      <c r="H25" s="27"/>
      <c r="I25" s="2"/>
      <c r="J25" s="2"/>
      <c r="K25" s="28"/>
      <c r="L25" s="28"/>
      <c r="M25" s="29"/>
      <c r="N25" s="30"/>
      <c r="O25" s="30"/>
      <c r="P25" s="31"/>
      <c r="Q25" s="31"/>
      <c r="R25" s="32"/>
      <c r="S25" s="7"/>
      <c r="T25" s="7"/>
      <c r="U25" s="3"/>
      <c r="V25" s="5"/>
      <c r="W25" s="5"/>
      <c r="X25" s="5"/>
      <c r="Y25" s="4"/>
      <c r="Z25" s="2"/>
      <c r="AA25" s="2"/>
      <c r="AB25" s="2"/>
      <c r="AC25" s="2"/>
      <c r="AD25" s="2"/>
    </row>
    <row r="26" spans="1:30" x14ac:dyDescent="0.25">
      <c r="A26" s="2"/>
      <c r="B26" s="2"/>
      <c r="C26" s="2"/>
      <c r="D26" s="2"/>
      <c r="E26" s="2"/>
      <c r="F26" s="2"/>
      <c r="G26" s="2"/>
      <c r="H26" s="2"/>
      <c r="I26" s="2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8"/>
      <c r="W26" s="8"/>
      <c r="X26" s="8"/>
      <c r="Y26" s="4"/>
      <c r="Z26" s="2"/>
      <c r="AA26" s="2"/>
      <c r="AB26" s="2"/>
      <c r="AC26" s="2"/>
      <c r="AD26" s="2"/>
    </row>
    <row r="27" spans="1:30" x14ac:dyDescent="0.25">
      <c r="A27" s="2"/>
      <c r="B27" s="2"/>
      <c r="C27" s="2"/>
      <c r="D27" s="2"/>
      <c r="E27" s="2"/>
      <c r="F27" s="2"/>
      <c r="G27" s="2"/>
      <c r="H27" s="2"/>
      <c r="I27" s="2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8"/>
      <c r="W27" s="8"/>
      <c r="X27" s="8"/>
      <c r="Y27" s="4"/>
      <c r="Z27" s="2"/>
      <c r="AA27" s="2"/>
      <c r="AB27" s="2"/>
      <c r="AC27" s="2"/>
      <c r="AD27" s="2"/>
    </row>
    <row r="28" spans="1:30" x14ac:dyDescent="0.25">
      <c r="A28" s="2"/>
      <c r="B28" s="2"/>
      <c r="C28" s="2"/>
      <c r="D28" s="2"/>
      <c r="E28" s="2"/>
      <c r="F28" s="2"/>
      <c r="G28" s="2"/>
      <c r="H28" s="2"/>
      <c r="I28" s="2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8"/>
      <c r="W28" s="8"/>
      <c r="X28" s="8"/>
      <c r="Y28" s="4"/>
      <c r="Z28" s="2"/>
      <c r="AA28" s="2"/>
      <c r="AB28" s="2"/>
      <c r="AC28" s="2"/>
      <c r="AD28" s="2"/>
    </row>
    <row r="29" spans="1:30" x14ac:dyDescent="0.25">
      <c r="A29" s="2"/>
      <c r="B29" s="2"/>
      <c r="C29" s="2"/>
      <c r="D29" s="2"/>
      <c r="E29" s="2"/>
      <c r="F29" s="2"/>
      <c r="G29" s="2"/>
      <c r="H29" s="2"/>
      <c r="I29" s="2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8"/>
      <c r="W29" s="8"/>
      <c r="X29" s="8"/>
      <c r="Y29" s="4"/>
      <c r="Z29" s="2"/>
      <c r="AA29" s="2"/>
      <c r="AB29" s="2"/>
      <c r="AC29" s="2"/>
      <c r="AD29" s="2"/>
    </row>
    <row r="30" spans="1:3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4"/>
      <c r="W30" s="4"/>
      <c r="X30" s="4"/>
      <c r="Y30" s="4"/>
      <c r="Z30" s="2"/>
      <c r="AA30" s="2"/>
      <c r="AB30" s="2"/>
      <c r="AC30" s="2"/>
      <c r="AD30" s="2"/>
    </row>
    <row r="31" spans="1:3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4"/>
      <c r="W31" s="4"/>
      <c r="X31" s="4"/>
      <c r="Y31" s="4"/>
      <c r="Z31" s="2"/>
      <c r="AA31" s="2"/>
      <c r="AB31" s="2"/>
      <c r="AC31" s="2"/>
      <c r="AD31" s="2"/>
    </row>
    <row r="32" spans="1:3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4"/>
      <c r="W32" s="4"/>
      <c r="X32" s="4"/>
      <c r="Y32" s="4"/>
      <c r="Z32" s="2"/>
      <c r="AA32" s="2"/>
      <c r="AB32" s="2"/>
      <c r="AC32" s="2"/>
      <c r="AD32" s="2"/>
    </row>
    <row r="33" spans="1:3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4"/>
      <c r="W33" s="4"/>
      <c r="X33" s="4"/>
      <c r="Y33" s="4"/>
      <c r="Z33" s="2"/>
      <c r="AA33" s="2"/>
      <c r="AB33" s="2"/>
      <c r="AC33" s="2"/>
      <c r="AD33" s="2"/>
    </row>
    <row r="34" spans="1:3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4"/>
      <c r="W34" s="4"/>
      <c r="X34" s="4"/>
      <c r="Y34" s="4"/>
      <c r="Z34" s="2"/>
      <c r="AA34" s="2"/>
      <c r="AB34" s="2"/>
      <c r="AC34" s="2"/>
      <c r="AD34" s="2"/>
    </row>
    <row r="35" spans="1:3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4"/>
      <c r="W35" s="4"/>
      <c r="X35" s="4"/>
      <c r="Y35" s="4"/>
      <c r="Z35" s="2"/>
      <c r="AA35" s="2"/>
      <c r="AB35" s="2"/>
      <c r="AC35" s="2"/>
      <c r="AD35" s="2"/>
    </row>
    <row r="36" spans="1:3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4"/>
      <c r="W36" s="4"/>
      <c r="X36" s="4"/>
      <c r="Y36" s="4"/>
      <c r="Z36" s="2"/>
      <c r="AA36" s="2"/>
      <c r="AB36" s="2"/>
      <c r="AC36" s="2"/>
      <c r="AD36" s="2"/>
    </row>
    <row r="37" spans="1:3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4"/>
      <c r="W37" s="4"/>
      <c r="X37" s="4"/>
      <c r="Y37" s="6"/>
    </row>
    <row r="38" spans="1:3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4"/>
      <c r="W38" s="4"/>
      <c r="X38" s="4"/>
      <c r="Y38" s="6"/>
    </row>
    <row r="39" spans="1:30" x14ac:dyDescent="0.25">
      <c r="V39" s="6"/>
      <c r="W39" s="6"/>
      <c r="X39" s="6"/>
      <c r="Y39" s="6"/>
    </row>
    <row r="40" spans="1:30" x14ac:dyDescent="0.25">
      <c r="V40" s="6"/>
      <c r="W40" s="6"/>
      <c r="X40" s="6"/>
      <c r="Y40" s="6"/>
    </row>
    <row r="41" spans="1:30" x14ac:dyDescent="0.25">
      <c r="V41" s="6"/>
      <c r="W41" s="6"/>
      <c r="X41" s="6"/>
      <c r="Y41" s="6"/>
    </row>
    <row r="42" spans="1:30" x14ac:dyDescent="0.25">
      <c r="V42" s="6"/>
      <c r="W42" s="6"/>
      <c r="X42" s="6"/>
      <c r="Y42" s="6"/>
    </row>
    <row r="43" spans="1:30" x14ac:dyDescent="0.25">
      <c r="V43" s="6"/>
      <c r="W43" s="6"/>
      <c r="X43" s="6"/>
      <c r="Y43" s="6"/>
    </row>
    <row r="44" spans="1:30" x14ac:dyDescent="0.25">
      <c r="V44" s="6"/>
      <c r="W44" s="6"/>
      <c r="X44" s="6"/>
      <c r="Y44" s="6"/>
    </row>
    <row r="45" spans="1:30" x14ac:dyDescent="0.25">
      <c r="V45" s="6"/>
      <c r="W45" s="6"/>
      <c r="X45" s="6"/>
      <c r="Y45" s="6"/>
    </row>
    <row r="46" spans="1:30" x14ac:dyDescent="0.25">
      <c r="V46" s="6"/>
      <c r="W46" s="6"/>
      <c r="X46" s="6"/>
      <c r="Y46" s="6"/>
    </row>
    <row r="47" spans="1:30" x14ac:dyDescent="0.25">
      <c r="V47" s="6"/>
      <c r="W47" s="6"/>
      <c r="X47" s="6"/>
      <c r="Y47" s="6"/>
    </row>
    <row r="48" spans="1:30" x14ac:dyDescent="0.25">
      <c r="V48" s="6"/>
      <c r="W48" s="6"/>
      <c r="X48" s="6"/>
      <c r="Y48" s="6"/>
    </row>
    <row r="49" spans="22:25" x14ac:dyDescent="0.25">
      <c r="V49" s="6"/>
      <c r="W49" s="6"/>
      <c r="X49" s="6"/>
      <c r="Y49" s="6"/>
    </row>
    <row r="50" spans="22:25" x14ac:dyDescent="0.25">
      <c r="V50" s="6"/>
      <c r="W50" s="6"/>
      <c r="X50" s="6"/>
      <c r="Y50" s="6"/>
    </row>
    <row r="51" spans="22:25" x14ac:dyDescent="0.25">
      <c r="V51" s="6"/>
      <c r="W51" s="6"/>
      <c r="X51" s="6"/>
      <c r="Y51" s="6"/>
    </row>
    <row r="52" spans="22:25" x14ac:dyDescent="0.25">
      <c r="V52" s="6"/>
      <c r="W52" s="6"/>
      <c r="X52" s="6"/>
      <c r="Y52" s="6"/>
    </row>
    <row r="53" spans="22:25" x14ac:dyDescent="0.25">
      <c r="V53" s="6"/>
      <c r="W53" s="6"/>
      <c r="X53" s="6"/>
      <c r="Y53" s="6"/>
    </row>
    <row r="54" spans="22:25" x14ac:dyDescent="0.25">
      <c r="V54" s="6"/>
      <c r="W54" s="6"/>
      <c r="X54" s="6"/>
      <c r="Y54" s="6"/>
    </row>
    <row r="55" spans="22:25" x14ac:dyDescent="0.25">
      <c r="V55" s="6"/>
      <c r="W55" s="6"/>
      <c r="X55" s="6"/>
      <c r="Y55" s="6"/>
    </row>
    <row r="56" spans="22:25" x14ac:dyDescent="0.25">
      <c r="V56" s="6"/>
      <c r="W56" s="6"/>
      <c r="X56" s="6"/>
      <c r="Y56" s="6"/>
    </row>
    <row r="57" spans="22:25" x14ac:dyDescent="0.25">
      <c r="V57" s="6"/>
      <c r="W57" s="6"/>
      <c r="X57" s="6"/>
      <c r="Y57" s="6"/>
    </row>
    <row r="58" spans="22:25" x14ac:dyDescent="0.25">
      <c r="V58" s="6"/>
      <c r="W58" s="6"/>
      <c r="X58" s="6"/>
      <c r="Y58" s="6"/>
    </row>
    <row r="59" spans="22:25" x14ac:dyDescent="0.25">
      <c r="V59" s="6"/>
      <c r="W59" s="6"/>
      <c r="X59" s="6"/>
      <c r="Y59" s="6"/>
    </row>
    <row r="60" spans="22:25" x14ac:dyDescent="0.25">
      <c r="V60" s="6"/>
      <c r="W60" s="6"/>
      <c r="X60" s="6"/>
      <c r="Y60" s="6"/>
    </row>
    <row r="61" spans="22:25" x14ac:dyDescent="0.25">
      <c r="V61" s="6"/>
      <c r="W61" s="6"/>
      <c r="X61" s="6"/>
      <c r="Y61" s="6"/>
    </row>
    <row r="62" spans="22:25" x14ac:dyDescent="0.25">
      <c r="V62" s="6"/>
      <c r="W62" s="6"/>
      <c r="X62" s="6"/>
      <c r="Y62" s="6"/>
    </row>
    <row r="63" spans="22:25" x14ac:dyDescent="0.25">
      <c r="V63" s="6"/>
      <c r="W63" s="6"/>
      <c r="X63" s="6"/>
      <c r="Y63" s="6"/>
    </row>
    <row r="64" spans="22:25" x14ac:dyDescent="0.25">
      <c r="V64" s="6"/>
      <c r="W64" s="6"/>
      <c r="X64" s="6"/>
      <c r="Y64" s="6"/>
    </row>
    <row r="65" spans="22:25" x14ac:dyDescent="0.25">
      <c r="V65" s="6"/>
      <c r="W65" s="6"/>
      <c r="X65" s="6"/>
      <c r="Y65" s="6"/>
    </row>
    <row r="66" spans="22:25" x14ac:dyDescent="0.25">
      <c r="V66" s="6"/>
      <c r="W66" s="6"/>
      <c r="X66" s="6"/>
      <c r="Y66" s="6"/>
    </row>
    <row r="67" spans="22:25" x14ac:dyDescent="0.25">
      <c r="V67" s="6"/>
      <c r="W67" s="6"/>
      <c r="X67" s="6"/>
      <c r="Y67" s="6"/>
    </row>
    <row r="68" spans="22:25" x14ac:dyDescent="0.25">
      <c r="V68" s="6"/>
      <c r="W68" s="6"/>
      <c r="X68" s="6"/>
      <c r="Y68" s="6"/>
    </row>
    <row r="69" spans="22:25" x14ac:dyDescent="0.25">
      <c r="V69" s="6"/>
      <c r="W69" s="6"/>
      <c r="X69" s="6"/>
      <c r="Y69" s="6"/>
    </row>
    <row r="70" spans="22:25" x14ac:dyDescent="0.25">
      <c r="V70" s="6"/>
      <c r="W70" s="6"/>
      <c r="X70" s="6"/>
      <c r="Y70" s="6"/>
    </row>
    <row r="71" spans="22:25" x14ac:dyDescent="0.25">
      <c r="V71" s="6"/>
      <c r="W71" s="6"/>
      <c r="X71" s="6"/>
      <c r="Y71" s="6"/>
    </row>
    <row r="72" spans="22:25" x14ac:dyDescent="0.25">
      <c r="V72" s="6"/>
      <c r="W72" s="6"/>
      <c r="X72" s="6"/>
      <c r="Y72" s="6"/>
    </row>
    <row r="73" spans="22:25" x14ac:dyDescent="0.25">
      <c r="V73" s="6"/>
      <c r="W73" s="6"/>
      <c r="X73" s="6"/>
      <c r="Y73" s="6"/>
    </row>
    <row r="74" spans="22:25" x14ac:dyDescent="0.25">
      <c r="V74" s="6"/>
      <c r="W74" s="6"/>
      <c r="X74" s="6"/>
      <c r="Y74" s="6"/>
    </row>
    <row r="75" spans="22:25" x14ac:dyDescent="0.25">
      <c r="V75" s="6"/>
      <c r="W75" s="6"/>
      <c r="X75" s="6"/>
      <c r="Y75" s="6"/>
    </row>
    <row r="76" spans="22:25" x14ac:dyDescent="0.25">
      <c r="V76" s="6"/>
      <c r="W76" s="6"/>
      <c r="X76" s="6"/>
      <c r="Y76" s="6"/>
    </row>
    <row r="77" spans="22:25" x14ac:dyDescent="0.25">
      <c r="V77" s="6"/>
      <c r="W77" s="6"/>
      <c r="X77" s="6"/>
      <c r="Y77" s="6"/>
    </row>
    <row r="78" spans="22:25" x14ac:dyDescent="0.25">
      <c r="V78" s="6"/>
      <c r="W78" s="6"/>
      <c r="X78" s="6"/>
      <c r="Y78" s="6"/>
    </row>
    <row r="79" spans="22:25" x14ac:dyDescent="0.25">
      <c r="V79" s="6"/>
      <c r="W79" s="6"/>
      <c r="X79" s="6"/>
      <c r="Y79" s="6"/>
    </row>
    <row r="80" spans="22:25" x14ac:dyDescent="0.25">
      <c r="V80" s="6"/>
      <c r="W80" s="6"/>
      <c r="X80" s="6"/>
    </row>
    <row r="81" spans="22:24" x14ac:dyDescent="0.25">
      <c r="V81" s="6"/>
      <c r="W81" s="6"/>
      <c r="X81" s="6"/>
    </row>
  </sheetData>
  <mergeCells count="4">
    <mergeCell ref="A3:X3"/>
    <mergeCell ref="A4:X4"/>
    <mergeCell ref="A5:X5"/>
    <mergeCell ref="T6:X6"/>
  </mergeCells>
  <printOptions horizontalCentered="1"/>
  <pageMargins left="0.19685039370078741" right="0" top="0.78740157480314965" bottom="0.78740157480314965" header="0.78740157480314965" footer="0.78740157480314965"/>
  <pageSetup paperSize="5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DIRECCION DE COMERCIO EXTERIOR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2021-10-07T21:01:32Z</cp:lastPrinted>
  <dcterms:created xsi:type="dcterms:W3CDTF">2021-10-01T13:51:51Z</dcterms:created>
  <dcterms:modified xsi:type="dcterms:W3CDTF">2021-10-07T21:02:02Z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