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ON GENERAL " sheetId="1" r:id="rId1"/>
  </sheets>
  <definedNames>
    <definedName name="_xlnm.Print_Titles" localSheetId="0">'GESTION GENERAL '!$7:$7</definedName>
  </definedNames>
  <calcPr calcId="152511"/>
</workbook>
</file>

<file path=xl/calcChain.xml><?xml version="1.0" encoding="utf-8"?>
<calcChain xmlns="http://schemas.openxmlformats.org/spreadsheetml/2006/main">
  <c r="V60" i="1" l="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V46" i="1"/>
  <c r="U46" i="1"/>
  <c r="T46" i="1"/>
  <c r="S46" i="1"/>
  <c r="V45" i="1"/>
  <c r="U45" i="1"/>
  <c r="T45" i="1"/>
  <c r="S45" i="1"/>
  <c r="V44" i="1"/>
  <c r="U44" i="1"/>
  <c r="T44" i="1"/>
  <c r="S44" i="1"/>
  <c r="V43" i="1"/>
  <c r="U43" i="1"/>
  <c r="T43" i="1"/>
  <c r="S43" i="1"/>
  <c r="V42" i="1"/>
  <c r="U42" i="1"/>
  <c r="T42" i="1"/>
  <c r="S42" i="1"/>
  <c r="V40" i="1"/>
  <c r="U40" i="1"/>
  <c r="T40" i="1"/>
  <c r="S40" i="1"/>
  <c r="V39" i="1"/>
  <c r="U39" i="1"/>
  <c r="T39" i="1"/>
  <c r="S39" i="1"/>
  <c r="V37" i="1"/>
  <c r="U37" i="1"/>
  <c r="T37" i="1"/>
  <c r="S37" i="1"/>
  <c r="V36" i="1"/>
  <c r="U36" i="1"/>
  <c r="T36" i="1"/>
  <c r="S36" i="1"/>
  <c r="V35" i="1"/>
  <c r="U35" i="1"/>
  <c r="T35" i="1"/>
  <c r="S35" i="1"/>
  <c r="V34" i="1"/>
  <c r="U34" i="1"/>
  <c r="T34" i="1"/>
  <c r="S34" i="1"/>
  <c r="V33" i="1"/>
  <c r="U33" i="1"/>
  <c r="T33" i="1"/>
  <c r="S33" i="1"/>
  <c r="V32" i="1"/>
  <c r="U32" i="1"/>
  <c r="T32" i="1"/>
  <c r="S32" i="1"/>
  <c r="V31" i="1"/>
  <c r="U31" i="1"/>
  <c r="T31" i="1"/>
  <c r="S31" i="1"/>
  <c r="V30" i="1"/>
  <c r="U30" i="1"/>
  <c r="T30" i="1"/>
  <c r="S30" i="1"/>
  <c r="V29" i="1"/>
  <c r="U29" i="1"/>
  <c r="T29" i="1"/>
  <c r="S29" i="1"/>
  <c r="V28" i="1"/>
  <c r="U28" i="1"/>
  <c r="T28" i="1"/>
  <c r="S28" i="1"/>
  <c r="V27" i="1"/>
  <c r="U27" i="1"/>
  <c r="T27" i="1"/>
  <c r="S27" i="1"/>
  <c r="S26" i="1"/>
  <c r="V25" i="1"/>
  <c r="U25" i="1"/>
  <c r="T25" i="1"/>
  <c r="S25" i="1"/>
  <c r="V24" i="1"/>
  <c r="U24" i="1"/>
  <c r="T24" i="1"/>
  <c r="S24" i="1"/>
  <c r="S23" i="1"/>
  <c r="V22" i="1"/>
  <c r="U22" i="1"/>
  <c r="T22" i="1"/>
  <c r="S22" i="1"/>
  <c r="V21" i="1"/>
  <c r="U21" i="1"/>
  <c r="T21" i="1"/>
  <c r="S21" i="1"/>
  <c r="V20" i="1"/>
  <c r="U20" i="1"/>
  <c r="T20" i="1"/>
  <c r="S20" i="1"/>
  <c r="V19" i="1"/>
  <c r="U19" i="1"/>
  <c r="T19" i="1"/>
  <c r="S19" i="1"/>
  <c r="V18" i="1"/>
  <c r="U18" i="1"/>
  <c r="T18" i="1"/>
  <c r="S18" i="1"/>
  <c r="V17" i="1"/>
  <c r="U17" i="1"/>
  <c r="T17" i="1"/>
  <c r="S17" i="1"/>
  <c r="V15" i="1"/>
  <c r="U15" i="1"/>
  <c r="T15" i="1"/>
  <c r="S15" i="1"/>
  <c r="V14" i="1"/>
  <c r="U14" i="1"/>
  <c r="T14" i="1"/>
  <c r="S14" i="1"/>
  <c r="V12" i="1"/>
  <c r="U12" i="1"/>
  <c r="T12" i="1"/>
  <c r="S12" i="1"/>
  <c r="V11" i="1"/>
  <c r="U11" i="1"/>
  <c r="T11" i="1"/>
  <c r="S11" i="1"/>
  <c r="V10" i="1"/>
  <c r="U10" i="1"/>
  <c r="T10" i="1"/>
  <c r="S10" i="1"/>
  <c r="R41" i="1" l="1"/>
  <c r="Q41" i="1"/>
  <c r="P41" i="1"/>
  <c r="O41" i="1"/>
  <c r="N41" i="1"/>
  <c r="M41" i="1"/>
  <c r="L41" i="1"/>
  <c r="K41" i="1"/>
  <c r="J41" i="1"/>
  <c r="R38" i="1"/>
  <c r="Q38" i="1"/>
  <c r="P38" i="1"/>
  <c r="O38" i="1"/>
  <c r="N38" i="1"/>
  <c r="M38" i="1"/>
  <c r="L38" i="1"/>
  <c r="K38" i="1"/>
  <c r="J38" i="1"/>
  <c r="R16" i="1"/>
  <c r="Q16" i="1"/>
  <c r="P16" i="1"/>
  <c r="O16" i="1"/>
  <c r="N16" i="1"/>
  <c r="M16" i="1"/>
  <c r="L16" i="1"/>
  <c r="K16" i="1"/>
  <c r="J16" i="1"/>
  <c r="R13" i="1"/>
  <c r="Q13" i="1"/>
  <c r="P13" i="1"/>
  <c r="O13" i="1"/>
  <c r="N13" i="1"/>
  <c r="M13" i="1"/>
  <c r="L13" i="1"/>
  <c r="K13" i="1"/>
  <c r="J13" i="1"/>
  <c r="R9" i="1"/>
  <c r="Q9" i="1"/>
  <c r="P9" i="1"/>
  <c r="O9" i="1"/>
  <c r="N9" i="1"/>
  <c r="M9" i="1"/>
  <c r="L9" i="1"/>
  <c r="K9" i="1"/>
  <c r="J9" i="1"/>
  <c r="S13" i="1" l="1"/>
  <c r="S38" i="1"/>
  <c r="S9" i="1"/>
  <c r="U41" i="1"/>
  <c r="U9" i="1"/>
  <c r="U16" i="1"/>
  <c r="K8" i="1"/>
  <c r="K61" i="1" s="1"/>
  <c r="V9" i="1"/>
  <c r="V16" i="1"/>
  <c r="N8" i="1"/>
  <c r="N61" i="1" s="1"/>
  <c r="V41" i="1"/>
  <c r="T13" i="1"/>
  <c r="T38" i="1"/>
  <c r="O8" i="1"/>
  <c r="O61" i="1" s="1"/>
  <c r="U13" i="1"/>
  <c r="U38" i="1"/>
  <c r="L8" i="1"/>
  <c r="L61" i="1" s="1"/>
  <c r="T9" i="1"/>
  <c r="V13" i="1"/>
  <c r="S16" i="1"/>
  <c r="T16" i="1"/>
  <c r="V38" i="1"/>
  <c r="S41" i="1"/>
  <c r="T41" i="1"/>
  <c r="J8" i="1"/>
  <c r="J61" i="1" s="1"/>
  <c r="Q8" i="1"/>
  <c r="R8" i="1"/>
  <c r="P8" i="1"/>
  <c r="M8" i="1"/>
  <c r="V8" i="1" l="1"/>
  <c r="R61" i="1"/>
  <c r="S8" i="1"/>
  <c r="M61" i="1"/>
  <c r="T8" i="1"/>
  <c r="P61" i="1"/>
  <c r="U8" i="1"/>
  <c r="Q61" i="1"/>
  <c r="U61" i="1" s="1"/>
  <c r="T61" i="1" l="1"/>
  <c r="V61" i="1"/>
  <c r="S61" i="1"/>
</calcChain>
</file>

<file path=xl/sharedStrings.xml><?xml version="1.0" encoding="utf-8"?>
<sst xmlns="http://schemas.openxmlformats.org/spreadsheetml/2006/main" count="447" uniqueCount="141">
  <si>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</si>
  <si>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</si>
  <si>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</si>
  <si>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</si>
  <si>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</si>
  <si>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</si>
  <si>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</si>
  <si>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</si>
  <si>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</si>
  <si>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</si>
  <si>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</si>
  <si>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</si>
  <si>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</si>
  <si>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</si>
  <si>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</si>
  <si>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</si>
  <si>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</si>
  <si>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</si>
  <si>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</si>
  <si>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</si>
  <si>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</si>
  <si>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</si>
  <si>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</si>
  <si>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</si>
  <si>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</si>
  <si>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</si>
  <si>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</si>
  <si>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</si>
  <si>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</si>
  <si>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</si>
  <si>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</si>
  <si>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</si>
  <si>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</si>
  <si>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</si>
  <si>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</si>
  <si>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</si>
  <si>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</si>
  <si>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</si>
  <si>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</si>
  <si>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</si>
  <si>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</si>
  <si>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</si>
  <si>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</si>
  <si>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</si>
  <si>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</si>
  <si>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</si>
  <si>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</si>
  <si>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</si>
  <si>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</si>
  <si>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</si>
  <si>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</si>
  <si>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</si>
  <si>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</si>
  <si>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</si>
  <si>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</si>
  <si>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</si>
  <si>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</si>
  <si>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</si>
  <si>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</si>
  <si>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</si>
  <si>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</si>
  <si>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</si>
  <si>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</si>
  <si>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</si>
  <si>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</si>
  <si>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</si>
  <si>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</si>
  <si>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</si>
  <si>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</si>
  <si>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</si>
  <si>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</si>
  <si>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</si>
  <si>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</si>
  <si>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</si>
  <si>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</si>
  <si>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</si>
  <si>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</si>
  <si>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</si>
  <si>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</si>
  <si>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</si>
  <si>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</si>
  <si>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</si>
  <si>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</si>
  <si>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</si>
  <si>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</si>
  <si>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</si>
  <si>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</si>
  <si>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</si>
  <si>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</si>
  <si>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</si>
  <si>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</si>
  <si>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</si>
  <si>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</si>
  <si>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</si>
  <si>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</si>
  <si>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</si>
  <si>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</si>
  <si>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</si>
  <si>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</si>
  <si>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</si>
  <si>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</si>
  <si>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</si>
  <si>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</si>
  <si>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</si>
  <si>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</si>
  <si>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</si>
  <si>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</si>
  <si>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</si>
  <si>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</si>
  <si>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</si>
  <si>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</si>
  <si>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</si>
  <si>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</si>
  <si>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</si>
  <si>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</si>
  <si>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</si>
  <si>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</si>
  <si>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 xml:space="preserve">GASTOS DE INVERSION </t>
  </si>
  <si>
    <t>APROPIACION SIN COMPROMETER</t>
  </si>
  <si>
    <t>GASTOS POR TRIBUTOS, MULTAS, SANCIONES E INTERESES DE MORA</t>
  </si>
  <si>
    <t>TOTAL PRESUPUESTO A+C</t>
  </si>
  <si>
    <t>MINISTERIO DE COMERCIO INDUSTRIA Y TURISMO</t>
  </si>
  <si>
    <t>EJECUCION PRESUPUESTAL ACUMULADA CON CORTE AL 30 DE NOVIEMBRE DE 2021</t>
  </si>
  <si>
    <t>UNIDAD EJECUTORA 350101-000 GESTION GENERAL</t>
  </si>
  <si>
    <t>COMP/ APR</t>
  </si>
  <si>
    <t>OBLIG/ APR</t>
  </si>
  <si>
    <t>PAGO/ APR</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</si>
  <si>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</si>
  <si>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</si>
  <si>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</si>
  <si>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</si>
  <si>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</si>
  <si>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</si>
  <si>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</si>
  <si>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</si>
  <si>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</si>
  <si>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</si>
  <si>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Nota No.10: Resoluciòn No.0937 del 10 de septiembre de 2021"Por la cual se efectua un traslado en el presupuesto de funcionamiento de la Secciòn 3501 Ministerio de Comercio, Industria y Turismo, Unidad Ejecutora 3501-01 Gestiòn General en la vigencia fiscal de 2021".</t>
  </si>
  <si>
    <t>FECHA DE GENERACION : DICIEMBRE 01 DE 2021</t>
  </si>
  <si>
    <t>Nota No.11: Resolución No. 1149 del 28  de Octubre de 2021 " Por la cual se efectua un traslado en el presupuesto de funcionamiento de la Sección 3501 Ministerio de Comercio, Industria y Turismo, Unidad Ejecutora 3501-01 Gestión General en la Vigencia Fiscal de 2021"</t>
  </si>
  <si>
    <t>Nota No.12: Resolución No. 2750 del 09 de Noviembre de 2021 "Por la cual se efectua una distribución en el Presupuesto de Gastos de Funcionamiento del Ministerio de Hacienda y Crédito Público para la vigencia fiscal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</si>
</sst>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4" x14ac:knownFonts="1">
    <font>
      <sz val="11"/>
      <color rgb="FF000000"/>
      <name val="Calibri"/>
      <family val="2"/>
      <scheme val="minor"/>
    </font>
    <font>
      <sz val="11"/>
      <name val="Calibri"/>
      <family val="2"/>
    </font>
    <font>
      <sz val="9"/>
      <name val="Calibri"/>
      <family val="2"/>
    </font>
    <font>
      <sz val="8"/>
      <name val="Arial"/>
      <family val="2"/>
    </font>
    <font>
      <b/>
      <sz val="8"/>
      <color rgb="FF000000"/>
      <name val="Arial"/>
      <family val="2"/>
    </font>
    <font>
      <sz val="8"/>
      <color rgb="FF000000"/>
      <name val="Arial"/>
      <family val="2"/>
    </font>
    <font>
      <b/>
      <sz val="8"/>
      <color theme="0"/>
      <name val="Arial"/>
      <family val="2"/>
    </font>
    <font>
      <sz val="8"/>
      <color theme="0"/>
      <name val="Arial"/>
      <family val="2"/>
    </font>
    <font>
      <b/>
      <sz val="8"/>
      <name val="Arial"/>
      <family val="2"/>
    </font>
    <font>
      <sz val="11"/>
      <name val="Tahoma"/>
      <family val="2"/>
    </font>
    <font>
      <b/>
      <sz val="11"/>
      <color rgb="FF000000"/>
      <name val="Tahoma"/>
      <family val="2"/>
    </font>
    <font>
      <sz val="8"/>
      <name val="Calibri"/>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6">
    <xf numFmtId="0" fontId="1" fillId="0" borderId="0" xfId="0" applyFont="1" applyFill="1" applyBorder="1"/>
    <xf numFmtId="0" fontId="2" fillId="0" borderId="0" xfId="0" applyFont="1" applyFill="1" applyBorder="1"/>
    <xf numFmtId="10" fontId="1" fillId="0" borderId="0" xfId="0" applyNumberFormat="1" applyFont="1" applyFill="1" applyBorder="1"/>
    <xf numFmtId="0" fontId="1" fillId="0"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10" fontId="1" fillId="0" borderId="0" xfId="0" applyNumberFormat="1" applyFont="1" applyFill="1" applyBorder="1" applyAlignment="1">
      <alignment horizontal="right" vertical="center" wrapText="1"/>
    </xf>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0"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left" vertical="center" wrapText="1" readingOrder="1"/>
    </xf>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horizontal="left" vertical="center" wrapText="1" readingOrder="1"/>
    </xf>
    <xf numFmtId="0" fontId="10"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7" fontId="4" fillId="0" borderId="1" xfId="0" applyNumberFormat="1" applyFont="1" applyFill="1" applyBorder="1" applyAlignment="1">
      <alignment vertical="center" wrapText="1" readingOrder="1"/>
    </xf>
    <xf numFmtId="7" fontId="3" fillId="0" borderId="1" xfId="0" applyNumberFormat="1" applyFont="1" applyFill="1" applyBorder="1" applyAlignment="1">
      <alignment vertical="center" wrapText="1" readingOrder="1"/>
    </xf>
    <xf numFmtId="10" fontId="3" fillId="0" borderId="1" xfId="0" applyNumberFormat="1" applyFont="1" applyFill="1" applyBorder="1" applyAlignment="1">
      <alignment vertical="center" wrapText="1"/>
    </xf>
    <xf numFmtId="164" fontId="5" fillId="0" borderId="1" xfId="0" applyNumberFormat="1" applyFont="1" applyFill="1" applyBorder="1" applyAlignment="1">
      <alignment vertical="center" wrapText="1" readingOrder="1"/>
    </xf>
    <xf numFmtId="164" fontId="4" fillId="2" borderId="1" xfId="0" applyNumberFormat="1" applyFont="1" applyFill="1" applyBorder="1" applyAlignment="1">
      <alignment vertical="center" wrapText="1" readingOrder="1"/>
    </xf>
    <xf numFmtId="7" fontId="8" fillId="2" borderId="1" xfId="0" applyNumberFormat="1" applyFont="1" applyFill="1" applyBorder="1" applyAlignment="1">
      <alignment vertical="center" wrapText="1" readingOrder="1"/>
    </xf>
    <xf numFmtId="10" fontId="8" fillId="2" borderId="1" xfId="0" applyNumberFormat="1" applyFont="1" applyFill="1" applyBorder="1" applyAlignment="1">
      <alignment vertical="center" wrapText="1"/>
    </xf>
    <xf numFmtId="0" fontId="3" fillId="0" borderId="0" xfId="0" applyFont="1" applyFill="1" applyBorder="1"/>
    <xf numFmtId="165" fontId="3" fillId="0" borderId="0" xfId="0" applyNumberFormat="1" applyFont="1" applyFill="1" applyBorder="1"/>
    <xf numFmtId="0" fontId="5" fillId="0" borderId="0" xfId="0" applyFont="1" applyFill="1" applyBorder="1" applyAlignment="1">
      <alignment horizontal="right" vertical="center" wrapText="1" readingOrder="1"/>
    </xf>
    <xf numFmtId="0" fontId="3" fillId="0" borderId="0" xfId="0" applyFont="1" applyFill="1" applyBorder="1" applyAlignment="1">
      <alignment horizontal="right" readingOrder="1"/>
    </xf>
    <xf numFmtId="165" fontId="5" fillId="0" borderId="0" xfId="0" applyNumberFormat="1" applyFont="1" applyFill="1" applyBorder="1" applyAlignment="1">
      <alignment horizontal="right" vertical="center" wrapText="1" readingOrder="1"/>
    </xf>
    <xf numFmtId="4" fontId="5" fillId="0" borderId="0" xfId="0" applyNumberFormat="1" applyFont="1" applyFill="1" applyBorder="1" applyAlignment="1">
      <alignment horizontal="right" vertical="center" wrapText="1" readingOrder="1"/>
    </xf>
    <xf numFmtId="0" fontId="11" fillId="0" borderId="0" xfId="0" applyFont="1" applyFill="1" applyBorder="1" applyAlignment="1">
      <alignment horizontal="right" readingOrder="1"/>
    </xf>
    <xf numFmtId="0" fontId="11" fillId="0" borderId="0" xfId="0" applyFont="1" applyFill="1" applyBorder="1"/>
    <xf numFmtId="0" fontId="11" fillId="0" borderId="0" xfId="0" applyFont="1" applyFill="1" applyBorder="1" applyAlignment="1">
      <alignment horizontal="right" vertical="center" wrapText="1"/>
    </xf>
    <xf numFmtId="0" fontId="12" fillId="0" borderId="0" xfId="0" applyNumberFormat="1" applyFont="1" applyFill="1" applyBorder="1" applyAlignment="1">
      <alignment horizontal="center" vertical="center" wrapText="1" readingOrder="1"/>
    </xf>
    <xf numFmtId="0" fontId="13"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104361</xdr:colOff>
      <xdr:row>2</xdr:row>
      <xdr:rowOff>168965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24"/>
  <sheetViews>
    <sheetView showGridLines="0" tabSelected="1" topLeftCell="A59" workbookViewId="0">
      <selection activeCell="R6" sqref="R6:V6"/>
    </sheetView>
  </sheetViews>
  <sheetFormatPr baseColWidth="10" defaultRowHeight="15" x14ac:dyDescent="0.25"/>
  <cols>
    <col min="1" max="5" width="5.42578125" customWidth="1"/>
    <col min="6" max="6" width="6.5703125" customWidth="1"/>
    <col min="7" max="7" width="4.7109375" customWidth="1"/>
    <col min="8" max="8" width="6.28515625" customWidth="1"/>
    <col min="9" max="9" width="27.5703125" customWidth="1"/>
    <col min="10" max="10" width="18.85546875" customWidth="1"/>
    <col min="11" max="11" width="17.140625" customWidth="1"/>
    <col min="12" max="12" width="15.7109375" customWidth="1"/>
    <col min="13" max="13" width="16.140625" customWidth="1"/>
    <col min="14" max="14" width="16.85546875" customWidth="1"/>
    <col min="15" max="15" width="15" customWidth="1"/>
    <col min="16" max="16" width="15.7109375" customWidth="1"/>
    <col min="17" max="17" width="16.140625" customWidth="1"/>
    <col min="18" max="18" width="16.7109375" customWidth="1"/>
    <col min="19" max="19" width="17.140625" customWidth="1"/>
    <col min="20" max="20" width="7.85546875" customWidth="1"/>
    <col min="21" max="21" width="7" customWidth="1"/>
    <col min="22" max="22" width="7.7109375" customWidth="1"/>
  </cols>
  <sheetData>
    <row r="3" spans="1:23" ht="15.75" x14ac:dyDescent="0.25">
      <c r="A3" s="33" t="s">
        <v>121</v>
      </c>
      <c r="B3" s="34"/>
      <c r="C3" s="34"/>
      <c r="D3" s="34"/>
      <c r="E3" s="34"/>
      <c r="F3" s="34"/>
      <c r="G3" s="34"/>
      <c r="H3" s="34"/>
      <c r="I3" s="34"/>
      <c r="J3" s="34"/>
      <c r="K3" s="34"/>
      <c r="L3" s="34"/>
      <c r="M3" s="34"/>
      <c r="N3" s="34"/>
      <c r="O3" s="34"/>
      <c r="P3" s="34"/>
      <c r="Q3" s="34"/>
      <c r="R3" s="34"/>
      <c r="S3" s="34"/>
      <c r="T3" s="34"/>
      <c r="U3" s="34"/>
      <c r="V3" s="34"/>
    </row>
    <row r="4" spans="1:23" ht="15.75" x14ac:dyDescent="0.25">
      <c r="A4" s="33" t="s">
        <v>122</v>
      </c>
      <c r="B4" s="34"/>
      <c r="C4" s="34"/>
      <c r="D4" s="34"/>
      <c r="E4" s="34"/>
      <c r="F4" s="34"/>
      <c r="G4" s="34"/>
      <c r="H4" s="34"/>
      <c r="I4" s="34"/>
      <c r="J4" s="34"/>
      <c r="K4" s="34"/>
      <c r="L4" s="34"/>
      <c r="M4" s="34"/>
      <c r="N4" s="34"/>
      <c r="O4" s="34"/>
      <c r="P4" s="34"/>
      <c r="Q4" s="34"/>
      <c r="R4" s="34"/>
      <c r="S4" s="34"/>
      <c r="T4" s="34"/>
      <c r="U4" s="34"/>
      <c r="V4" s="34"/>
    </row>
    <row r="5" spans="1:23" ht="15.75" x14ac:dyDescent="0.25">
      <c r="A5" s="33" t="s">
        <v>123</v>
      </c>
      <c r="B5" s="34"/>
      <c r="C5" s="34"/>
      <c r="D5" s="34"/>
      <c r="E5" s="34"/>
      <c r="F5" s="34"/>
      <c r="G5" s="34"/>
      <c r="H5" s="34"/>
      <c r="I5" s="34"/>
      <c r="J5" s="34"/>
      <c r="K5" s="34"/>
      <c r="L5" s="34"/>
      <c r="M5" s="34"/>
      <c r="N5" s="34"/>
      <c r="O5" s="34"/>
      <c r="P5" s="34"/>
      <c r="Q5" s="34"/>
      <c r="R5" s="34"/>
      <c r="S5" s="34"/>
      <c r="T5" s="34"/>
      <c r="U5" s="34"/>
      <c r="V5" s="34"/>
    </row>
    <row r="6" spans="1:23" ht="20.25" customHeight="1" thickBot="1" x14ac:dyDescent="0.3">
      <c r="A6" s="15"/>
      <c r="B6" s="16"/>
      <c r="C6" s="16"/>
      <c r="D6" s="16"/>
      <c r="E6" s="16"/>
      <c r="F6" s="16"/>
      <c r="G6" s="16"/>
      <c r="H6" s="16"/>
      <c r="I6" s="16"/>
      <c r="J6" s="16"/>
      <c r="K6" s="16"/>
      <c r="L6" s="16"/>
      <c r="M6" s="16"/>
      <c r="N6" s="16"/>
      <c r="O6" s="16"/>
      <c r="P6" s="16"/>
      <c r="Q6" s="16"/>
      <c r="R6" s="35" t="s">
        <v>138</v>
      </c>
      <c r="S6" s="35"/>
      <c r="T6" s="35"/>
      <c r="U6" s="35"/>
      <c r="V6" s="35"/>
    </row>
    <row r="7" spans="1:23" ht="35.1"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14</v>
      </c>
      <c r="O7" s="7" t="s">
        <v>15</v>
      </c>
      <c r="P7" s="7" t="s">
        <v>16</v>
      </c>
      <c r="Q7" s="7" t="s">
        <v>17</v>
      </c>
      <c r="R7" s="7" t="s">
        <v>18</v>
      </c>
      <c r="S7" s="8" t="s">
        <v>118</v>
      </c>
      <c r="T7" s="8" t="s">
        <v>124</v>
      </c>
      <c r="U7" s="8" t="s">
        <v>125</v>
      </c>
      <c r="V7" s="8" t="s">
        <v>126</v>
      </c>
    </row>
    <row r="8" spans="1:23" ht="35.1" customHeight="1" thickTop="1" thickBot="1" x14ac:dyDescent="0.3">
      <c r="A8" s="9" t="s">
        <v>19</v>
      </c>
      <c r="B8" s="9"/>
      <c r="C8" s="9"/>
      <c r="D8" s="9"/>
      <c r="E8" s="9"/>
      <c r="F8" s="9"/>
      <c r="G8" s="9"/>
      <c r="H8" s="9"/>
      <c r="I8" s="10" t="s">
        <v>114</v>
      </c>
      <c r="J8" s="17">
        <f>+J9+J13+J16+J38</f>
        <v>423160702000</v>
      </c>
      <c r="K8" s="17">
        <f t="shared" ref="K8:R8" si="0">+K9+K13+K16+K38</f>
        <v>65097941000</v>
      </c>
      <c r="L8" s="17">
        <f t="shared" si="0"/>
        <v>88329447000</v>
      </c>
      <c r="M8" s="17">
        <f t="shared" si="0"/>
        <v>399929196000</v>
      </c>
      <c r="N8" s="17">
        <f t="shared" si="0"/>
        <v>389905708547.62</v>
      </c>
      <c r="O8" s="17">
        <f t="shared" si="0"/>
        <v>10023487452.379999</v>
      </c>
      <c r="P8" s="17">
        <f t="shared" si="0"/>
        <v>378450239074.17999</v>
      </c>
      <c r="Q8" s="17">
        <f t="shared" si="0"/>
        <v>352255593812.84003</v>
      </c>
      <c r="R8" s="17">
        <f t="shared" si="0"/>
        <v>347137974160.55005</v>
      </c>
      <c r="S8" s="18">
        <f t="shared" ref="S8:S39" si="1">+M8-P8</f>
        <v>21478956925.820007</v>
      </c>
      <c r="T8" s="19">
        <f t="shared" ref="T8:T22" si="2">+P8/M8</f>
        <v>0.94629310102726283</v>
      </c>
      <c r="U8" s="19">
        <f t="shared" ref="U8:U22" si="3">+Q8/M8</f>
        <v>0.88079489403629341</v>
      </c>
      <c r="V8" s="19">
        <f t="shared" ref="V8:V22" si="4">+R8/M8</f>
        <v>0.86799857982999085</v>
      </c>
      <c r="W8" s="2"/>
    </row>
    <row r="9" spans="1:23" ht="35.1" customHeight="1" thickTop="1" thickBot="1" x14ac:dyDescent="0.3">
      <c r="A9" s="13" t="s">
        <v>19</v>
      </c>
      <c r="B9" s="13"/>
      <c r="C9" s="13"/>
      <c r="D9" s="13"/>
      <c r="E9" s="13"/>
      <c r="F9" s="13"/>
      <c r="G9" s="13"/>
      <c r="H9" s="13"/>
      <c r="I9" s="14" t="s">
        <v>113</v>
      </c>
      <c r="J9" s="21">
        <f>SUM(J10:J12)</f>
        <v>41107301000</v>
      </c>
      <c r="K9" s="21">
        <f t="shared" ref="K9:R9" si="5">SUM(K10:K12)</f>
        <v>931000000</v>
      </c>
      <c r="L9" s="21">
        <f t="shared" si="5"/>
        <v>0</v>
      </c>
      <c r="M9" s="21">
        <f t="shared" si="5"/>
        <v>42038301000</v>
      </c>
      <c r="N9" s="21">
        <f t="shared" si="5"/>
        <v>42038301000</v>
      </c>
      <c r="O9" s="21">
        <f t="shared" si="5"/>
        <v>0</v>
      </c>
      <c r="P9" s="21">
        <f t="shared" si="5"/>
        <v>35055243870.580002</v>
      </c>
      <c r="Q9" s="21">
        <f t="shared" si="5"/>
        <v>34752526863.580002</v>
      </c>
      <c r="R9" s="21">
        <f t="shared" si="5"/>
        <v>34612159635.580002</v>
      </c>
      <c r="S9" s="22">
        <f t="shared" si="1"/>
        <v>6983057129.4199982</v>
      </c>
      <c r="T9" s="23">
        <f t="shared" si="2"/>
        <v>0.83388821709469185</v>
      </c>
      <c r="U9" s="23">
        <f t="shared" si="3"/>
        <v>0.82668723608929873</v>
      </c>
      <c r="V9" s="23">
        <f t="shared" si="4"/>
        <v>0.82334820419074506</v>
      </c>
      <c r="W9" s="2"/>
    </row>
    <row r="10" spans="1:23" ht="35.1" customHeight="1" thickTop="1" thickBot="1" x14ac:dyDescent="0.3">
      <c r="A10" s="11" t="s">
        <v>19</v>
      </c>
      <c r="B10" s="11" t="s">
        <v>20</v>
      </c>
      <c r="C10" s="11" t="s">
        <v>20</v>
      </c>
      <c r="D10" s="11" t="s">
        <v>20</v>
      </c>
      <c r="E10" s="11"/>
      <c r="F10" s="11" t="s">
        <v>21</v>
      </c>
      <c r="G10" s="11" t="s">
        <v>22</v>
      </c>
      <c r="H10" s="11" t="s">
        <v>23</v>
      </c>
      <c r="I10" s="12" t="s">
        <v>24</v>
      </c>
      <c r="J10" s="20">
        <v>22729521000</v>
      </c>
      <c r="K10" s="20">
        <v>420000000</v>
      </c>
      <c r="L10" s="20">
        <v>0</v>
      </c>
      <c r="M10" s="20">
        <v>23149521000</v>
      </c>
      <c r="N10" s="20">
        <v>23149521000</v>
      </c>
      <c r="O10" s="20">
        <v>0</v>
      </c>
      <c r="P10" s="20">
        <v>20380172230</v>
      </c>
      <c r="Q10" s="20">
        <v>20339384287</v>
      </c>
      <c r="R10" s="20">
        <v>20299307311</v>
      </c>
      <c r="S10" s="18">
        <f t="shared" si="1"/>
        <v>2769348770</v>
      </c>
      <c r="T10" s="19">
        <f t="shared" si="2"/>
        <v>0.88037122798350775</v>
      </c>
      <c r="U10" s="19">
        <f t="shared" si="3"/>
        <v>0.87860929334131799</v>
      </c>
      <c r="V10" s="19">
        <f t="shared" si="4"/>
        <v>0.87687807065208823</v>
      </c>
      <c r="W10" s="2"/>
    </row>
    <row r="11" spans="1:23" ht="35.1" customHeight="1" thickTop="1" thickBot="1" x14ac:dyDescent="0.3">
      <c r="A11" s="11" t="s">
        <v>19</v>
      </c>
      <c r="B11" s="11" t="s">
        <v>20</v>
      </c>
      <c r="C11" s="11" t="s">
        <v>20</v>
      </c>
      <c r="D11" s="11" t="s">
        <v>25</v>
      </c>
      <c r="E11" s="11"/>
      <c r="F11" s="11" t="s">
        <v>21</v>
      </c>
      <c r="G11" s="11" t="s">
        <v>22</v>
      </c>
      <c r="H11" s="11" t="s">
        <v>23</v>
      </c>
      <c r="I11" s="12" t="s">
        <v>26</v>
      </c>
      <c r="J11" s="20">
        <v>8268406000</v>
      </c>
      <c r="K11" s="20">
        <v>511000000</v>
      </c>
      <c r="L11" s="20">
        <v>0</v>
      </c>
      <c r="M11" s="20">
        <v>8779406000</v>
      </c>
      <c r="N11" s="20">
        <v>8779406000</v>
      </c>
      <c r="O11" s="20">
        <v>0</v>
      </c>
      <c r="P11" s="20">
        <v>7213840481</v>
      </c>
      <c r="Q11" s="20">
        <v>7068447695</v>
      </c>
      <c r="R11" s="20">
        <v>7046181318</v>
      </c>
      <c r="S11" s="18">
        <f t="shared" si="1"/>
        <v>1565565519</v>
      </c>
      <c r="T11" s="19">
        <f t="shared" si="2"/>
        <v>0.82167751223716046</v>
      </c>
      <c r="U11" s="19">
        <f t="shared" si="3"/>
        <v>0.80511684902144864</v>
      </c>
      <c r="V11" s="19">
        <f t="shared" si="4"/>
        <v>0.80258064361074088</v>
      </c>
      <c r="W11" s="2"/>
    </row>
    <row r="12" spans="1:23" ht="35.1" customHeight="1" thickTop="1" thickBot="1" x14ac:dyDescent="0.3">
      <c r="A12" s="11" t="s">
        <v>19</v>
      </c>
      <c r="B12" s="11" t="s">
        <v>20</v>
      </c>
      <c r="C12" s="11" t="s">
        <v>20</v>
      </c>
      <c r="D12" s="11" t="s">
        <v>27</v>
      </c>
      <c r="E12" s="11"/>
      <c r="F12" s="11" t="s">
        <v>21</v>
      </c>
      <c r="G12" s="11" t="s">
        <v>22</v>
      </c>
      <c r="H12" s="11" t="s">
        <v>23</v>
      </c>
      <c r="I12" s="12" t="s">
        <v>28</v>
      </c>
      <c r="J12" s="20">
        <v>10109374000</v>
      </c>
      <c r="K12" s="20">
        <v>0</v>
      </c>
      <c r="L12" s="20">
        <v>0</v>
      </c>
      <c r="M12" s="20">
        <v>10109374000</v>
      </c>
      <c r="N12" s="20">
        <v>10109374000</v>
      </c>
      <c r="O12" s="20">
        <v>0</v>
      </c>
      <c r="P12" s="20">
        <v>7461231159.5799999</v>
      </c>
      <c r="Q12" s="20">
        <v>7344694881.5799999</v>
      </c>
      <c r="R12" s="20">
        <v>7266671006.5799999</v>
      </c>
      <c r="S12" s="18">
        <f t="shared" si="1"/>
        <v>2648142840.4200001</v>
      </c>
      <c r="T12" s="19">
        <f t="shared" si="2"/>
        <v>0.73805075958016786</v>
      </c>
      <c r="U12" s="19">
        <f t="shared" si="3"/>
        <v>0.72652321316631474</v>
      </c>
      <c r="V12" s="19">
        <f t="shared" si="4"/>
        <v>0.71880524022357861</v>
      </c>
      <c r="W12" s="2"/>
    </row>
    <row r="13" spans="1:23" ht="35.1" customHeight="1" thickTop="1" thickBot="1" x14ac:dyDescent="0.3">
      <c r="A13" s="13" t="s">
        <v>19</v>
      </c>
      <c r="B13" s="13"/>
      <c r="C13" s="13"/>
      <c r="D13" s="13"/>
      <c r="E13" s="13"/>
      <c r="F13" s="13"/>
      <c r="G13" s="13"/>
      <c r="H13" s="13"/>
      <c r="I13" s="14" t="s">
        <v>115</v>
      </c>
      <c r="J13" s="21">
        <f>SUM(J14:J15)</f>
        <v>19428254000</v>
      </c>
      <c r="K13" s="21">
        <f t="shared" ref="K13:R13" si="6">SUM(K14:K15)</f>
        <v>0</v>
      </c>
      <c r="L13" s="21">
        <f t="shared" si="6"/>
        <v>580000000</v>
      </c>
      <c r="M13" s="21">
        <f t="shared" si="6"/>
        <v>18848254000</v>
      </c>
      <c r="N13" s="21">
        <f t="shared" si="6"/>
        <v>18429805937.290001</v>
      </c>
      <c r="O13" s="21">
        <f t="shared" si="6"/>
        <v>418448062.70999998</v>
      </c>
      <c r="P13" s="21">
        <f t="shared" si="6"/>
        <v>18063823286.650002</v>
      </c>
      <c r="Q13" s="21">
        <f t="shared" si="6"/>
        <v>14888125059.23</v>
      </c>
      <c r="R13" s="21">
        <f t="shared" si="6"/>
        <v>14526126596.940001</v>
      </c>
      <c r="S13" s="22">
        <f t="shared" si="1"/>
        <v>784430713.34999847</v>
      </c>
      <c r="T13" s="23">
        <f t="shared" si="2"/>
        <v>0.95838178362038207</v>
      </c>
      <c r="U13" s="23">
        <f t="shared" si="3"/>
        <v>0.78989412277816284</v>
      </c>
      <c r="V13" s="23">
        <f t="shared" si="4"/>
        <v>0.77068818135303141</v>
      </c>
      <c r="W13" s="2"/>
    </row>
    <row r="14" spans="1:23" ht="35.1" customHeight="1" thickTop="1" thickBot="1" x14ac:dyDescent="0.3">
      <c r="A14" s="11" t="s">
        <v>19</v>
      </c>
      <c r="B14" s="11" t="s">
        <v>25</v>
      </c>
      <c r="C14" s="11" t="s">
        <v>20</v>
      </c>
      <c r="D14" s="11"/>
      <c r="E14" s="11"/>
      <c r="F14" s="11" t="s">
        <v>21</v>
      </c>
      <c r="G14" s="11" t="s">
        <v>22</v>
      </c>
      <c r="H14" s="11" t="s">
        <v>23</v>
      </c>
      <c r="I14" s="12" t="s">
        <v>29</v>
      </c>
      <c r="J14" s="20">
        <v>5150000</v>
      </c>
      <c r="K14" s="20">
        <v>0</v>
      </c>
      <c r="L14" s="20">
        <v>0</v>
      </c>
      <c r="M14" s="20">
        <v>5150000</v>
      </c>
      <c r="N14" s="20">
        <v>0</v>
      </c>
      <c r="O14" s="20">
        <v>5150000</v>
      </c>
      <c r="P14" s="20">
        <v>0</v>
      </c>
      <c r="Q14" s="20">
        <v>0</v>
      </c>
      <c r="R14" s="20">
        <v>0</v>
      </c>
      <c r="S14" s="18">
        <f t="shared" si="1"/>
        <v>5150000</v>
      </c>
      <c r="T14" s="19">
        <f t="shared" si="2"/>
        <v>0</v>
      </c>
      <c r="U14" s="19">
        <f t="shared" si="3"/>
        <v>0</v>
      </c>
      <c r="V14" s="19">
        <f t="shared" si="4"/>
        <v>0</v>
      </c>
      <c r="W14" s="2"/>
    </row>
    <row r="15" spans="1:23" ht="35.1" customHeight="1" thickTop="1" thickBot="1" x14ac:dyDescent="0.3">
      <c r="A15" s="11" t="s">
        <v>19</v>
      </c>
      <c r="B15" s="11" t="s">
        <v>25</v>
      </c>
      <c r="C15" s="11" t="s">
        <v>25</v>
      </c>
      <c r="D15" s="11"/>
      <c r="E15" s="11"/>
      <c r="F15" s="11" t="s">
        <v>21</v>
      </c>
      <c r="G15" s="11" t="s">
        <v>22</v>
      </c>
      <c r="H15" s="11" t="s">
        <v>23</v>
      </c>
      <c r="I15" s="12" t="s">
        <v>30</v>
      </c>
      <c r="J15" s="20">
        <v>19423104000</v>
      </c>
      <c r="K15" s="20">
        <v>0</v>
      </c>
      <c r="L15" s="20">
        <v>580000000</v>
      </c>
      <c r="M15" s="20">
        <v>18843104000</v>
      </c>
      <c r="N15" s="20">
        <v>18429805937.290001</v>
      </c>
      <c r="O15" s="20">
        <v>413298062.70999998</v>
      </c>
      <c r="P15" s="20">
        <v>18063823286.650002</v>
      </c>
      <c r="Q15" s="20">
        <v>14888125059.23</v>
      </c>
      <c r="R15" s="20">
        <v>14526126596.940001</v>
      </c>
      <c r="S15" s="18">
        <f t="shared" si="1"/>
        <v>779280713.34999847</v>
      </c>
      <c r="T15" s="19">
        <f t="shared" si="2"/>
        <v>0.95864371850041274</v>
      </c>
      <c r="U15" s="19">
        <f t="shared" si="3"/>
        <v>0.79011000837388567</v>
      </c>
      <c r="V15" s="19">
        <f t="shared" si="4"/>
        <v>0.77089881778182623</v>
      </c>
      <c r="W15" s="2"/>
    </row>
    <row r="16" spans="1:23" ht="60" customHeight="1" thickTop="1" thickBot="1" x14ac:dyDescent="0.3">
      <c r="A16" s="13" t="s">
        <v>19</v>
      </c>
      <c r="B16" s="13"/>
      <c r="C16" s="13"/>
      <c r="D16" s="13"/>
      <c r="E16" s="13"/>
      <c r="F16" s="13"/>
      <c r="G16" s="13"/>
      <c r="H16" s="13"/>
      <c r="I16" s="14" t="s">
        <v>116</v>
      </c>
      <c r="J16" s="21">
        <f>SUM(J17:J37)</f>
        <v>349794367000</v>
      </c>
      <c r="K16" s="21">
        <f t="shared" ref="K16:R16" si="7">SUM(K17:K37)</f>
        <v>63586941000</v>
      </c>
      <c r="L16" s="21">
        <f t="shared" si="7"/>
        <v>87749447000</v>
      </c>
      <c r="M16" s="21">
        <f t="shared" si="7"/>
        <v>325631861000</v>
      </c>
      <c r="N16" s="21">
        <f t="shared" si="7"/>
        <v>316047611603.33002</v>
      </c>
      <c r="O16" s="21">
        <f t="shared" si="7"/>
        <v>9584249396.6700001</v>
      </c>
      <c r="P16" s="21">
        <f t="shared" si="7"/>
        <v>311976332660.95001</v>
      </c>
      <c r="Q16" s="21">
        <f t="shared" si="7"/>
        <v>289260102634.03003</v>
      </c>
      <c r="R16" s="21">
        <f t="shared" si="7"/>
        <v>284644848672.03003</v>
      </c>
      <c r="S16" s="22">
        <f t="shared" si="1"/>
        <v>13655528339.049988</v>
      </c>
      <c r="T16" s="23">
        <f t="shared" si="2"/>
        <v>0.95806452016975696</v>
      </c>
      <c r="U16" s="23">
        <f t="shared" si="3"/>
        <v>0.8883040552166056</v>
      </c>
      <c r="V16" s="23">
        <f t="shared" si="4"/>
        <v>0.87413082920663598</v>
      </c>
      <c r="W16" s="2"/>
    </row>
    <row r="17" spans="1:23" ht="57.75" customHeight="1" thickTop="1" thickBot="1" x14ac:dyDescent="0.3">
      <c r="A17" s="11" t="s">
        <v>19</v>
      </c>
      <c r="B17" s="11" t="s">
        <v>27</v>
      </c>
      <c r="C17" s="11" t="s">
        <v>20</v>
      </c>
      <c r="D17" s="11" t="s">
        <v>20</v>
      </c>
      <c r="E17" s="11" t="s">
        <v>31</v>
      </c>
      <c r="F17" s="11" t="s">
        <v>21</v>
      </c>
      <c r="G17" s="11" t="s">
        <v>22</v>
      </c>
      <c r="H17" s="11" t="s">
        <v>23</v>
      </c>
      <c r="I17" s="12" t="s">
        <v>32</v>
      </c>
      <c r="J17" s="20">
        <v>150000000000</v>
      </c>
      <c r="K17" s="20">
        <v>0</v>
      </c>
      <c r="L17" s="20">
        <v>0</v>
      </c>
      <c r="M17" s="20">
        <v>150000000000</v>
      </c>
      <c r="N17" s="20">
        <v>150000000000</v>
      </c>
      <c r="O17" s="20">
        <v>0</v>
      </c>
      <c r="P17" s="20">
        <v>150000000000</v>
      </c>
      <c r="Q17" s="20">
        <v>136363636363.60001</v>
      </c>
      <c r="R17" s="20">
        <v>136363636363.60001</v>
      </c>
      <c r="S17" s="18">
        <f t="shared" si="1"/>
        <v>0</v>
      </c>
      <c r="T17" s="19">
        <f t="shared" si="2"/>
        <v>1</v>
      </c>
      <c r="U17" s="19">
        <f t="shared" si="3"/>
        <v>0.9090909090906667</v>
      </c>
      <c r="V17" s="19">
        <f t="shared" si="4"/>
        <v>0.9090909090906667</v>
      </c>
      <c r="W17" s="2"/>
    </row>
    <row r="18" spans="1:23" ht="45.75" customHeight="1" thickTop="1" thickBot="1" x14ac:dyDescent="0.3">
      <c r="A18" s="11" t="s">
        <v>19</v>
      </c>
      <c r="B18" s="11" t="s">
        <v>27</v>
      </c>
      <c r="C18" s="11" t="s">
        <v>25</v>
      </c>
      <c r="D18" s="11" t="s">
        <v>25</v>
      </c>
      <c r="E18" s="11" t="s">
        <v>33</v>
      </c>
      <c r="F18" s="11" t="s">
        <v>21</v>
      </c>
      <c r="G18" s="11" t="s">
        <v>22</v>
      </c>
      <c r="H18" s="11" t="s">
        <v>23</v>
      </c>
      <c r="I18" s="12" t="s">
        <v>34</v>
      </c>
      <c r="J18" s="20">
        <v>56205000</v>
      </c>
      <c r="K18" s="20">
        <v>0</v>
      </c>
      <c r="L18" s="20">
        <v>0</v>
      </c>
      <c r="M18" s="20">
        <v>56205000</v>
      </c>
      <c r="N18" s="20">
        <v>43400000</v>
      </c>
      <c r="O18" s="20">
        <v>12805000</v>
      </c>
      <c r="P18" s="20">
        <v>43400000</v>
      </c>
      <c r="Q18" s="20">
        <v>43400000</v>
      </c>
      <c r="R18" s="20">
        <v>43400000</v>
      </c>
      <c r="S18" s="18">
        <f t="shared" si="1"/>
        <v>12805000</v>
      </c>
      <c r="T18" s="19">
        <f t="shared" si="2"/>
        <v>0.7721732941909083</v>
      </c>
      <c r="U18" s="19">
        <f t="shared" si="3"/>
        <v>0.7721732941909083</v>
      </c>
      <c r="V18" s="19">
        <f t="shared" si="4"/>
        <v>0.7721732941909083</v>
      </c>
      <c r="W18" s="2"/>
    </row>
    <row r="19" spans="1:23" ht="35.1" customHeight="1" thickTop="1" thickBot="1" x14ac:dyDescent="0.3">
      <c r="A19" s="11" t="s">
        <v>19</v>
      </c>
      <c r="B19" s="11" t="s">
        <v>27</v>
      </c>
      <c r="C19" s="11" t="s">
        <v>25</v>
      </c>
      <c r="D19" s="11" t="s">
        <v>25</v>
      </c>
      <c r="E19" s="11" t="s">
        <v>35</v>
      </c>
      <c r="F19" s="11" t="s">
        <v>21</v>
      </c>
      <c r="G19" s="11" t="s">
        <v>22</v>
      </c>
      <c r="H19" s="11" t="s">
        <v>23</v>
      </c>
      <c r="I19" s="12" t="s">
        <v>36</v>
      </c>
      <c r="J19" s="20">
        <v>339567000</v>
      </c>
      <c r="K19" s="20">
        <v>0</v>
      </c>
      <c r="L19" s="20">
        <v>0</v>
      </c>
      <c r="M19" s="20">
        <v>339567000</v>
      </c>
      <c r="N19" s="20">
        <v>339567000</v>
      </c>
      <c r="O19" s="20">
        <v>0</v>
      </c>
      <c r="P19" s="20">
        <v>339567000</v>
      </c>
      <c r="Q19" s="20">
        <v>339567000</v>
      </c>
      <c r="R19" s="20">
        <v>339567000</v>
      </c>
      <c r="S19" s="18">
        <f t="shared" si="1"/>
        <v>0</v>
      </c>
      <c r="T19" s="19">
        <f t="shared" si="2"/>
        <v>1</v>
      </c>
      <c r="U19" s="19">
        <f t="shared" si="3"/>
        <v>1</v>
      </c>
      <c r="V19" s="19">
        <f t="shared" si="4"/>
        <v>1</v>
      </c>
      <c r="W19" s="2"/>
    </row>
    <row r="20" spans="1:23" ht="35.1" customHeight="1" thickTop="1" thickBot="1" x14ac:dyDescent="0.3">
      <c r="A20" s="11" t="s">
        <v>19</v>
      </c>
      <c r="B20" s="11" t="s">
        <v>27</v>
      </c>
      <c r="C20" s="11" t="s">
        <v>25</v>
      </c>
      <c r="D20" s="11" t="s">
        <v>25</v>
      </c>
      <c r="E20" s="11" t="s">
        <v>37</v>
      </c>
      <c r="F20" s="11" t="s">
        <v>21</v>
      </c>
      <c r="G20" s="11" t="s">
        <v>22</v>
      </c>
      <c r="H20" s="11" t="s">
        <v>23</v>
      </c>
      <c r="I20" s="12" t="s">
        <v>38</v>
      </c>
      <c r="J20" s="20">
        <v>2255265000</v>
      </c>
      <c r="K20" s="20">
        <v>0</v>
      </c>
      <c r="L20" s="20">
        <v>0</v>
      </c>
      <c r="M20" s="20">
        <v>2255265000</v>
      </c>
      <c r="N20" s="20">
        <v>2255265000</v>
      </c>
      <c r="O20" s="20">
        <v>0</v>
      </c>
      <c r="P20" s="20">
        <v>2255265000</v>
      </c>
      <c r="Q20" s="20">
        <v>2077090564.78</v>
      </c>
      <c r="R20" s="20">
        <v>2077090564.78</v>
      </c>
      <c r="S20" s="18">
        <f t="shared" si="1"/>
        <v>0</v>
      </c>
      <c r="T20" s="19">
        <f t="shared" si="2"/>
        <v>1</v>
      </c>
      <c r="U20" s="19">
        <f t="shared" si="3"/>
        <v>0.92099623094403538</v>
      </c>
      <c r="V20" s="19">
        <f t="shared" si="4"/>
        <v>0.92099623094403538</v>
      </c>
      <c r="W20" s="2"/>
    </row>
    <row r="21" spans="1:23" ht="35.1" customHeight="1" thickTop="1" thickBot="1" x14ac:dyDescent="0.3">
      <c r="A21" s="11" t="s">
        <v>19</v>
      </c>
      <c r="B21" s="11" t="s">
        <v>27</v>
      </c>
      <c r="C21" s="11" t="s">
        <v>25</v>
      </c>
      <c r="D21" s="11" t="s">
        <v>25</v>
      </c>
      <c r="E21" s="11" t="s">
        <v>39</v>
      </c>
      <c r="F21" s="11" t="s">
        <v>21</v>
      </c>
      <c r="G21" s="11" t="s">
        <v>22</v>
      </c>
      <c r="H21" s="11" t="s">
        <v>23</v>
      </c>
      <c r="I21" s="12" t="s">
        <v>40</v>
      </c>
      <c r="J21" s="20">
        <v>8411326000</v>
      </c>
      <c r="K21" s="20">
        <v>0</v>
      </c>
      <c r="L21" s="20">
        <v>0</v>
      </c>
      <c r="M21" s="20">
        <v>8411326000</v>
      </c>
      <c r="N21" s="20">
        <v>8228214651.3999996</v>
      </c>
      <c r="O21" s="20">
        <v>183111348.59999999</v>
      </c>
      <c r="P21" s="20">
        <v>8228214651.3999996</v>
      </c>
      <c r="Q21" s="20">
        <v>7149939531.3999996</v>
      </c>
      <c r="R21" s="20">
        <v>7149939531.3999996</v>
      </c>
      <c r="S21" s="18">
        <f t="shared" si="1"/>
        <v>183111348.60000038</v>
      </c>
      <c r="T21" s="19">
        <f t="shared" si="2"/>
        <v>0.97823038262932616</v>
      </c>
      <c r="U21" s="19">
        <f t="shared" si="3"/>
        <v>0.85003714413161491</v>
      </c>
      <c r="V21" s="19">
        <f t="shared" si="4"/>
        <v>0.85003714413161491</v>
      </c>
      <c r="W21" s="2"/>
    </row>
    <row r="22" spans="1:23" ht="35.1" customHeight="1" thickTop="1" thickBot="1" x14ac:dyDescent="0.3">
      <c r="A22" s="11" t="s">
        <v>19</v>
      </c>
      <c r="B22" s="11" t="s">
        <v>27</v>
      </c>
      <c r="C22" s="11" t="s">
        <v>25</v>
      </c>
      <c r="D22" s="11" t="s">
        <v>25</v>
      </c>
      <c r="E22" s="11" t="s">
        <v>41</v>
      </c>
      <c r="F22" s="11" t="s">
        <v>21</v>
      </c>
      <c r="G22" s="11" t="s">
        <v>22</v>
      </c>
      <c r="H22" s="11" t="s">
        <v>23</v>
      </c>
      <c r="I22" s="12" t="s">
        <v>42</v>
      </c>
      <c r="J22" s="20">
        <v>1796267000</v>
      </c>
      <c r="K22" s="20">
        <v>0</v>
      </c>
      <c r="L22" s="20">
        <v>0</v>
      </c>
      <c r="M22" s="20">
        <v>1796267000</v>
      </c>
      <c r="N22" s="20">
        <v>1796267000</v>
      </c>
      <c r="O22" s="20">
        <v>0</v>
      </c>
      <c r="P22" s="20">
        <v>1796267000</v>
      </c>
      <c r="Q22" s="20">
        <v>1418660975.2</v>
      </c>
      <c r="R22" s="20">
        <v>1418660975.2</v>
      </c>
      <c r="S22" s="18">
        <f t="shared" si="1"/>
        <v>0</v>
      </c>
      <c r="T22" s="19">
        <f t="shared" si="2"/>
        <v>1</v>
      </c>
      <c r="U22" s="19">
        <f t="shared" si="3"/>
        <v>0.78978290822021446</v>
      </c>
      <c r="V22" s="19">
        <f t="shared" si="4"/>
        <v>0.78978290822021446</v>
      </c>
      <c r="W22" s="2"/>
    </row>
    <row r="23" spans="1:23" ht="35.1" customHeight="1" thickTop="1" thickBot="1" x14ac:dyDescent="0.3">
      <c r="A23" s="11" t="s">
        <v>19</v>
      </c>
      <c r="B23" s="11" t="s">
        <v>27</v>
      </c>
      <c r="C23" s="11" t="s">
        <v>27</v>
      </c>
      <c r="D23" s="11" t="s">
        <v>43</v>
      </c>
      <c r="E23" s="11" t="s">
        <v>44</v>
      </c>
      <c r="F23" s="11" t="s">
        <v>21</v>
      </c>
      <c r="G23" s="11" t="s">
        <v>22</v>
      </c>
      <c r="H23" s="11" t="s">
        <v>23</v>
      </c>
      <c r="I23" s="12" t="s">
        <v>45</v>
      </c>
      <c r="J23" s="20">
        <v>11000000000</v>
      </c>
      <c r="K23" s="20">
        <v>0</v>
      </c>
      <c r="L23" s="20">
        <v>11000000000</v>
      </c>
      <c r="M23" s="20">
        <v>0</v>
      </c>
      <c r="N23" s="20">
        <v>0</v>
      </c>
      <c r="O23" s="20">
        <v>0</v>
      </c>
      <c r="P23" s="20">
        <v>0</v>
      </c>
      <c r="Q23" s="20">
        <v>0</v>
      </c>
      <c r="R23" s="20">
        <v>0</v>
      </c>
      <c r="S23" s="18">
        <f t="shared" si="1"/>
        <v>0</v>
      </c>
      <c r="T23" s="19">
        <v>0</v>
      </c>
      <c r="U23" s="19">
        <v>0</v>
      </c>
      <c r="V23" s="19">
        <v>0</v>
      </c>
      <c r="W23" s="2"/>
    </row>
    <row r="24" spans="1:23" ht="35.1" customHeight="1" thickTop="1" thickBot="1" x14ac:dyDescent="0.3">
      <c r="A24" s="11" t="s">
        <v>19</v>
      </c>
      <c r="B24" s="11" t="s">
        <v>27</v>
      </c>
      <c r="C24" s="11" t="s">
        <v>27</v>
      </c>
      <c r="D24" s="11" t="s">
        <v>43</v>
      </c>
      <c r="E24" s="11" t="s">
        <v>46</v>
      </c>
      <c r="F24" s="11" t="s">
        <v>21</v>
      </c>
      <c r="G24" s="11" t="s">
        <v>22</v>
      </c>
      <c r="H24" s="11" t="s">
        <v>23</v>
      </c>
      <c r="I24" s="12" t="s">
        <v>47</v>
      </c>
      <c r="J24" s="20">
        <v>30096095000</v>
      </c>
      <c r="K24" s="20">
        <v>26000000000</v>
      </c>
      <c r="L24" s="20">
        <v>0</v>
      </c>
      <c r="M24" s="20">
        <v>56096095000</v>
      </c>
      <c r="N24" s="20">
        <v>55796095000</v>
      </c>
      <c r="O24" s="20">
        <v>300000000</v>
      </c>
      <c r="P24" s="20">
        <v>53546095000</v>
      </c>
      <c r="Q24" s="20">
        <v>53546095000</v>
      </c>
      <c r="R24" s="20">
        <v>53546095000</v>
      </c>
      <c r="S24" s="18">
        <f t="shared" si="1"/>
        <v>2550000000</v>
      </c>
      <c r="T24" s="19">
        <f>+P24/M24</f>
        <v>0.95454229033233062</v>
      </c>
      <c r="U24" s="19">
        <f>+Q24/M24</f>
        <v>0.95454229033233062</v>
      </c>
      <c r="V24" s="19">
        <f>+R24/M24</f>
        <v>0.95454229033233062</v>
      </c>
      <c r="W24" s="2"/>
    </row>
    <row r="25" spans="1:23" ht="35.1" customHeight="1" thickTop="1" thickBot="1" x14ac:dyDescent="0.3">
      <c r="A25" s="11" t="s">
        <v>19</v>
      </c>
      <c r="B25" s="11" t="s">
        <v>27</v>
      </c>
      <c r="C25" s="11" t="s">
        <v>27</v>
      </c>
      <c r="D25" s="11" t="s">
        <v>43</v>
      </c>
      <c r="E25" s="11" t="s">
        <v>46</v>
      </c>
      <c r="F25" s="11" t="s">
        <v>21</v>
      </c>
      <c r="G25" s="11" t="s">
        <v>48</v>
      </c>
      <c r="H25" s="11" t="s">
        <v>23</v>
      </c>
      <c r="I25" s="12" t="s">
        <v>47</v>
      </c>
      <c r="J25" s="20">
        <v>0</v>
      </c>
      <c r="K25" s="20">
        <v>30586800000</v>
      </c>
      <c r="L25" s="20">
        <v>0</v>
      </c>
      <c r="M25" s="20">
        <v>30586800000</v>
      </c>
      <c r="N25" s="20">
        <v>30586800000</v>
      </c>
      <c r="O25" s="20">
        <v>0</v>
      </c>
      <c r="P25" s="20">
        <v>30586800000</v>
      </c>
      <c r="Q25" s="20">
        <v>30586800000</v>
      </c>
      <c r="R25" s="20">
        <v>30586800000</v>
      </c>
      <c r="S25" s="18">
        <f t="shared" si="1"/>
        <v>0</v>
      </c>
      <c r="T25" s="19">
        <f>+P25/M25</f>
        <v>1</v>
      </c>
      <c r="U25" s="19">
        <f>+Q25/M25</f>
        <v>1</v>
      </c>
      <c r="V25" s="19">
        <f>+R25/M25</f>
        <v>1</v>
      </c>
      <c r="W25" s="2"/>
    </row>
    <row r="26" spans="1:23" ht="35.1" customHeight="1" thickTop="1" thickBot="1" x14ac:dyDescent="0.3">
      <c r="A26" s="11" t="s">
        <v>19</v>
      </c>
      <c r="B26" s="11" t="s">
        <v>27</v>
      </c>
      <c r="C26" s="11" t="s">
        <v>27</v>
      </c>
      <c r="D26" s="11" t="s">
        <v>43</v>
      </c>
      <c r="E26" s="11" t="s">
        <v>46</v>
      </c>
      <c r="F26" s="11" t="s">
        <v>21</v>
      </c>
      <c r="G26" s="11" t="s">
        <v>48</v>
      </c>
      <c r="H26" s="11" t="s">
        <v>49</v>
      </c>
      <c r="I26" s="12" t="s">
        <v>47</v>
      </c>
      <c r="J26" s="20">
        <v>30586800000</v>
      </c>
      <c r="K26" s="20">
        <v>0</v>
      </c>
      <c r="L26" s="20">
        <v>30586800000</v>
      </c>
      <c r="M26" s="20">
        <v>0</v>
      </c>
      <c r="N26" s="20">
        <v>0</v>
      </c>
      <c r="O26" s="20">
        <v>0</v>
      </c>
      <c r="P26" s="20">
        <v>0</v>
      </c>
      <c r="Q26" s="20">
        <v>0</v>
      </c>
      <c r="R26" s="20">
        <v>0</v>
      </c>
      <c r="S26" s="18">
        <f t="shared" si="1"/>
        <v>0</v>
      </c>
      <c r="T26" s="19">
        <v>0</v>
      </c>
      <c r="U26" s="19">
        <v>0</v>
      </c>
      <c r="V26" s="19">
        <v>0</v>
      </c>
      <c r="W26" s="2"/>
    </row>
    <row r="27" spans="1:23" ht="35.1" customHeight="1" thickTop="1" thickBot="1" x14ac:dyDescent="0.3">
      <c r="A27" s="11" t="s">
        <v>19</v>
      </c>
      <c r="B27" s="11" t="s">
        <v>27</v>
      </c>
      <c r="C27" s="11" t="s">
        <v>27</v>
      </c>
      <c r="D27" s="11" t="s">
        <v>43</v>
      </c>
      <c r="E27" s="11" t="s">
        <v>50</v>
      </c>
      <c r="F27" s="11" t="s">
        <v>21</v>
      </c>
      <c r="G27" s="11" t="s">
        <v>22</v>
      </c>
      <c r="H27" s="11" t="s">
        <v>23</v>
      </c>
      <c r="I27" s="12" t="s">
        <v>51</v>
      </c>
      <c r="J27" s="20">
        <v>5150000000</v>
      </c>
      <c r="K27" s="20">
        <v>0</v>
      </c>
      <c r="L27" s="20">
        <v>0</v>
      </c>
      <c r="M27" s="20">
        <v>5150000000</v>
      </c>
      <c r="N27" s="20">
        <v>5150000000</v>
      </c>
      <c r="O27" s="20">
        <v>0</v>
      </c>
      <c r="P27" s="20">
        <v>5150000000</v>
      </c>
      <c r="Q27" s="20">
        <v>4720833333.5</v>
      </c>
      <c r="R27" s="20">
        <v>4720833333.5</v>
      </c>
      <c r="S27" s="18">
        <f t="shared" si="1"/>
        <v>0</v>
      </c>
      <c r="T27" s="19">
        <f t="shared" ref="T27:T61" si="8">+P27/M27</f>
        <v>1</v>
      </c>
      <c r="U27" s="19">
        <f t="shared" ref="U27:U61" si="9">+Q27/M27</f>
        <v>0.91666666669902908</v>
      </c>
      <c r="V27" s="19">
        <f t="shared" ref="V27:V61" si="10">+R27/M27</f>
        <v>0.91666666669902908</v>
      </c>
      <c r="W27" s="2"/>
    </row>
    <row r="28" spans="1:23" ht="35.1" customHeight="1" thickTop="1" thickBot="1" x14ac:dyDescent="0.3">
      <c r="A28" s="11" t="s">
        <v>19</v>
      </c>
      <c r="B28" s="11" t="s">
        <v>27</v>
      </c>
      <c r="C28" s="11" t="s">
        <v>27</v>
      </c>
      <c r="D28" s="11" t="s">
        <v>43</v>
      </c>
      <c r="E28" s="11" t="s">
        <v>52</v>
      </c>
      <c r="F28" s="11" t="s">
        <v>21</v>
      </c>
      <c r="G28" s="11" t="s">
        <v>22</v>
      </c>
      <c r="H28" s="11" t="s">
        <v>23</v>
      </c>
      <c r="I28" s="12" t="s">
        <v>53</v>
      </c>
      <c r="J28" s="20">
        <v>0</v>
      </c>
      <c r="K28" s="20">
        <v>7000000000</v>
      </c>
      <c r="L28" s="20">
        <v>0</v>
      </c>
      <c r="M28" s="20">
        <v>7000000000</v>
      </c>
      <c r="N28" s="20">
        <v>7000000000</v>
      </c>
      <c r="O28" s="20">
        <v>0</v>
      </c>
      <c r="P28" s="20">
        <v>7000000000</v>
      </c>
      <c r="Q28" s="20">
        <v>0</v>
      </c>
      <c r="R28" s="20">
        <v>0</v>
      </c>
      <c r="S28" s="18">
        <f t="shared" si="1"/>
        <v>0</v>
      </c>
      <c r="T28" s="19">
        <f t="shared" si="8"/>
        <v>1</v>
      </c>
      <c r="U28" s="19">
        <f t="shared" si="9"/>
        <v>0</v>
      </c>
      <c r="V28" s="19">
        <f t="shared" si="10"/>
        <v>0</v>
      </c>
      <c r="W28" s="2"/>
    </row>
    <row r="29" spans="1:23" ht="35.1" customHeight="1" thickTop="1" thickBot="1" x14ac:dyDescent="0.3">
      <c r="A29" s="11" t="s">
        <v>19</v>
      </c>
      <c r="B29" s="11" t="s">
        <v>27</v>
      </c>
      <c r="C29" s="11" t="s">
        <v>43</v>
      </c>
      <c r="D29" s="11" t="s">
        <v>25</v>
      </c>
      <c r="E29" s="11" t="s">
        <v>54</v>
      </c>
      <c r="F29" s="11" t="s">
        <v>21</v>
      </c>
      <c r="G29" s="11" t="s">
        <v>22</v>
      </c>
      <c r="H29" s="11" t="s">
        <v>23</v>
      </c>
      <c r="I29" s="12" t="s">
        <v>55</v>
      </c>
      <c r="J29" s="20">
        <v>627823000</v>
      </c>
      <c r="K29" s="20">
        <v>0</v>
      </c>
      <c r="L29" s="20">
        <v>141000</v>
      </c>
      <c r="M29" s="20">
        <v>627682000</v>
      </c>
      <c r="N29" s="20">
        <v>302687617.19</v>
      </c>
      <c r="O29" s="20">
        <v>324994382.81</v>
      </c>
      <c r="P29" s="20">
        <v>302687617.19</v>
      </c>
      <c r="Q29" s="20">
        <v>302038373.19</v>
      </c>
      <c r="R29" s="20">
        <v>302038373.19</v>
      </c>
      <c r="S29" s="18">
        <f t="shared" si="1"/>
        <v>324994382.81</v>
      </c>
      <c r="T29" s="19">
        <f t="shared" si="8"/>
        <v>0.48223083852970133</v>
      </c>
      <c r="U29" s="19">
        <f t="shared" si="9"/>
        <v>0.48119648674010085</v>
      </c>
      <c r="V29" s="19">
        <f t="shared" si="10"/>
        <v>0.48119648674010085</v>
      </c>
      <c r="W29" s="2"/>
    </row>
    <row r="30" spans="1:23" ht="35.1" customHeight="1" thickTop="1" thickBot="1" x14ac:dyDescent="0.3">
      <c r="A30" s="11" t="s">
        <v>19</v>
      </c>
      <c r="B30" s="11" t="s">
        <v>27</v>
      </c>
      <c r="C30" s="11" t="s">
        <v>43</v>
      </c>
      <c r="D30" s="11" t="s">
        <v>25</v>
      </c>
      <c r="E30" s="11" t="s">
        <v>56</v>
      </c>
      <c r="F30" s="11" t="s">
        <v>21</v>
      </c>
      <c r="G30" s="11" t="s">
        <v>22</v>
      </c>
      <c r="H30" s="11" t="s">
        <v>23</v>
      </c>
      <c r="I30" s="12" t="s">
        <v>57</v>
      </c>
      <c r="J30" s="20">
        <v>2316560000</v>
      </c>
      <c r="K30" s="20">
        <v>0</v>
      </c>
      <c r="L30" s="20">
        <v>0</v>
      </c>
      <c r="M30" s="20">
        <v>2316560000</v>
      </c>
      <c r="N30" s="20">
        <v>2233480000</v>
      </c>
      <c r="O30" s="20">
        <v>83080000</v>
      </c>
      <c r="P30" s="20">
        <v>1792705000</v>
      </c>
      <c r="Q30" s="20">
        <v>1792673000</v>
      </c>
      <c r="R30" s="20">
        <v>1792673000</v>
      </c>
      <c r="S30" s="18">
        <f t="shared" si="1"/>
        <v>523855000</v>
      </c>
      <c r="T30" s="19">
        <f t="shared" si="8"/>
        <v>0.77386512760299753</v>
      </c>
      <c r="U30" s="19">
        <f t="shared" si="9"/>
        <v>0.77385131401733609</v>
      </c>
      <c r="V30" s="19">
        <f t="shared" si="10"/>
        <v>0.77385131401733609</v>
      </c>
      <c r="W30" s="2"/>
    </row>
    <row r="31" spans="1:23" ht="35.1" customHeight="1" thickTop="1" thickBot="1" x14ac:dyDescent="0.3">
      <c r="A31" s="11" t="s">
        <v>19</v>
      </c>
      <c r="B31" s="11" t="s">
        <v>27</v>
      </c>
      <c r="C31" s="11" t="s">
        <v>43</v>
      </c>
      <c r="D31" s="11" t="s">
        <v>25</v>
      </c>
      <c r="E31" s="11" t="s">
        <v>58</v>
      </c>
      <c r="F31" s="11" t="s">
        <v>21</v>
      </c>
      <c r="G31" s="11" t="s">
        <v>22</v>
      </c>
      <c r="H31" s="11" t="s">
        <v>23</v>
      </c>
      <c r="I31" s="12" t="s">
        <v>59</v>
      </c>
      <c r="J31" s="20">
        <v>265664000</v>
      </c>
      <c r="K31" s="20">
        <v>0</v>
      </c>
      <c r="L31" s="20">
        <v>0</v>
      </c>
      <c r="M31" s="20">
        <v>265664000</v>
      </c>
      <c r="N31" s="20">
        <v>210172734.30000001</v>
      </c>
      <c r="O31" s="20">
        <v>55491265.700000003</v>
      </c>
      <c r="P31" s="20">
        <v>32502380.300000001</v>
      </c>
      <c r="Q31" s="20">
        <v>31556467.300000001</v>
      </c>
      <c r="R31" s="20">
        <v>31556467.300000001</v>
      </c>
      <c r="S31" s="18">
        <f t="shared" si="1"/>
        <v>233161619.69999999</v>
      </c>
      <c r="T31" s="19">
        <f t="shared" si="8"/>
        <v>0.12234393933690678</v>
      </c>
      <c r="U31" s="19">
        <f t="shared" si="9"/>
        <v>0.11878337787581306</v>
      </c>
      <c r="V31" s="19">
        <f t="shared" si="10"/>
        <v>0.11878337787581306</v>
      </c>
      <c r="W31" s="2"/>
    </row>
    <row r="32" spans="1:23" ht="35.1" customHeight="1" thickTop="1" thickBot="1" x14ac:dyDescent="0.3">
      <c r="A32" s="11" t="s">
        <v>19</v>
      </c>
      <c r="B32" s="11" t="s">
        <v>27</v>
      </c>
      <c r="C32" s="11" t="s">
        <v>43</v>
      </c>
      <c r="D32" s="11" t="s">
        <v>25</v>
      </c>
      <c r="E32" s="11" t="s">
        <v>60</v>
      </c>
      <c r="F32" s="11" t="s">
        <v>21</v>
      </c>
      <c r="G32" s="11" t="s">
        <v>22</v>
      </c>
      <c r="H32" s="11" t="s">
        <v>23</v>
      </c>
      <c r="I32" s="12" t="s">
        <v>61</v>
      </c>
      <c r="J32" s="20">
        <v>1745000</v>
      </c>
      <c r="K32" s="20">
        <v>141000</v>
      </c>
      <c r="L32" s="20">
        <v>0</v>
      </c>
      <c r="M32" s="20">
        <v>1886000</v>
      </c>
      <c r="N32" s="20">
        <v>1739900</v>
      </c>
      <c r="O32" s="20">
        <v>146100</v>
      </c>
      <c r="P32" s="20">
        <v>1739900</v>
      </c>
      <c r="Q32" s="20">
        <v>1739900</v>
      </c>
      <c r="R32" s="20">
        <v>1739900</v>
      </c>
      <c r="S32" s="18">
        <f t="shared" si="1"/>
        <v>146100</v>
      </c>
      <c r="T32" s="19">
        <f t="shared" si="8"/>
        <v>0.92253446447507959</v>
      </c>
      <c r="U32" s="19">
        <f t="shared" si="9"/>
        <v>0.92253446447507959</v>
      </c>
      <c r="V32" s="19">
        <f t="shared" si="10"/>
        <v>0.92253446447507959</v>
      </c>
      <c r="W32" s="2"/>
    </row>
    <row r="33" spans="1:23" ht="35.1" customHeight="1" thickTop="1" thickBot="1" x14ac:dyDescent="0.3">
      <c r="A33" s="11" t="s">
        <v>19</v>
      </c>
      <c r="B33" s="11" t="s">
        <v>27</v>
      </c>
      <c r="C33" s="11" t="s">
        <v>43</v>
      </c>
      <c r="D33" s="11" t="s">
        <v>25</v>
      </c>
      <c r="E33" s="11" t="s">
        <v>62</v>
      </c>
      <c r="F33" s="11" t="s">
        <v>21</v>
      </c>
      <c r="G33" s="11" t="s">
        <v>22</v>
      </c>
      <c r="H33" s="11" t="s">
        <v>23</v>
      </c>
      <c r="I33" s="12" t="s">
        <v>63</v>
      </c>
      <c r="J33" s="20">
        <v>31455523000</v>
      </c>
      <c r="K33" s="20">
        <v>0</v>
      </c>
      <c r="L33" s="20">
        <v>0</v>
      </c>
      <c r="M33" s="20">
        <v>31455523000</v>
      </c>
      <c r="N33" s="20">
        <v>23033983063.860001</v>
      </c>
      <c r="O33" s="20">
        <v>8421539936.1400003</v>
      </c>
      <c r="P33" s="20">
        <v>21937084006.860001</v>
      </c>
      <c r="Q33" s="20">
        <v>21922067019.860001</v>
      </c>
      <c r="R33" s="20">
        <v>21922067019.860001</v>
      </c>
      <c r="S33" s="18">
        <f t="shared" si="1"/>
        <v>9518438993.1399994</v>
      </c>
      <c r="T33" s="19">
        <f t="shared" si="8"/>
        <v>0.69740007205920562</v>
      </c>
      <c r="U33" s="19">
        <f t="shared" si="9"/>
        <v>0.69692266823412852</v>
      </c>
      <c r="V33" s="19">
        <f t="shared" si="10"/>
        <v>0.69692266823412852</v>
      </c>
      <c r="W33" s="2"/>
    </row>
    <row r="34" spans="1:23" ht="35.1" customHeight="1" thickTop="1" thickBot="1" x14ac:dyDescent="0.3">
      <c r="A34" s="11" t="s">
        <v>19</v>
      </c>
      <c r="B34" s="11" t="s">
        <v>27</v>
      </c>
      <c r="C34" s="11" t="s">
        <v>43</v>
      </c>
      <c r="D34" s="11" t="s">
        <v>25</v>
      </c>
      <c r="E34" s="11" t="s">
        <v>64</v>
      </c>
      <c r="F34" s="11" t="s">
        <v>21</v>
      </c>
      <c r="G34" s="11" t="s">
        <v>22</v>
      </c>
      <c r="H34" s="11" t="s">
        <v>23</v>
      </c>
      <c r="I34" s="12" t="s">
        <v>65</v>
      </c>
      <c r="J34" s="20">
        <v>46262506000</v>
      </c>
      <c r="K34" s="20">
        <v>0</v>
      </c>
      <c r="L34" s="20">
        <v>46162506000</v>
      </c>
      <c r="M34" s="20">
        <v>100000000</v>
      </c>
      <c r="N34" s="20">
        <v>837830</v>
      </c>
      <c r="O34" s="20">
        <v>99162170</v>
      </c>
      <c r="P34" s="20">
        <v>837830</v>
      </c>
      <c r="Q34" s="20">
        <v>837830</v>
      </c>
      <c r="R34" s="20">
        <v>837830</v>
      </c>
      <c r="S34" s="18">
        <f t="shared" si="1"/>
        <v>99162170</v>
      </c>
      <c r="T34" s="19">
        <f t="shared" si="8"/>
        <v>8.3783E-3</v>
      </c>
      <c r="U34" s="19">
        <f t="shared" si="9"/>
        <v>8.3783E-3</v>
      </c>
      <c r="V34" s="19">
        <f t="shared" si="10"/>
        <v>8.3783E-3</v>
      </c>
      <c r="W34" s="2"/>
    </row>
    <row r="35" spans="1:23" ht="35.1" customHeight="1" thickTop="1" thickBot="1" x14ac:dyDescent="0.3">
      <c r="A35" s="11" t="s">
        <v>19</v>
      </c>
      <c r="B35" s="11" t="s">
        <v>27</v>
      </c>
      <c r="C35" s="11" t="s">
        <v>22</v>
      </c>
      <c r="D35" s="11" t="s">
        <v>20</v>
      </c>
      <c r="E35" s="11" t="s">
        <v>31</v>
      </c>
      <c r="F35" s="11" t="s">
        <v>21</v>
      </c>
      <c r="G35" s="11" t="s">
        <v>22</v>
      </c>
      <c r="H35" s="11" t="s">
        <v>23</v>
      </c>
      <c r="I35" s="12" t="s">
        <v>66</v>
      </c>
      <c r="J35" s="20">
        <v>162225000</v>
      </c>
      <c r="K35" s="20">
        <v>0</v>
      </c>
      <c r="L35" s="20">
        <v>0</v>
      </c>
      <c r="M35" s="20">
        <v>162225000</v>
      </c>
      <c r="N35" s="20">
        <v>162156806.58000001</v>
      </c>
      <c r="O35" s="20">
        <v>68193.42</v>
      </c>
      <c r="P35" s="20">
        <v>56222275.200000003</v>
      </c>
      <c r="Q35" s="20">
        <v>56222275.200000003</v>
      </c>
      <c r="R35" s="20">
        <v>56222275.200000003</v>
      </c>
      <c r="S35" s="18">
        <f t="shared" si="1"/>
        <v>106002724.8</v>
      </c>
      <c r="T35" s="19">
        <f t="shared" si="8"/>
        <v>0.34656973462783175</v>
      </c>
      <c r="U35" s="19">
        <f t="shared" si="9"/>
        <v>0.34656973462783175</v>
      </c>
      <c r="V35" s="19">
        <f t="shared" si="10"/>
        <v>0.34656973462783175</v>
      </c>
      <c r="W35" s="2"/>
    </row>
    <row r="36" spans="1:23" ht="35.1" customHeight="1" thickTop="1" thickBot="1" x14ac:dyDescent="0.3">
      <c r="A36" s="11" t="s">
        <v>19</v>
      </c>
      <c r="B36" s="11" t="s">
        <v>27</v>
      </c>
      <c r="C36" s="11" t="s">
        <v>22</v>
      </c>
      <c r="D36" s="11" t="s">
        <v>20</v>
      </c>
      <c r="E36" s="11" t="s">
        <v>54</v>
      </c>
      <c r="F36" s="11" t="s">
        <v>21</v>
      </c>
      <c r="G36" s="11" t="s">
        <v>22</v>
      </c>
      <c r="H36" s="11" t="s">
        <v>23</v>
      </c>
      <c r="I36" s="12" t="s">
        <v>67</v>
      </c>
      <c r="J36" s="20">
        <v>103851000</v>
      </c>
      <c r="K36" s="20">
        <v>0</v>
      </c>
      <c r="L36" s="20">
        <v>0</v>
      </c>
      <c r="M36" s="20">
        <v>103851000</v>
      </c>
      <c r="N36" s="20">
        <v>0</v>
      </c>
      <c r="O36" s="20">
        <v>103851000</v>
      </c>
      <c r="P36" s="20">
        <v>0</v>
      </c>
      <c r="Q36" s="20">
        <v>0</v>
      </c>
      <c r="R36" s="20">
        <v>0</v>
      </c>
      <c r="S36" s="18">
        <f t="shared" si="1"/>
        <v>103851000</v>
      </c>
      <c r="T36" s="19">
        <f t="shared" si="8"/>
        <v>0</v>
      </c>
      <c r="U36" s="19">
        <f t="shared" si="9"/>
        <v>0</v>
      </c>
      <c r="V36" s="19">
        <f t="shared" si="10"/>
        <v>0</v>
      </c>
      <c r="W36" s="2"/>
    </row>
    <row r="37" spans="1:23" ht="35.1" customHeight="1" thickTop="1" thickBot="1" x14ac:dyDescent="0.3">
      <c r="A37" s="11" t="s">
        <v>19</v>
      </c>
      <c r="B37" s="11" t="s">
        <v>27</v>
      </c>
      <c r="C37" s="11" t="s">
        <v>48</v>
      </c>
      <c r="D37" s="11" t="s">
        <v>68</v>
      </c>
      <c r="E37" s="11" t="s">
        <v>31</v>
      </c>
      <c r="F37" s="11" t="s">
        <v>21</v>
      </c>
      <c r="G37" s="11" t="s">
        <v>22</v>
      </c>
      <c r="H37" s="11" t="s">
        <v>23</v>
      </c>
      <c r="I37" s="12" t="s">
        <v>69</v>
      </c>
      <c r="J37" s="20">
        <v>28906945000</v>
      </c>
      <c r="K37" s="20">
        <v>0</v>
      </c>
      <c r="L37" s="20">
        <v>0</v>
      </c>
      <c r="M37" s="20">
        <v>28906945000</v>
      </c>
      <c r="N37" s="20">
        <v>28906945000</v>
      </c>
      <c r="O37" s="20">
        <v>0</v>
      </c>
      <c r="P37" s="20">
        <v>28906945000</v>
      </c>
      <c r="Q37" s="20">
        <v>28906945000</v>
      </c>
      <c r="R37" s="20">
        <v>24291691038</v>
      </c>
      <c r="S37" s="18">
        <f t="shared" si="1"/>
        <v>0</v>
      </c>
      <c r="T37" s="19">
        <f t="shared" si="8"/>
        <v>1</v>
      </c>
      <c r="U37" s="19">
        <f t="shared" si="9"/>
        <v>1</v>
      </c>
      <c r="V37" s="19">
        <f t="shared" si="10"/>
        <v>0.84034099895371162</v>
      </c>
      <c r="W37" s="2"/>
    </row>
    <row r="38" spans="1:23" ht="35.1" customHeight="1" thickTop="1" thickBot="1" x14ac:dyDescent="0.3">
      <c r="A38" s="13" t="s">
        <v>19</v>
      </c>
      <c r="B38" s="13"/>
      <c r="C38" s="13"/>
      <c r="D38" s="13"/>
      <c r="E38" s="13"/>
      <c r="F38" s="13"/>
      <c r="G38" s="13"/>
      <c r="H38" s="13"/>
      <c r="I38" s="14" t="s">
        <v>119</v>
      </c>
      <c r="J38" s="21">
        <f>+J39+J40</f>
        <v>12830780000</v>
      </c>
      <c r="K38" s="21">
        <f t="shared" ref="K38:R38" si="11">+K39+K40</f>
        <v>580000000</v>
      </c>
      <c r="L38" s="21">
        <f t="shared" si="11"/>
        <v>0</v>
      </c>
      <c r="M38" s="21">
        <f t="shared" si="11"/>
        <v>13410780000</v>
      </c>
      <c r="N38" s="21">
        <f t="shared" si="11"/>
        <v>13389990007</v>
      </c>
      <c r="O38" s="21">
        <f t="shared" si="11"/>
        <v>20789993</v>
      </c>
      <c r="P38" s="21">
        <f t="shared" si="11"/>
        <v>13354839256</v>
      </c>
      <c r="Q38" s="21">
        <f t="shared" si="11"/>
        <v>13354839256</v>
      </c>
      <c r="R38" s="21">
        <f t="shared" si="11"/>
        <v>13354839256</v>
      </c>
      <c r="S38" s="22">
        <f t="shared" si="1"/>
        <v>55940744</v>
      </c>
      <c r="T38" s="23">
        <f t="shared" si="8"/>
        <v>0.99582867335084169</v>
      </c>
      <c r="U38" s="23">
        <f t="shared" si="9"/>
        <v>0.99582867335084169</v>
      </c>
      <c r="V38" s="23">
        <f t="shared" si="10"/>
        <v>0.99582867335084169</v>
      </c>
      <c r="W38" s="2"/>
    </row>
    <row r="39" spans="1:23" ht="35.1" customHeight="1" thickTop="1" thickBot="1" x14ac:dyDescent="0.3">
      <c r="A39" s="11" t="s">
        <v>19</v>
      </c>
      <c r="B39" s="11" t="s">
        <v>70</v>
      </c>
      <c r="C39" s="11" t="s">
        <v>20</v>
      </c>
      <c r="D39" s="11"/>
      <c r="E39" s="11"/>
      <c r="F39" s="11" t="s">
        <v>21</v>
      </c>
      <c r="G39" s="11" t="s">
        <v>22</v>
      </c>
      <c r="H39" s="11" t="s">
        <v>23</v>
      </c>
      <c r="I39" s="12" t="s">
        <v>71</v>
      </c>
      <c r="J39" s="20">
        <v>11927605000</v>
      </c>
      <c r="K39" s="20">
        <v>580000000</v>
      </c>
      <c r="L39" s="20">
        <v>0</v>
      </c>
      <c r="M39" s="20">
        <v>12507605000</v>
      </c>
      <c r="N39" s="20">
        <v>12486815007</v>
      </c>
      <c r="O39" s="20">
        <v>20789993</v>
      </c>
      <c r="P39" s="20">
        <v>12451664256</v>
      </c>
      <c r="Q39" s="20">
        <v>12451664256</v>
      </c>
      <c r="R39" s="20">
        <v>12451664256</v>
      </c>
      <c r="S39" s="18">
        <f t="shared" si="1"/>
        <v>55940744</v>
      </c>
      <c r="T39" s="19">
        <f t="shared" si="8"/>
        <v>0.99552746157237937</v>
      </c>
      <c r="U39" s="19">
        <f t="shared" si="9"/>
        <v>0.99552746157237937</v>
      </c>
      <c r="V39" s="19">
        <f t="shared" si="10"/>
        <v>0.99552746157237937</v>
      </c>
      <c r="W39" s="2"/>
    </row>
    <row r="40" spans="1:23" ht="35.1" customHeight="1" thickTop="1" thickBot="1" x14ac:dyDescent="0.3">
      <c r="A40" s="11" t="s">
        <v>19</v>
      </c>
      <c r="B40" s="11" t="s">
        <v>70</v>
      </c>
      <c r="C40" s="11" t="s">
        <v>43</v>
      </c>
      <c r="D40" s="11" t="s">
        <v>20</v>
      </c>
      <c r="E40" s="11"/>
      <c r="F40" s="11" t="s">
        <v>21</v>
      </c>
      <c r="G40" s="11" t="s">
        <v>48</v>
      </c>
      <c r="H40" s="11" t="s">
        <v>49</v>
      </c>
      <c r="I40" s="12" t="s">
        <v>72</v>
      </c>
      <c r="J40" s="20">
        <v>903175000</v>
      </c>
      <c r="K40" s="20">
        <v>0</v>
      </c>
      <c r="L40" s="20">
        <v>0</v>
      </c>
      <c r="M40" s="20">
        <v>903175000</v>
      </c>
      <c r="N40" s="20">
        <v>903175000</v>
      </c>
      <c r="O40" s="20">
        <v>0</v>
      </c>
      <c r="P40" s="20">
        <v>903175000</v>
      </c>
      <c r="Q40" s="20">
        <v>903175000</v>
      </c>
      <c r="R40" s="20">
        <v>903175000</v>
      </c>
      <c r="S40" s="18">
        <f t="shared" ref="S40:S61" si="12">+M40-P40</f>
        <v>0</v>
      </c>
      <c r="T40" s="19">
        <f t="shared" si="8"/>
        <v>1</v>
      </c>
      <c r="U40" s="19">
        <f t="shared" si="9"/>
        <v>1</v>
      </c>
      <c r="V40" s="19">
        <f t="shared" si="10"/>
        <v>1</v>
      </c>
      <c r="W40" s="2"/>
    </row>
    <row r="41" spans="1:23" ht="54.95" customHeight="1" thickTop="1" thickBot="1" x14ac:dyDescent="0.3">
      <c r="A41" s="13" t="s">
        <v>73</v>
      </c>
      <c r="B41" s="13"/>
      <c r="C41" s="13"/>
      <c r="D41" s="13"/>
      <c r="E41" s="13"/>
      <c r="F41" s="13"/>
      <c r="G41" s="13"/>
      <c r="H41" s="13"/>
      <c r="I41" s="14" t="s">
        <v>117</v>
      </c>
      <c r="J41" s="21">
        <f t="shared" ref="J41:R41" si="13">SUM(J42:J60)</f>
        <v>241952330660</v>
      </c>
      <c r="K41" s="21">
        <f t="shared" si="13"/>
        <v>55664580000</v>
      </c>
      <c r="L41" s="21">
        <f t="shared" si="13"/>
        <v>0</v>
      </c>
      <c r="M41" s="21">
        <f t="shared" si="13"/>
        <v>297616910660</v>
      </c>
      <c r="N41" s="21">
        <f t="shared" si="13"/>
        <v>295830784131.73004</v>
      </c>
      <c r="O41" s="21">
        <f t="shared" si="13"/>
        <v>1786126528.27</v>
      </c>
      <c r="P41" s="21">
        <f t="shared" si="13"/>
        <v>288717989383.49005</v>
      </c>
      <c r="Q41" s="21">
        <f t="shared" si="13"/>
        <v>61858663298.919998</v>
      </c>
      <c r="R41" s="21">
        <f t="shared" si="13"/>
        <v>61663186888.919998</v>
      </c>
      <c r="S41" s="22">
        <f t="shared" si="12"/>
        <v>8898921276.5099487</v>
      </c>
      <c r="T41" s="23">
        <f t="shared" si="8"/>
        <v>0.97009940981923526</v>
      </c>
      <c r="U41" s="23">
        <f t="shared" si="9"/>
        <v>0.20784660106087804</v>
      </c>
      <c r="V41" s="23">
        <f t="shared" si="10"/>
        <v>0.20718979560729509</v>
      </c>
      <c r="W41" s="2"/>
    </row>
    <row r="42" spans="1:23" ht="86.25" customHeight="1" thickTop="1" thickBot="1" x14ac:dyDescent="0.3">
      <c r="A42" s="11" t="s">
        <v>73</v>
      </c>
      <c r="B42" s="11" t="s">
        <v>74</v>
      </c>
      <c r="C42" s="11" t="s">
        <v>75</v>
      </c>
      <c r="D42" s="11" t="s">
        <v>76</v>
      </c>
      <c r="E42" s="11"/>
      <c r="F42" s="11" t="s">
        <v>21</v>
      </c>
      <c r="G42" s="11" t="s">
        <v>48</v>
      </c>
      <c r="H42" s="11" t="s">
        <v>23</v>
      </c>
      <c r="I42" s="12" t="s">
        <v>77</v>
      </c>
      <c r="J42" s="20">
        <v>3613733382</v>
      </c>
      <c r="K42" s="20">
        <v>0</v>
      </c>
      <c r="L42" s="20">
        <v>0</v>
      </c>
      <c r="M42" s="20">
        <v>3613733382</v>
      </c>
      <c r="N42" s="20">
        <v>3613733382</v>
      </c>
      <c r="O42" s="20">
        <v>0</v>
      </c>
      <c r="P42" s="20">
        <v>2844962627.6399999</v>
      </c>
      <c r="Q42" s="20">
        <v>1943846073.6400001</v>
      </c>
      <c r="R42" s="20">
        <v>1874798871.6400001</v>
      </c>
      <c r="S42" s="18">
        <f t="shared" si="12"/>
        <v>768770754.36000013</v>
      </c>
      <c r="T42" s="19">
        <f t="shared" si="8"/>
        <v>0.78726411909930982</v>
      </c>
      <c r="U42" s="19">
        <f t="shared" si="9"/>
        <v>0.53790522657877704</v>
      </c>
      <c r="V42" s="19">
        <f t="shared" si="10"/>
        <v>0.51879833774632356</v>
      </c>
      <c r="W42" s="2"/>
    </row>
    <row r="43" spans="1:23" ht="54.95" customHeight="1" thickTop="1" thickBot="1" x14ac:dyDescent="0.3">
      <c r="A43" s="11" t="s">
        <v>73</v>
      </c>
      <c r="B43" s="11" t="s">
        <v>74</v>
      </c>
      <c r="C43" s="11" t="s">
        <v>75</v>
      </c>
      <c r="D43" s="11" t="s">
        <v>76</v>
      </c>
      <c r="E43" s="11"/>
      <c r="F43" s="11" t="s">
        <v>21</v>
      </c>
      <c r="G43" s="11" t="s">
        <v>78</v>
      </c>
      <c r="H43" s="11" t="s">
        <v>23</v>
      </c>
      <c r="I43" s="12" t="s">
        <v>77</v>
      </c>
      <c r="J43" s="20">
        <v>21860000000</v>
      </c>
      <c r="K43" s="20">
        <v>0</v>
      </c>
      <c r="L43" s="20">
        <v>0</v>
      </c>
      <c r="M43" s="20">
        <v>21860000000</v>
      </c>
      <c r="N43" s="20">
        <v>21860000000</v>
      </c>
      <c r="O43" s="20">
        <v>0</v>
      </c>
      <c r="P43" s="20">
        <v>21860000000</v>
      </c>
      <c r="Q43" s="20">
        <v>1722000000</v>
      </c>
      <c r="R43" s="20">
        <v>1722000000</v>
      </c>
      <c r="S43" s="18">
        <f t="shared" si="12"/>
        <v>0</v>
      </c>
      <c r="T43" s="19">
        <f t="shared" si="8"/>
        <v>1</v>
      </c>
      <c r="U43" s="19">
        <f t="shared" si="9"/>
        <v>7.8774016468435501E-2</v>
      </c>
      <c r="V43" s="19">
        <f t="shared" si="10"/>
        <v>7.8774016468435501E-2</v>
      </c>
      <c r="W43" s="2"/>
    </row>
    <row r="44" spans="1:23" ht="54.95" customHeight="1" thickTop="1" thickBot="1" x14ac:dyDescent="0.3">
      <c r="A44" s="11" t="s">
        <v>73</v>
      </c>
      <c r="B44" s="11" t="s">
        <v>79</v>
      </c>
      <c r="C44" s="11" t="s">
        <v>75</v>
      </c>
      <c r="D44" s="11" t="s">
        <v>80</v>
      </c>
      <c r="E44" s="11" t="s">
        <v>0</v>
      </c>
      <c r="F44" s="11" t="s">
        <v>21</v>
      </c>
      <c r="G44" s="11" t="s">
        <v>81</v>
      </c>
      <c r="H44" s="11" t="s">
        <v>23</v>
      </c>
      <c r="I44" s="12" t="s">
        <v>82</v>
      </c>
      <c r="J44" s="20">
        <v>0</v>
      </c>
      <c r="K44" s="20">
        <v>25664580000</v>
      </c>
      <c r="L44" s="20">
        <v>0</v>
      </c>
      <c r="M44" s="20">
        <v>25664580000</v>
      </c>
      <c r="N44" s="20">
        <v>25365852000</v>
      </c>
      <c r="O44" s="20">
        <v>298728000</v>
      </c>
      <c r="P44" s="20">
        <v>21278690000</v>
      </c>
      <c r="Q44" s="20">
        <v>20278690000</v>
      </c>
      <c r="R44" s="20">
        <v>20278690000</v>
      </c>
      <c r="S44" s="18">
        <f t="shared" si="12"/>
        <v>4385890000</v>
      </c>
      <c r="T44" s="19">
        <f t="shared" si="8"/>
        <v>0.8291072754746035</v>
      </c>
      <c r="U44" s="19">
        <f t="shared" si="9"/>
        <v>0.79014306877416263</v>
      </c>
      <c r="V44" s="19">
        <f t="shared" si="10"/>
        <v>0.79014306877416263</v>
      </c>
      <c r="W44" s="2"/>
    </row>
    <row r="45" spans="1:23" ht="54.95" customHeight="1" thickTop="1" thickBot="1" x14ac:dyDescent="0.3">
      <c r="A45" s="11" t="s">
        <v>73</v>
      </c>
      <c r="B45" s="11" t="s">
        <v>79</v>
      </c>
      <c r="C45" s="11" t="s">
        <v>75</v>
      </c>
      <c r="D45" s="11" t="s">
        <v>84</v>
      </c>
      <c r="E45" s="11"/>
      <c r="F45" s="11" t="s">
        <v>21</v>
      </c>
      <c r="G45" s="11" t="s">
        <v>48</v>
      </c>
      <c r="H45" s="11" t="s">
        <v>23</v>
      </c>
      <c r="I45" s="12" t="s">
        <v>85</v>
      </c>
      <c r="J45" s="20">
        <v>4065450055</v>
      </c>
      <c r="K45" s="20">
        <v>0</v>
      </c>
      <c r="L45" s="20">
        <v>0</v>
      </c>
      <c r="M45" s="20">
        <v>4065450055</v>
      </c>
      <c r="N45" s="20">
        <v>3887737107.0300002</v>
      </c>
      <c r="O45" s="20">
        <v>177712947.97</v>
      </c>
      <c r="P45" s="20">
        <v>3887737094.0799999</v>
      </c>
      <c r="Q45" s="20">
        <v>1981366297.28</v>
      </c>
      <c r="R45" s="20">
        <v>1975696818.28</v>
      </c>
      <c r="S45" s="18">
        <f t="shared" si="12"/>
        <v>177712960.92000008</v>
      </c>
      <c r="T45" s="19">
        <f t="shared" si="8"/>
        <v>0.95628701410279648</v>
      </c>
      <c r="U45" s="19">
        <f t="shared" si="9"/>
        <v>0.48736702467741916</v>
      </c>
      <c r="V45" s="19">
        <f t="shared" si="10"/>
        <v>0.48597247329361176</v>
      </c>
      <c r="W45" s="2"/>
    </row>
    <row r="46" spans="1:23" ht="72" customHeight="1" thickTop="1" thickBot="1" x14ac:dyDescent="0.3">
      <c r="A46" s="11" t="s">
        <v>73</v>
      </c>
      <c r="B46" s="11" t="s">
        <v>79</v>
      </c>
      <c r="C46" s="11" t="s">
        <v>75</v>
      </c>
      <c r="D46" s="11" t="s">
        <v>86</v>
      </c>
      <c r="E46" s="11"/>
      <c r="F46" s="11" t="s">
        <v>21</v>
      </c>
      <c r="G46" s="11" t="s">
        <v>48</v>
      </c>
      <c r="H46" s="11" t="s">
        <v>23</v>
      </c>
      <c r="I46" s="12" t="s">
        <v>87</v>
      </c>
      <c r="J46" s="20">
        <v>10373242985</v>
      </c>
      <c r="K46" s="20">
        <v>0</v>
      </c>
      <c r="L46" s="20">
        <v>0</v>
      </c>
      <c r="M46" s="20">
        <v>10373242985</v>
      </c>
      <c r="N46" s="20">
        <v>10049355124.690001</v>
      </c>
      <c r="O46" s="20">
        <v>323887860.31</v>
      </c>
      <c r="P46" s="20">
        <v>9991262491.8700008</v>
      </c>
      <c r="Q46" s="20">
        <v>6838436867.4700003</v>
      </c>
      <c r="R46" s="20">
        <v>6788684243.4700003</v>
      </c>
      <c r="S46" s="18">
        <f t="shared" si="12"/>
        <v>381980493.12999916</v>
      </c>
      <c r="T46" s="19">
        <f t="shared" si="8"/>
        <v>0.96317636695849562</v>
      </c>
      <c r="U46" s="19">
        <f t="shared" si="9"/>
        <v>0.65923808758346558</v>
      </c>
      <c r="V46" s="19">
        <f t="shared" si="10"/>
        <v>0.65444184169662545</v>
      </c>
      <c r="W46" s="2"/>
    </row>
    <row r="47" spans="1:23" ht="76.5" customHeight="1" thickTop="1" thickBot="1" x14ac:dyDescent="0.3">
      <c r="A47" s="11" t="s">
        <v>73</v>
      </c>
      <c r="B47" s="11" t="s">
        <v>79</v>
      </c>
      <c r="C47" s="11" t="s">
        <v>75</v>
      </c>
      <c r="D47" s="11" t="s">
        <v>88</v>
      </c>
      <c r="E47" s="11"/>
      <c r="F47" s="11" t="s">
        <v>21</v>
      </c>
      <c r="G47" s="11" t="s">
        <v>48</v>
      </c>
      <c r="H47" s="11" t="s">
        <v>23</v>
      </c>
      <c r="I47" s="12" t="s">
        <v>89</v>
      </c>
      <c r="J47" s="20">
        <v>25000000000</v>
      </c>
      <c r="K47" s="20">
        <v>0</v>
      </c>
      <c r="L47" s="20">
        <v>0</v>
      </c>
      <c r="M47" s="20">
        <v>25000000000</v>
      </c>
      <c r="N47" s="20">
        <v>25000000000</v>
      </c>
      <c r="O47" s="20">
        <v>0</v>
      </c>
      <c r="P47" s="20">
        <v>25000000000</v>
      </c>
      <c r="Q47" s="20">
        <v>14293000000</v>
      </c>
      <c r="R47" s="20">
        <v>14293000000</v>
      </c>
      <c r="S47" s="18">
        <f t="shared" si="12"/>
        <v>0</v>
      </c>
      <c r="T47" s="19">
        <f t="shared" si="8"/>
        <v>1</v>
      </c>
      <c r="U47" s="19">
        <f t="shared" si="9"/>
        <v>0.57172000000000001</v>
      </c>
      <c r="V47" s="19">
        <f t="shared" si="10"/>
        <v>0.57172000000000001</v>
      </c>
      <c r="W47" s="2"/>
    </row>
    <row r="48" spans="1:23" ht="54.95" customHeight="1" thickTop="1" thickBot="1" x14ac:dyDescent="0.3">
      <c r="A48" s="11" t="s">
        <v>73</v>
      </c>
      <c r="B48" s="11" t="s">
        <v>79</v>
      </c>
      <c r="C48" s="11" t="s">
        <v>75</v>
      </c>
      <c r="D48" s="11" t="s">
        <v>90</v>
      </c>
      <c r="E48" s="11"/>
      <c r="F48" s="11" t="s">
        <v>21</v>
      </c>
      <c r="G48" s="11" t="s">
        <v>48</v>
      </c>
      <c r="H48" s="11" t="s">
        <v>23</v>
      </c>
      <c r="I48" s="12" t="s">
        <v>91</v>
      </c>
      <c r="J48" s="20">
        <v>2980536346</v>
      </c>
      <c r="K48" s="20">
        <v>0</v>
      </c>
      <c r="L48" s="20">
        <v>0</v>
      </c>
      <c r="M48" s="20">
        <v>2980536346</v>
      </c>
      <c r="N48" s="20">
        <v>2980536346</v>
      </c>
      <c r="O48" s="20">
        <v>0</v>
      </c>
      <c r="P48" s="20">
        <v>2980536346</v>
      </c>
      <c r="Q48" s="20">
        <v>2980536346</v>
      </c>
      <c r="R48" s="20">
        <v>2980536346</v>
      </c>
      <c r="S48" s="18">
        <f t="shared" si="12"/>
        <v>0</v>
      </c>
      <c r="T48" s="19">
        <f t="shared" si="8"/>
        <v>1</v>
      </c>
      <c r="U48" s="19">
        <f t="shared" si="9"/>
        <v>1</v>
      </c>
      <c r="V48" s="19">
        <f t="shared" si="10"/>
        <v>1</v>
      </c>
      <c r="W48" s="2"/>
    </row>
    <row r="49" spans="1:23" ht="54.95" customHeight="1" thickTop="1" thickBot="1" x14ac:dyDescent="0.3">
      <c r="A49" s="11" t="s">
        <v>73</v>
      </c>
      <c r="B49" s="11" t="s">
        <v>79</v>
      </c>
      <c r="C49" s="11" t="s">
        <v>75</v>
      </c>
      <c r="D49" s="11" t="s">
        <v>92</v>
      </c>
      <c r="E49" s="11"/>
      <c r="F49" s="11" t="s">
        <v>21</v>
      </c>
      <c r="G49" s="11" t="s">
        <v>48</v>
      </c>
      <c r="H49" s="11" t="s">
        <v>23</v>
      </c>
      <c r="I49" s="12" t="s">
        <v>93</v>
      </c>
      <c r="J49" s="20">
        <v>8002612574</v>
      </c>
      <c r="K49" s="20">
        <v>0</v>
      </c>
      <c r="L49" s="20">
        <v>0</v>
      </c>
      <c r="M49" s="20">
        <v>8002612574</v>
      </c>
      <c r="N49" s="20">
        <v>7893286464.0600004</v>
      </c>
      <c r="O49" s="20">
        <v>109326109.94</v>
      </c>
      <c r="P49" s="20">
        <v>7744109540.8500004</v>
      </c>
      <c r="Q49" s="20">
        <v>5017394898.8500004</v>
      </c>
      <c r="R49" s="20">
        <v>5008408433.8500004</v>
      </c>
      <c r="S49" s="18">
        <f t="shared" si="12"/>
        <v>258503033.14999962</v>
      </c>
      <c r="T49" s="19">
        <f t="shared" si="8"/>
        <v>0.96769766988472483</v>
      </c>
      <c r="U49" s="19">
        <f t="shared" si="9"/>
        <v>0.62696961179292998</v>
      </c>
      <c r="V49" s="19">
        <f t="shared" si="10"/>
        <v>0.62584667038886943</v>
      </c>
      <c r="W49" s="2"/>
    </row>
    <row r="50" spans="1:23" ht="54.95" customHeight="1" thickTop="1" thickBot="1" x14ac:dyDescent="0.3">
      <c r="A50" s="11" t="s">
        <v>73</v>
      </c>
      <c r="B50" s="11" t="s">
        <v>79</v>
      </c>
      <c r="C50" s="11" t="s">
        <v>75</v>
      </c>
      <c r="D50" s="11" t="s">
        <v>94</v>
      </c>
      <c r="E50" s="11"/>
      <c r="F50" s="11" t="s">
        <v>21</v>
      </c>
      <c r="G50" s="11" t="s">
        <v>48</v>
      </c>
      <c r="H50" s="11" t="s">
        <v>23</v>
      </c>
      <c r="I50" s="12" t="s">
        <v>95</v>
      </c>
      <c r="J50" s="20">
        <v>15885233087</v>
      </c>
      <c r="K50" s="20">
        <v>0</v>
      </c>
      <c r="L50" s="20">
        <v>0</v>
      </c>
      <c r="M50" s="20">
        <v>15885233087</v>
      </c>
      <c r="N50" s="20">
        <v>15866663793.549999</v>
      </c>
      <c r="O50" s="20">
        <v>18569293.449999999</v>
      </c>
      <c r="P50" s="20">
        <v>15865860751.85</v>
      </c>
      <c r="Q50" s="20">
        <v>1929792078.8499999</v>
      </c>
      <c r="R50" s="20">
        <v>1913783043.8499999</v>
      </c>
      <c r="S50" s="18">
        <f t="shared" si="12"/>
        <v>19372335.149999619</v>
      </c>
      <c r="T50" s="19">
        <f t="shared" si="8"/>
        <v>0.99878048152999066</v>
      </c>
      <c r="U50" s="19">
        <f t="shared" si="9"/>
        <v>0.12148339708211672</v>
      </c>
      <c r="V50" s="19">
        <f t="shared" si="10"/>
        <v>0.12047560356015063</v>
      </c>
      <c r="W50" s="2"/>
    </row>
    <row r="51" spans="1:23" ht="54.95" customHeight="1" thickTop="1" thickBot="1" x14ac:dyDescent="0.3">
      <c r="A51" s="11" t="s">
        <v>73</v>
      </c>
      <c r="B51" s="11" t="s">
        <v>79</v>
      </c>
      <c r="C51" s="11" t="s">
        <v>75</v>
      </c>
      <c r="D51" s="11" t="s">
        <v>96</v>
      </c>
      <c r="E51" s="11"/>
      <c r="F51" s="11" t="s">
        <v>21</v>
      </c>
      <c r="G51" s="11" t="s">
        <v>22</v>
      </c>
      <c r="H51" s="11" t="s">
        <v>23</v>
      </c>
      <c r="I51" s="12" t="s">
        <v>97</v>
      </c>
      <c r="J51" s="20">
        <v>134601300000</v>
      </c>
      <c r="K51" s="20">
        <v>0</v>
      </c>
      <c r="L51" s="20">
        <v>0</v>
      </c>
      <c r="M51" s="20">
        <v>134601300000</v>
      </c>
      <c r="N51" s="20">
        <v>134601300000</v>
      </c>
      <c r="O51" s="20">
        <v>0</v>
      </c>
      <c r="P51" s="20">
        <v>134601300000</v>
      </c>
      <c r="Q51" s="20">
        <v>0</v>
      </c>
      <c r="R51" s="20">
        <v>0</v>
      </c>
      <c r="S51" s="18">
        <f t="shared" si="12"/>
        <v>0</v>
      </c>
      <c r="T51" s="19">
        <f t="shared" si="8"/>
        <v>1</v>
      </c>
      <c r="U51" s="19">
        <f t="shared" si="9"/>
        <v>0</v>
      </c>
      <c r="V51" s="19">
        <f t="shared" si="10"/>
        <v>0</v>
      </c>
      <c r="W51" s="2"/>
    </row>
    <row r="52" spans="1:23" ht="54.95" customHeight="1" thickTop="1" thickBot="1" x14ac:dyDescent="0.3">
      <c r="A52" s="11" t="s">
        <v>73</v>
      </c>
      <c r="B52" s="11" t="s">
        <v>79</v>
      </c>
      <c r="C52" s="11" t="s">
        <v>75</v>
      </c>
      <c r="D52" s="11" t="s">
        <v>96</v>
      </c>
      <c r="E52" s="11"/>
      <c r="F52" s="11" t="s">
        <v>21</v>
      </c>
      <c r="G52" s="11" t="s">
        <v>48</v>
      </c>
      <c r="H52" s="11" t="s">
        <v>23</v>
      </c>
      <c r="I52" s="12" t="s">
        <v>97</v>
      </c>
      <c r="J52" s="20">
        <v>0</v>
      </c>
      <c r="K52" s="20">
        <v>30000000000</v>
      </c>
      <c r="L52" s="20">
        <v>0</v>
      </c>
      <c r="M52" s="20">
        <v>30000000000</v>
      </c>
      <c r="N52" s="20">
        <v>30000000000</v>
      </c>
      <c r="O52" s="20">
        <v>0</v>
      </c>
      <c r="P52" s="20">
        <v>30000000000</v>
      </c>
      <c r="Q52" s="20">
        <v>0</v>
      </c>
      <c r="R52" s="20">
        <v>0</v>
      </c>
      <c r="S52" s="18">
        <f t="shared" si="12"/>
        <v>0</v>
      </c>
      <c r="T52" s="19">
        <f t="shared" si="8"/>
        <v>1</v>
      </c>
      <c r="U52" s="19">
        <f t="shared" si="9"/>
        <v>0</v>
      </c>
      <c r="V52" s="19">
        <f t="shared" si="10"/>
        <v>0</v>
      </c>
      <c r="W52" s="2"/>
    </row>
    <row r="53" spans="1:23" ht="54.95" customHeight="1" thickTop="1" thickBot="1" x14ac:dyDescent="0.3">
      <c r="A53" s="11" t="s">
        <v>73</v>
      </c>
      <c r="B53" s="11" t="s">
        <v>79</v>
      </c>
      <c r="C53" s="11" t="s">
        <v>75</v>
      </c>
      <c r="D53" s="11" t="s">
        <v>98</v>
      </c>
      <c r="E53" s="11"/>
      <c r="F53" s="11" t="s">
        <v>21</v>
      </c>
      <c r="G53" s="11" t="s">
        <v>48</v>
      </c>
      <c r="H53" s="11" t="s">
        <v>23</v>
      </c>
      <c r="I53" s="12" t="s">
        <v>99</v>
      </c>
      <c r="J53" s="20">
        <v>1954126326</v>
      </c>
      <c r="K53" s="20">
        <v>0</v>
      </c>
      <c r="L53" s="20">
        <v>0</v>
      </c>
      <c r="M53" s="20">
        <v>1954126326</v>
      </c>
      <c r="N53" s="20">
        <v>1954126326</v>
      </c>
      <c r="O53" s="20">
        <v>0</v>
      </c>
      <c r="P53" s="20">
        <v>1954126326</v>
      </c>
      <c r="Q53" s="20">
        <v>0</v>
      </c>
      <c r="R53" s="20">
        <v>0</v>
      </c>
      <c r="S53" s="18">
        <f t="shared" si="12"/>
        <v>0</v>
      </c>
      <c r="T53" s="19">
        <f t="shared" si="8"/>
        <v>1</v>
      </c>
      <c r="U53" s="19">
        <f t="shared" si="9"/>
        <v>0</v>
      </c>
      <c r="V53" s="19">
        <f t="shared" si="10"/>
        <v>0</v>
      </c>
      <c r="W53" s="2"/>
    </row>
    <row r="54" spans="1:23" ht="54.95" customHeight="1" thickTop="1" thickBot="1" x14ac:dyDescent="0.3">
      <c r="A54" s="11" t="s">
        <v>73</v>
      </c>
      <c r="B54" s="11" t="s">
        <v>79</v>
      </c>
      <c r="C54" s="11" t="s">
        <v>75</v>
      </c>
      <c r="D54" s="11" t="s">
        <v>100</v>
      </c>
      <c r="E54" s="11"/>
      <c r="F54" s="11" t="s">
        <v>21</v>
      </c>
      <c r="G54" s="11" t="s">
        <v>48</v>
      </c>
      <c r="H54" s="11" t="s">
        <v>23</v>
      </c>
      <c r="I54" s="12" t="s">
        <v>101</v>
      </c>
      <c r="J54" s="20">
        <v>4681004365</v>
      </c>
      <c r="K54" s="20">
        <v>0</v>
      </c>
      <c r="L54" s="20">
        <v>0</v>
      </c>
      <c r="M54" s="20">
        <v>4681004365</v>
      </c>
      <c r="N54" s="20">
        <v>4672503123.8999996</v>
      </c>
      <c r="O54" s="20">
        <v>8501241.0999999996</v>
      </c>
      <c r="P54" s="20">
        <v>4669928831.6999998</v>
      </c>
      <c r="Q54" s="20">
        <v>917878942.5</v>
      </c>
      <c r="R54" s="20">
        <v>907721148.5</v>
      </c>
      <c r="S54" s="18">
        <f t="shared" si="12"/>
        <v>11075533.300000191</v>
      </c>
      <c r="T54" s="19">
        <f t="shared" si="8"/>
        <v>0.99763394083055934</v>
      </c>
      <c r="U54" s="19">
        <f t="shared" si="9"/>
        <v>0.19608589758279366</v>
      </c>
      <c r="V54" s="19">
        <f t="shared" si="10"/>
        <v>0.19391589447919688</v>
      </c>
      <c r="W54" s="2"/>
    </row>
    <row r="55" spans="1:23" ht="54.95" customHeight="1" thickTop="1" thickBot="1" x14ac:dyDescent="0.3">
      <c r="A55" s="11" t="s">
        <v>73</v>
      </c>
      <c r="B55" s="11" t="s">
        <v>79</v>
      </c>
      <c r="C55" s="11" t="s">
        <v>75</v>
      </c>
      <c r="D55" s="11" t="s">
        <v>83</v>
      </c>
      <c r="E55" s="11"/>
      <c r="F55" s="11" t="s">
        <v>21</v>
      </c>
      <c r="G55" s="11" t="s">
        <v>48</v>
      </c>
      <c r="H55" s="11" t="s">
        <v>23</v>
      </c>
      <c r="I55" s="12" t="s">
        <v>102</v>
      </c>
      <c r="J55" s="20">
        <v>5020620249</v>
      </c>
      <c r="K55" s="20">
        <v>0</v>
      </c>
      <c r="L55" s="20">
        <v>0</v>
      </c>
      <c r="M55" s="20">
        <v>5020620249</v>
      </c>
      <c r="N55" s="20">
        <v>4328567181.5</v>
      </c>
      <c r="O55" s="20">
        <v>692053067.5</v>
      </c>
      <c r="P55" s="20">
        <v>2588567181.5</v>
      </c>
      <c r="Q55" s="20">
        <v>1835562833.5</v>
      </c>
      <c r="R55" s="20">
        <v>1806521268.5</v>
      </c>
      <c r="S55" s="18">
        <f t="shared" si="12"/>
        <v>2432053067.5</v>
      </c>
      <c r="T55" s="19">
        <f t="shared" si="8"/>
        <v>0.51558712930251738</v>
      </c>
      <c r="U55" s="19">
        <f t="shared" si="9"/>
        <v>0.36560479432110105</v>
      </c>
      <c r="V55" s="19">
        <f t="shared" si="10"/>
        <v>0.35982033671234553</v>
      </c>
      <c r="W55" s="2"/>
    </row>
    <row r="56" spans="1:23" ht="54.95" customHeight="1" thickTop="1" thickBot="1" x14ac:dyDescent="0.3">
      <c r="A56" s="11" t="s">
        <v>73</v>
      </c>
      <c r="B56" s="11" t="s">
        <v>103</v>
      </c>
      <c r="C56" s="11" t="s">
        <v>75</v>
      </c>
      <c r="D56" s="11" t="s">
        <v>104</v>
      </c>
      <c r="E56" s="11"/>
      <c r="F56" s="11" t="s">
        <v>21</v>
      </c>
      <c r="G56" s="11" t="s">
        <v>48</v>
      </c>
      <c r="H56" s="11" t="s">
        <v>23</v>
      </c>
      <c r="I56" s="12" t="s">
        <v>105</v>
      </c>
      <c r="J56" s="20">
        <v>163050000</v>
      </c>
      <c r="K56" s="20">
        <v>0</v>
      </c>
      <c r="L56" s="20">
        <v>0</v>
      </c>
      <c r="M56" s="20">
        <v>163050000</v>
      </c>
      <c r="N56" s="20">
        <v>152050000</v>
      </c>
      <c r="O56" s="20">
        <v>11000000</v>
      </c>
      <c r="P56" s="20">
        <v>128438264</v>
      </c>
      <c r="Q56" s="20">
        <v>47699655</v>
      </c>
      <c r="R56" s="20">
        <v>47699655</v>
      </c>
      <c r="S56" s="18">
        <f t="shared" si="12"/>
        <v>34611736</v>
      </c>
      <c r="T56" s="19">
        <f t="shared" si="8"/>
        <v>0.78772317693958904</v>
      </c>
      <c r="U56" s="19">
        <f t="shared" si="9"/>
        <v>0.29254618215271389</v>
      </c>
      <c r="V56" s="19">
        <f t="shared" si="10"/>
        <v>0.29254618215271389</v>
      </c>
      <c r="W56" s="2"/>
    </row>
    <row r="57" spans="1:23" ht="102.75" customHeight="1" thickTop="1" thickBot="1" x14ac:dyDescent="0.3">
      <c r="A57" s="11" t="s">
        <v>73</v>
      </c>
      <c r="B57" s="11" t="s">
        <v>103</v>
      </c>
      <c r="C57" s="11" t="s">
        <v>75</v>
      </c>
      <c r="D57" s="11" t="s">
        <v>106</v>
      </c>
      <c r="E57" s="11"/>
      <c r="F57" s="11" t="s">
        <v>21</v>
      </c>
      <c r="G57" s="11" t="s">
        <v>48</v>
      </c>
      <c r="H57" s="11" t="s">
        <v>23</v>
      </c>
      <c r="I57" s="12" t="s">
        <v>107</v>
      </c>
      <c r="J57" s="20">
        <v>300000000</v>
      </c>
      <c r="K57" s="20">
        <v>0</v>
      </c>
      <c r="L57" s="20">
        <v>0</v>
      </c>
      <c r="M57" s="20">
        <v>300000000</v>
      </c>
      <c r="N57" s="20">
        <v>300000000</v>
      </c>
      <c r="O57" s="20">
        <v>0</v>
      </c>
      <c r="P57" s="20">
        <v>187935019</v>
      </c>
      <c r="Q57" s="20">
        <v>64613041</v>
      </c>
      <c r="R57" s="20">
        <v>64613041</v>
      </c>
      <c r="S57" s="18">
        <f t="shared" si="12"/>
        <v>112064981</v>
      </c>
      <c r="T57" s="19">
        <f t="shared" si="8"/>
        <v>0.62645006333333331</v>
      </c>
      <c r="U57" s="19">
        <f t="shared" si="9"/>
        <v>0.21537680333333334</v>
      </c>
      <c r="V57" s="19">
        <f t="shared" si="10"/>
        <v>0.21537680333333334</v>
      </c>
      <c r="W57" s="2"/>
    </row>
    <row r="58" spans="1:23" ht="64.5" customHeight="1" thickTop="1" thickBot="1" x14ac:dyDescent="0.3">
      <c r="A58" s="11" t="s">
        <v>73</v>
      </c>
      <c r="B58" s="11" t="s">
        <v>103</v>
      </c>
      <c r="C58" s="11" t="s">
        <v>75</v>
      </c>
      <c r="D58" s="11" t="s">
        <v>108</v>
      </c>
      <c r="E58" s="11"/>
      <c r="F58" s="11" t="s">
        <v>21</v>
      </c>
      <c r="G58" s="11" t="s">
        <v>48</v>
      </c>
      <c r="H58" s="11" t="s">
        <v>23</v>
      </c>
      <c r="I58" s="12" t="s">
        <v>109</v>
      </c>
      <c r="J58" s="20">
        <v>144200573</v>
      </c>
      <c r="K58" s="20">
        <v>0</v>
      </c>
      <c r="L58" s="20">
        <v>0</v>
      </c>
      <c r="M58" s="20">
        <v>144200573</v>
      </c>
      <c r="N58" s="20">
        <v>117276203</v>
      </c>
      <c r="O58" s="20">
        <v>26924370</v>
      </c>
      <c r="P58" s="20">
        <v>87266788</v>
      </c>
      <c r="Q58" s="20">
        <v>30000000</v>
      </c>
      <c r="R58" s="20">
        <v>30000000</v>
      </c>
      <c r="S58" s="18">
        <f t="shared" si="12"/>
        <v>56933785</v>
      </c>
      <c r="T58" s="19">
        <f t="shared" si="8"/>
        <v>0.60517643019351941</v>
      </c>
      <c r="U58" s="19">
        <f t="shared" si="9"/>
        <v>0.20804355610986372</v>
      </c>
      <c r="V58" s="19">
        <f t="shared" si="10"/>
        <v>0.20804355610986372</v>
      </c>
      <c r="W58" s="2"/>
    </row>
    <row r="59" spans="1:23" ht="54.95" customHeight="1" thickTop="1" thickBot="1" x14ac:dyDescent="0.3">
      <c r="A59" s="11" t="s">
        <v>73</v>
      </c>
      <c r="B59" s="11" t="s">
        <v>110</v>
      </c>
      <c r="C59" s="11" t="s">
        <v>75</v>
      </c>
      <c r="D59" s="11" t="s">
        <v>104</v>
      </c>
      <c r="E59" s="11"/>
      <c r="F59" s="11" t="s">
        <v>21</v>
      </c>
      <c r="G59" s="11" t="s">
        <v>48</v>
      </c>
      <c r="H59" s="11" t="s">
        <v>23</v>
      </c>
      <c r="I59" s="12" t="s">
        <v>111</v>
      </c>
      <c r="J59" s="20">
        <v>2029220718</v>
      </c>
      <c r="K59" s="20">
        <v>0</v>
      </c>
      <c r="L59" s="20">
        <v>0</v>
      </c>
      <c r="M59" s="20">
        <v>2029220718</v>
      </c>
      <c r="N59" s="20">
        <v>2023636855.8</v>
      </c>
      <c r="O59" s="20">
        <v>5583862.2000000002</v>
      </c>
      <c r="P59" s="20">
        <v>1946425072.8</v>
      </c>
      <c r="Q59" s="20">
        <v>1179521771</v>
      </c>
      <c r="R59" s="20">
        <v>1179521771</v>
      </c>
      <c r="S59" s="18">
        <f t="shared" si="12"/>
        <v>82795645.200000048</v>
      </c>
      <c r="T59" s="19">
        <f t="shared" si="8"/>
        <v>0.9591983048144691</v>
      </c>
      <c r="U59" s="19">
        <f t="shared" si="9"/>
        <v>0.58126834628543345</v>
      </c>
      <c r="V59" s="19">
        <f t="shared" si="10"/>
        <v>0.58126834628543345</v>
      </c>
      <c r="W59" s="2"/>
    </row>
    <row r="60" spans="1:23" ht="54.95" customHeight="1" thickTop="1" thickBot="1" x14ac:dyDescent="0.3">
      <c r="A60" s="11" t="s">
        <v>73</v>
      </c>
      <c r="B60" s="11" t="s">
        <v>110</v>
      </c>
      <c r="C60" s="11" t="s">
        <v>75</v>
      </c>
      <c r="D60" s="11" t="s">
        <v>106</v>
      </c>
      <c r="E60" s="11"/>
      <c r="F60" s="11" t="s">
        <v>21</v>
      </c>
      <c r="G60" s="11" t="s">
        <v>48</v>
      </c>
      <c r="H60" s="11" t="s">
        <v>23</v>
      </c>
      <c r="I60" s="12" t="s">
        <v>112</v>
      </c>
      <c r="J60" s="20">
        <v>1278000000</v>
      </c>
      <c r="K60" s="20">
        <v>0</v>
      </c>
      <c r="L60" s="20">
        <v>0</v>
      </c>
      <c r="M60" s="20">
        <v>1278000000</v>
      </c>
      <c r="N60" s="20">
        <v>1164160224.2</v>
      </c>
      <c r="O60" s="20">
        <v>113839775.8</v>
      </c>
      <c r="P60" s="20">
        <v>1100843048.2</v>
      </c>
      <c r="Q60" s="20">
        <v>798324493.83000004</v>
      </c>
      <c r="R60" s="20">
        <v>791512247.83000004</v>
      </c>
      <c r="S60" s="18">
        <f t="shared" si="12"/>
        <v>177156951.79999995</v>
      </c>
      <c r="T60" s="19">
        <f t="shared" si="8"/>
        <v>0.86137953693270741</v>
      </c>
      <c r="U60" s="19">
        <f t="shared" si="9"/>
        <v>0.62466705307511738</v>
      </c>
      <c r="V60" s="19">
        <f t="shared" si="10"/>
        <v>0.61933665714397501</v>
      </c>
      <c r="W60" s="2"/>
    </row>
    <row r="61" spans="1:23" ht="44.25" customHeight="1" thickTop="1" thickBot="1" x14ac:dyDescent="0.3">
      <c r="A61" s="11"/>
      <c r="B61" s="11"/>
      <c r="C61" s="11"/>
      <c r="D61" s="11"/>
      <c r="E61" s="11"/>
      <c r="F61" s="11"/>
      <c r="G61" s="11"/>
      <c r="H61" s="11"/>
      <c r="I61" s="12" t="s">
        <v>120</v>
      </c>
      <c r="J61" s="20">
        <f t="shared" ref="J61:R61" si="14">+J8+J41</f>
        <v>665113032660</v>
      </c>
      <c r="K61" s="20">
        <f t="shared" si="14"/>
        <v>120762521000</v>
      </c>
      <c r="L61" s="20">
        <f t="shared" si="14"/>
        <v>88329447000</v>
      </c>
      <c r="M61" s="20">
        <f t="shared" si="14"/>
        <v>697546106660</v>
      </c>
      <c r="N61" s="20">
        <f t="shared" si="14"/>
        <v>685736492679.3501</v>
      </c>
      <c r="O61" s="20">
        <f t="shared" si="14"/>
        <v>11809613980.65</v>
      </c>
      <c r="P61" s="20">
        <f t="shared" si="14"/>
        <v>667168228457.67004</v>
      </c>
      <c r="Q61" s="20">
        <f t="shared" si="14"/>
        <v>414114257111.76001</v>
      </c>
      <c r="R61" s="20">
        <f t="shared" si="14"/>
        <v>408801161049.47003</v>
      </c>
      <c r="S61" s="18">
        <f t="shared" si="12"/>
        <v>30377878202.329956</v>
      </c>
      <c r="T61" s="19">
        <f t="shared" si="8"/>
        <v>0.956450365198387</v>
      </c>
      <c r="U61" s="19">
        <f t="shared" si="9"/>
        <v>0.59367295316811053</v>
      </c>
      <c r="V61" s="19">
        <f t="shared" si="10"/>
        <v>0.58605611463720653</v>
      </c>
      <c r="W61" s="2"/>
    </row>
    <row r="62" spans="1:23" ht="15" customHeight="1" thickTop="1" x14ac:dyDescent="0.25">
      <c r="A62" s="24" t="s">
        <v>127</v>
      </c>
      <c r="B62" s="24"/>
      <c r="C62" s="24"/>
      <c r="D62" s="24"/>
      <c r="E62" s="24"/>
      <c r="F62" s="25"/>
      <c r="G62" s="25"/>
      <c r="H62" s="24"/>
      <c r="I62" s="24"/>
      <c r="J62" s="30"/>
      <c r="K62" s="30"/>
      <c r="L62" s="26"/>
      <c r="M62" s="31"/>
      <c r="N62" s="31"/>
      <c r="O62" s="31"/>
      <c r="P62" s="32"/>
      <c r="Q62" s="31"/>
      <c r="R62" s="31"/>
      <c r="S62" s="5"/>
      <c r="T62" s="6"/>
      <c r="U62" s="6"/>
      <c r="V62" s="6"/>
      <c r="W62" s="2"/>
    </row>
    <row r="63" spans="1:23" ht="15" customHeight="1" x14ac:dyDescent="0.25">
      <c r="A63" s="24" t="s">
        <v>128</v>
      </c>
      <c r="B63" s="24"/>
      <c r="C63" s="24"/>
      <c r="D63" s="24"/>
      <c r="E63" s="24"/>
      <c r="F63" s="25"/>
      <c r="G63" s="25"/>
      <c r="H63" s="24"/>
      <c r="I63" s="24"/>
      <c r="J63" s="27"/>
      <c r="K63" s="27"/>
      <c r="L63" s="26"/>
      <c r="M63" s="24"/>
      <c r="N63" s="24"/>
      <c r="O63" s="31"/>
      <c r="P63" s="32"/>
      <c r="Q63" s="31"/>
      <c r="R63" s="31"/>
      <c r="S63" s="3"/>
      <c r="T63" s="4"/>
      <c r="U63" s="4"/>
      <c r="V63" s="4"/>
      <c r="W63" s="2"/>
    </row>
    <row r="64" spans="1:23" ht="15" customHeight="1" x14ac:dyDescent="0.25">
      <c r="A64" s="24" t="s">
        <v>129</v>
      </c>
      <c r="B64" s="24"/>
      <c r="C64" s="24"/>
      <c r="D64" s="24"/>
      <c r="E64" s="24"/>
      <c r="F64" s="25"/>
      <c r="G64" s="25"/>
      <c r="H64" s="24"/>
      <c r="I64" s="24"/>
      <c r="J64" s="27"/>
      <c r="K64" s="27"/>
      <c r="L64" s="26"/>
      <c r="M64" s="24"/>
      <c r="N64" s="24"/>
      <c r="O64" s="31"/>
      <c r="P64" s="32"/>
      <c r="Q64" s="31"/>
      <c r="R64" s="31"/>
      <c r="S64" s="3"/>
      <c r="T64" s="4"/>
      <c r="U64" s="4"/>
      <c r="V64" s="4"/>
      <c r="W64" s="2"/>
    </row>
    <row r="65" spans="1:23" ht="15" customHeight="1" x14ac:dyDescent="0.25">
      <c r="A65" s="24" t="s">
        <v>130</v>
      </c>
      <c r="B65" s="24"/>
      <c r="C65" s="24"/>
      <c r="D65" s="24"/>
      <c r="E65" s="24"/>
      <c r="F65" s="29"/>
      <c r="G65" s="28"/>
      <c r="H65" s="25"/>
      <c r="I65" s="24"/>
      <c r="J65" s="27"/>
      <c r="K65" s="27"/>
      <c r="L65" s="26"/>
      <c r="M65" s="24"/>
      <c r="N65" s="24"/>
      <c r="O65" s="31"/>
      <c r="P65" s="32"/>
      <c r="Q65" s="31"/>
      <c r="R65" s="31"/>
      <c r="S65" s="3"/>
      <c r="T65" s="4"/>
      <c r="U65" s="4"/>
      <c r="V65" s="4"/>
      <c r="W65" s="2"/>
    </row>
    <row r="66" spans="1:23" ht="15" customHeight="1" x14ac:dyDescent="0.25">
      <c r="A66" s="24" t="s">
        <v>131</v>
      </c>
      <c r="B66" s="24"/>
      <c r="C66" s="24"/>
      <c r="D66" s="24"/>
      <c r="E66" s="24"/>
      <c r="F66" s="24"/>
      <c r="G66" s="24"/>
      <c r="H66" s="24"/>
      <c r="I66" s="24"/>
      <c r="J66" s="27"/>
      <c r="K66" s="27"/>
      <c r="L66" s="26"/>
      <c r="M66" s="24"/>
      <c r="N66" s="24"/>
      <c r="O66" s="31"/>
      <c r="P66" s="32"/>
      <c r="Q66" s="31"/>
      <c r="R66" s="31"/>
      <c r="S66" s="3"/>
      <c r="T66" s="4"/>
      <c r="U66" s="4"/>
      <c r="V66" s="4"/>
      <c r="W66" s="2"/>
    </row>
    <row r="67" spans="1:23" ht="15" customHeight="1" x14ac:dyDescent="0.25">
      <c r="A67" s="24" t="s">
        <v>132</v>
      </c>
      <c r="B67" s="24"/>
      <c r="C67" s="24"/>
      <c r="D67" s="24"/>
      <c r="E67" s="24"/>
      <c r="F67" s="24"/>
      <c r="G67" s="24"/>
      <c r="H67" s="24"/>
      <c r="I67" s="24"/>
      <c r="J67" s="27"/>
      <c r="K67" s="27"/>
      <c r="L67" s="26"/>
      <c r="M67" s="24"/>
      <c r="N67" s="24"/>
      <c r="O67" s="31"/>
      <c r="P67" s="32"/>
      <c r="Q67" s="31"/>
      <c r="R67" s="31"/>
      <c r="S67" s="3"/>
      <c r="T67" s="4"/>
      <c r="U67" s="4"/>
      <c r="V67" s="4"/>
      <c r="W67" s="2"/>
    </row>
    <row r="68" spans="1:23" ht="15" customHeight="1" x14ac:dyDescent="0.25">
      <c r="A68" s="24" t="s">
        <v>133</v>
      </c>
      <c r="B68" s="24"/>
      <c r="C68" s="24"/>
      <c r="D68" s="24"/>
      <c r="E68" s="24"/>
      <c r="F68" s="24"/>
      <c r="G68" s="24"/>
      <c r="H68" s="24"/>
      <c r="I68" s="24"/>
      <c r="J68" s="24"/>
      <c r="K68" s="24"/>
      <c r="L68" s="26"/>
      <c r="M68" s="24"/>
      <c r="N68" s="24"/>
      <c r="O68" s="31"/>
      <c r="P68" s="32"/>
      <c r="Q68" s="31"/>
      <c r="R68" s="31"/>
      <c r="S68" s="3"/>
      <c r="T68" s="4"/>
      <c r="U68" s="4"/>
      <c r="V68" s="4"/>
      <c r="W68" s="2"/>
    </row>
    <row r="69" spans="1:23" ht="15" customHeight="1" x14ac:dyDescent="0.25">
      <c r="A69" s="24" t="s">
        <v>134</v>
      </c>
      <c r="B69" s="24"/>
      <c r="C69" s="24"/>
      <c r="D69" s="24"/>
      <c r="E69" s="24"/>
      <c r="F69" s="24"/>
      <c r="G69" s="24"/>
      <c r="H69" s="24"/>
      <c r="I69" s="24"/>
      <c r="J69" s="24"/>
      <c r="K69" s="24"/>
      <c r="L69" s="24"/>
      <c r="M69" s="24"/>
      <c r="N69" s="24"/>
      <c r="O69" s="31"/>
      <c r="P69" s="32"/>
      <c r="Q69" s="31"/>
      <c r="R69" s="31"/>
      <c r="S69" s="3"/>
      <c r="T69" s="4"/>
      <c r="U69" s="4"/>
      <c r="V69" s="4"/>
      <c r="W69" s="2"/>
    </row>
    <row r="70" spans="1:23" ht="15" customHeight="1" x14ac:dyDescent="0.25">
      <c r="A70" s="24" t="s">
        <v>135</v>
      </c>
      <c r="B70" s="24"/>
      <c r="C70" s="24"/>
      <c r="D70" s="24"/>
      <c r="E70" s="24"/>
      <c r="F70" s="24"/>
      <c r="G70" s="24"/>
      <c r="H70" s="24"/>
      <c r="I70" s="24"/>
      <c r="J70" s="24"/>
      <c r="K70" s="24"/>
      <c r="L70" s="24"/>
      <c r="M70" s="24"/>
      <c r="N70" s="24"/>
      <c r="O70" s="31"/>
      <c r="P70" s="32"/>
      <c r="Q70" s="31"/>
      <c r="R70" s="31"/>
      <c r="S70" s="3"/>
      <c r="T70" s="4"/>
      <c r="U70" s="4"/>
      <c r="V70" s="4"/>
      <c r="W70" s="2"/>
    </row>
    <row r="71" spans="1:23" ht="15" customHeight="1" x14ac:dyDescent="0.25">
      <c r="A71" s="24" t="s">
        <v>136</v>
      </c>
      <c r="B71" s="24"/>
      <c r="C71" s="24"/>
      <c r="D71" s="24"/>
      <c r="E71" s="24"/>
      <c r="F71" s="24"/>
      <c r="G71" s="24"/>
      <c r="H71" s="24"/>
      <c r="I71" s="24"/>
      <c r="J71" s="24"/>
      <c r="K71" s="24"/>
      <c r="L71" s="24"/>
      <c r="M71" s="24"/>
      <c r="N71" s="24"/>
      <c r="O71" s="31"/>
      <c r="P71" s="32"/>
      <c r="Q71" s="31"/>
      <c r="R71" s="31"/>
      <c r="S71" s="3"/>
      <c r="T71" s="4"/>
      <c r="U71" s="4"/>
      <c r="V71" s="4"/>
      <c r="W71" s="2"/>
    </row>
    <row r="72" spans="1:23" ht="15" customHeight="1" x14ac:dyDescent="0.25">
      <c r="A72" s="24" t="s">
        <v>137</v>
      </c>
      <c r="B72" s="24"/>
      <c r="C72" s="24"/>
      <c r="D72" s="24"/>
      <c r="E72" s="24"/>
      <c r="F72" s="24"/>
      <c r="G72" s="24"/>
      <c r="H72" s="24"/>
      <c r="I72" s="24"/>
      <c r="J72" s="24"/>
      <c r="K72" s="24"/>
      <c r="L72" s="24"/>
      <c r="M72" s="24"/>
      <c r="N72" s="24"/>
      <c r="O72" s="31"/>
      <c r="P72" s="32"/>
      <c r="Q72" s="31"/>
      <c r="R72" s="31"/>
      <c r="T72" s="2"/>
      <c r="U72" s="2"/>
      <c r="V72" s="2"/>
      <c r="W72" s="2"/>
    </row>
    <row r="73" spans="1:23" ht="15" customHeight="1" x14ac:dyDescent="0.25">
      <c r="A73" s="31" t="s">
        <v>139</v>
      </c>
      <c r="B73" s="31"/>
      <c r="C73" s="31"/>
      <c r="D73" s="31"/>
      <c r="E73" s="31"/>
      <c r="F73" s="31"/>
      <c r="G73" s="31"/>
      <c r="H73" s="31"/>
      <c r="I73" s="31"/>
      <c r="J73" s="31"/>
      <c r="K73" s="31"/>
      <c r="L73" s="31"/>
      <c r="M73" s="31"/>
      <c r="N73" s="31"/>
      <c r="O73" s="31"/>
      <c r="P73" s="31"/>
      <c r="Q73" s="31"/>
      <c r="R73" s="31"/>
      <c r="T73" s="2"/>
      <c r="U73" s="2"/>
      <c r="V73" s="2"/>
      <c r="W73" s="2"/>
    </row>
    <row r="74" spans="1:23" ht="15" customHeight="1" x14ac:dyDescent="0.25">
      <c r="A74" s="31" t="s">
        <v>140</v>
      </c>
      <c r="B74" s="31"/>
      <c r="C74" s="31"/>
      <c r="D74" s="31"/>
      <c r="E74" s="31"/>
      <c r="F74" s="31"/>
      <c r="G74" s="31"/>
      <c r="H74" s="31"/>
      <c r="I74" s="31"/>
      <c r="J74" s="31"/>
      <c r="K74" s="31"/>
      <c r="L74" s="31"/>
      <c r="M74" s="31"/>
      <c r="N74" s="31"/>
      <c r="O74" s="31"/>
      <c r="P74" s="31"/>
      <c r="Q74" s="31"/>
      <c r="R74" s="31"/>
      <c r="T74" s="2"/>
      <c r="U74" s="2"/>
      <c r="V74" s="2"/>
      <c r="W74" s="2"/>
    </row>
    <row r="75" spans="1:23" ht="15" customHeight="1" x14ac:dyDescent="0.25">
      <c r="A75" s="1"/>
      <c r="B75" s="1"/>
      <c r="C75" s="1"/>
      <c r="D75" s="1"/>
      <c r="E75" s="1"/>
      <c r="F75" s="1"/>
      <c r="G75" s="1"/>
      <c r="H75" s="1"/>
      <c r="I75" s="1"/>
      <c r="J75" s="1"/>
      <c r="K75" s="1"/>
      <c r="L75" s="1"/>
      <c r="M75" s="1"/>
      <c r="N75" s="1"/>
      <c r="O75" s="1"/>
      <c r="P75" s="1"/>
      <c r="Q75" s="1"/>
      <c r="R75" s="1"/>
      <c r="T75" s="2"/>
      <c r="U75" s="2"/>
      <c r="V75" s="2"/>
      <c r="W75" s="2"/>
    </row>
    <row r="76" spans="1:23" ht="15" customHeight="1" x14ac:dyDescent="0.25">
      <c r="A76" s="1"/>
      <c r="B76" s="1"/>
      <c r="C76" s="1"/>
      <c r="D76" s="1"/>
      <c r="E76" s="1"/>
      <c r="F76" s="1"/>
      <c r="G76" s="1"/>
      <c r="H76" s="1"/>
      <c r="I76" s="1"/>
      <c r="J76" s="1"/>
      <c r="K76" s="1"/>
      <c r="L76" s="1"/>
      <c r="M76" s="1"/>
      <c r="N76" s="1"/>
      <c r="O76" s="1"/>
      <c r="P76" s="1"/>
      <c r="Q76" s="1"/>
      <c r="R76" s="1"/>
    </row>
    <row r="77" spans="1:23" ht="15" customHeight="1" x14ac:dyDescent="0.25">
      <c r="A77" s="1"/>
      <c r="B77" s="1"/>
      <c r="C77" s="1"/>
      <c r="D77" s="1"/>
      <c r="E77" s="1"/>
      <c r="F77" s="1"/>
      <c r="G77" s="1"/>
      <c r="H77" s="1"/>
      <c r="I77" s="1"/>
      <c r="J77" s="1"/>
      <c r="K77" s="1"/>
      <c r="L77" s="1"/>
      <c r="M77" s="1"/>
      <c r="N77" s="1"/>
      <c r="O77" s="1"/>
      <c r="P77" s="1"/>
      <c r="Q77" s="1"/>
      <c r="R77" s="1"/>
    </row>
    <row r="78" spans="1:23" ht="15" customHeight="1" x14ac:dyDescent="0.25">
      <c r="A78" s="1"/>
      <c r="B78" s="1"/>
      <c r="C78" s="1"/>
      <c r="D78" s="1"/>
      <c r="E78" s="1"/>
      <c r="F78" s="1"/>
      <c r="G78" s="1"/>
      <c r="H78" s="1"/>
      <c r="I78" s="1"/>
      <c r="J78" s="1"/>
      <c r="K78" s="1"/>
      <c r="L78" s="1"/>
      <c r="M78" s="1"/>
      <c r="N78" s="1"/>
      <c r="O78" s="1"/>
      <c r="P78" s="1"/>
      <c r="Q78" s="1"/>
      <c r="R78" s="1"/>
    </row>
    <row r="79" spans="1:23" ht="15" customHeight="1" x14ac:dyDescent="0.25">
      <c r="A79" s="1"/>
      <c r="B79" s="1"/>
      <c r="C79" s="1"/>
      <c r="D79" s="1"/>
      <c r="E79" s="1"/>
      <c r="F79" s="1"/>
      <c r="G79" s="1"/>
      <c r="H79" s="1"/>
      <c r="I79" s="1"/>
      <c r="J79" s="1"/>
      <c r="K79" s="1"/>
      <c r="L79" s="1"/>
      <c r="M79" s="1"/>
      <c r="N79" s="1"/>
      <c r="O79" s="1"/>
      <c r="P79" s="1"/>
      <c r="Q79" s="1"/>
      <c r="R79" s="1"/>
    </row>
    <row r="80" spans="1:23" ht="15" customHeight="1" x14ac:dyDescent="0.25">
      <c r="A80" s="1"/>
      <c r="B80" s="1"/>
      <c r="C80" s="1"/>
      <c r="D80" s="1"/>
      <c r="E80" s="1"/>
      <c r="F80" s="1"/>
      <c r="G80" s="1"/>
      <c r="H80" s="1"/>
      <c r="I80" s="1"/>
      <c r="J80" s="1"/>
      <c r="K80" s="1"/>
      <c r="L80" s="1"/>
      <c r="M80" s="1"/>
      <c r="N80" s="1"/>
      <c r="O80" s="1"/>
      <c r="P80" s="1"/>
      <c r="Q80" s="1"/>
      <c r="R80" s="1"/>
    </row>
    <row r="81" spans="1:18" ht="15" customHeight="1" x14ac:dyDescent="0.25">
      <c r="A81" s="1"/>
      <c r="B81" s="1"/>
      <c r="C81" s="1"/>
      <c r="D81" s="1"/>
      <c r="E81" s="1"/>
      <c r="F81" s="1"/>
      <c r="G81" s="1"/>
      <c r="H81" s="1"/>
      <c r="I81" s="1"/>
      <c r="J81" s="1"/>
      <c r="K81" s="1"/>
      <c r="L81" s="1"/>
      <c r="M81" s="1"/>
      <c r="N81" s="1"/>
      <c r="O81" s="1"/>
      <c r="P81" s="1"/>
      <c r="Q81" s="1"/>
      <c r="R81" s="1"/>
    </row>
    <row r="82" spans="1:18" x14ac:dyDescent="0.25">
      <c r="A82" s="1"/>
      <c r="B82" s="1"/>
      <c r="C82" s="1"/>
      <c r="D82" s="1"/>
      <c r="E82" s="1"/>
      <c r="F82" s="1"/>
      <c r="G82" s="1"/>
      <c r="H82" s="1"/>
      <c r="I82" s="1"/>
      <c r="J82" s="1"/>
      <c r="K82" s="1"/>
      <c r="L82" s="1"/>
      <c r="M82" s="1"/>
      <c r="N82" s="1"/>
      <c r="O82" s="1"/>
      <c r="P82" s="1"/>
      <c r="Q82" s="1"/>
      <c r="R82" s="1"/>
    </row>
    <row r="83" spans="1:18" x14ac:dyDescent="0.25">
      <c r="A83" s="1"/>
      <c r="B83" s="1"/>
      <c r="C83" s="1"/>
      <c r="D83" s="1"/>
      <c r="E83" s="1"/>
      <c r="F83" s="1"/>
      <c r="G83" s="1"/>
      <c r="H83" s="1"/>
      <c r="I83" s="1"/>
      <c r="J83" s="1"/>
      <c r="K83" s="1"/>
      <c r="L83" s="1"/>
      <c r="M83" s="1"/>
      <c r="N83" s="1"/>
      <c r="O83" s="1"/>
      <c r="P83" s="1"/>
      <c r="Q83" s="1"/>
      <c r="R83" s="1"/>
    </row>
    <row r="84" spans="1:18" x14ac:dyDescent="0.25">
      <c r="A84" s="1"/>
      <c r="B84" s="1"/>
      <c r="C84" s="1"/>
      <c r="D84" s="1"/>
      <c r="E84" s="1"/>
      <c r="F84" s="1"/>
      <c r="G84" s="1"/>
      <c r="H84" s="1"/>
      <c r="I84" s="1"/>
      <c r="J84" s="1"/>
      <c r="K84" s="1"/>
      <c r="L84" s="1"/>
      <c r="M84" s="1"/>
      <c r="N84" s="1"/>
      <c r="O84" s="1"/>
      <c r="P84" s="1"/>
      <c r="Q84" s="1"/>
      <c r="R84" s="1"/>
    </row>
    <row r="85" spans="1:18" x14ac:dyDescent="0.25">
      <c r="A85" s="1"/>
      <c r="B85" s="1"/>
      <c r="C85" s="1"/>
      <c r="D85" s="1"/>
      <c r="E85" s="1"/>
      <c r="F85" s="1"/>
      <c r="G85" s="1"/>
      <c r="H85" s="1"/>
      <c r="I85" s="1"/>
      <c r="J85" s="1"/>
      <c r="K85" s="1"/>
      <c r="L85" s="1"/>
      <c r="M85" s="1"/>
      <c r="N85" s="1"/>
      <c r="O85" s="1"/>
      <c r="P85" s="1"/>
      <c r="Q85" s="1"/>
      <c r="R85" s="1"/>
    </row>
    <row r="86" spans="1:18" x14ac:dyDescent="0.25">
      <c r="A86" s="1"/>
      <c r="B86" s="1"/>
      <c r="C86" s="1"/>
      <c r="D86" s="1"/>
      <c r="E86" s="1"/>
      <c r="F86" s="1"/>
      <c r="G86" s="1"/>
      <c r="H86" s="1"/>
      <c r="I86" s="1"/>
      <c r="J86" s="1"/>
      <c r="K86" s="1"/>
      <c r="L86" s="1"/>
      <c r="M86" s="1"/>
      <c r="N86" s="1"/>
      <c r="O86" s="1"/>
      <c r="P86" s="1"/>
      <c r="Q86" s="1"/>
      <c r="R86" s="1"/>
    </row>
    <row r="87" spans="1:18" x14ac:dyDescent="0.25">
      <c r="A87" s="1"/>
      <c r="B87" s="1"/>
      <c r="C87" s="1"/>
      <c r="D87" s="1"/>
      <c r="E87" s="1"/>
      <c r="F87" s="1"/>
      <c r="G87" s="1"/>
      <c r="H87" s="1"/>
      <c r="I87" s="1"/>
      <c r="J87" s="1"/>
      <c r="K87" s="1"/>
      <c r="L87" s="1"/>
      <c r="M87" s="1"/>
      <c r="N87" s="1"/>
      <c r="O87" s="1"/>
      <c r="P87" s="1"/>
      <c r="Q87" s="1"/>
      <c r="R87" s="1"/>
    </row>
    <row r="88" spans="1:18" x14ac:dyDescent="0.25">
      <c r="A88" s="1"/>
      <c r="B88" s="1"/>
      <c r="C88" s="1"/>
      <c r="D88" s="1"/>
      <c r="E88" s="1"/>
      <c r="F88" s="1"/>
      <c r="G88" s="1"/>
      <c r="H88" s="1"/>
      <c r="I88" s="1"/>
      <c r="J88" s="1"/>
      <c r="K88" s="1"/>
      <c r="L88" s="1"/>
      <c r="M88" s="1"/>
      <c r="N88" s="1"/>
      <c r="O88" s="1"/>
      <c r="P88" s="1"/>
      <c r="Q88" s="1"/>
      <c r="R88" s="1"/>
    </row>
    <row r="89" spans="1:18" x14ac:dyDescent="0.25">
      <c r="A89" s="1"/>
      <c r="B89" s="1"/>
      <c r="C89" s="1"/>
      <c r="D89" s="1"/>
      <c r="E89" s="1"/>
      <c r="F89" s="1"/>
      <c r="G89" s="1"/>
      <c r="H89" s="1"/>
      <c r="I89" s="1"/>
      <c r="J89" s="1"/>
      <c r="K89" s="1"/>
      <c r="L89" s="1"/>
      <c r="M89" s="1"/>
      <c r="N89" s="1"/>
      <c r="O89" s="1"/>
      <c r="P89" s="1"/>
      <c r="Q89" s="1"/>
      <c r="R89" s="1"/>
    </row>
    <row r="90" spans="1:18" x14ac:dyDescent="0.25">
      <c r="A90" s="1"/>
      <c r="B90" s="1"/>
      <c r="C90" s="1"/>
      <c r="D90" s="1"/>
      <c r="E90" s="1"/>
      <c r="F90" s="1"/>
      <c r="G90" s="1"/>
      <c r="H90" s="1"/>
      <c r="I90" s="1"/>
      <c r="J90" s="1"/>
      <c r="K90" s="1"/>
      <c r="L90" s="1"/>
      <c r="M90" s="1"/>
      <c r="N90" s="1"/>
      <c r="O90" s="1"/>
      <c r="P90" s="1"/>
      <c r="Q90" s="1"/>
      <c r="R90" s="1"/>
    </row>
    <row r="91" spans="1:18" x14ac:dyDescent="0.25">
      <c r="A91" s="1"/>
      <c r="B91" s="1"/>
      <c r="C91" s="1"/>
      <c r="D91" s="1"/>
      <c r="E91" s="1"/>
      <c r="F91" s="1"/>
      <c r="G91" s="1"/>
      <c r="H91" s="1"/>
      <c r="I91" s="1"/>
      <c r="J91" s="1"/>
      <c r="K91" s="1"/>
      <c r="L91" s="1"/>
      <c r="M91" s="1"/>
      <c r="N91" s="1"/>
      <c r="O91" s="1"/>
      <c r="P91" s="1"/>
      <c r="Q91" s="1"/>
      <c r="R91" s="1"/>
    </row>
    <row r="92" spans="1:18" x14ac:dyDescent="0.25">
      <c r="A92" s="1"/>
      <c r="B92" s="1"/>
      <c r="C92" s="1"/>
      <c r="D92" s="1"/>
      <c r="E92" s="1"/>
      <c r="F92" s="1"/>
      <c r="G92" s="1"/>
      <c r="H92" s="1"/>
      <c r="I92" s="1"/>
      <c r="J92" s="1"/>
      <c r="K92" s="1"/>
      <c r="L92" s="1"/>
      <c r="M92" s="1"/>
      <c r="N92" s="1"/>
      <c r="O92" s="1"/>
      <c r="P92" s="1"/>
      <c r="Q92" s="1"/>
      <c r="R92" s="1"/>
    </row>
    <row r="93" spans="1:18" x14ac:dyDescent="0.25">
      <c r="A93" s="1"/>
      <c r="B93" s="1"/>
      <c r="C93" s="1"/>
      <c r="D93" s="1"/>
      <c r="E93" s="1"/>
      <c r="F93" s="1"/>
      <c r="G93" s="1"/>
      <c r="H93" s="1"/>
      <c r="I93" s="1"/>
      <c r="J93" s="1"/>
      <c r="K93" s="1"/>
      <c r="L93" s="1"/>
      <c r="M93" s="1"/>
      <c r="N93" s="1"/>
      <c r="O93" s="1"/>
      <c r="P93" s="1"/>
      <c r="Q93" s="1"/>
      <c r="R93" s="1"/>
    </row>
    <row r="94" spans="1:18" x14ac:dyDescent="0.25">
      <c r="A94" s="1"/>
      <c r="B94" s="1"/>
      <c r="C94" s="1"/>
      <c r="D94" s="1"/>
      <c r="E94" s="1"/>
      <c r="F94" s="1"/>
      <c r="G94" s="1"/>
      <c r="H94" s="1"/>
      <c r="I94" s="1"/>
      <c r="J94" s="1"/>
      <c r="K94" s="1"/>
      <c r="L94" s="1"/>
      <c r="M94" s="1"/>
      <c r="N94" s="1"/>
      <c r="O94" s="1"/>
      <c r="P94" s="1"/>
      <c r="Q94" s="1"/>
      <c r="R94" s="1"/>
    </row>
    <row r="95" spans="1:18" x14ac:dyDescent="0.25">
      <c r="A95" s="1"/>
      <c r="B95" s="1"/>
      <c r="C95" s="1"/>
      <c r="D95" s="1"/>
      <c r="E95" s="1"/>
      <c r="F95" s="1"/>
      <c r="G95" s="1"/>
      <c r="H95" s="1"/>
      <c r="I95" s="1"/>
      <c r="J95" s="1"/>
      <c r="K95" s="1"/>
      <c r="L95" s="1"/>
      <c r="M95" s="1"/>
      <c r="N95" s="1"/>
      <c r="O95" s="1"/>
      <c r="P95" s="1"/>
      <c r="Q95" s="1"/>
      <c r="R95" s="1"/>
    </row>
    <row r="96" spans="1:18" x14ac:dyDescent="0.25">
      <c r="A96" s="1"/>
      <c r="B96" s="1"/>
      <c r="C96" s="1"/>
      <c r="D96" s="1"/>
      <c r="E96" s="1"/>
      <c r="F96" s="1"/>
      <c r="G96" s="1"/>
      <c r="H96" s="1"/>
      <c r="I96" s="1"/>
      <c r="J96" s="1"/>
      <c r="K96" s="1"/>
      <c r="L96" s="1"/>
      <c r="M96" s="1"/>
      <c r="N96" s="1"/>
      <c r="O96" s="1"/>
      <c r="P96" s="1"/>
      <c r="Q96" s="1"/>
      <c r="R96" s="1"/>
    </row>
    <row r="97" spans="1:18" x14ac:dyDescent="0.25">
      <c r="A97" s="1"/>
      <c r="B97" s="1"/>
      <c r="C97" s="1"/>
      <c r="D97" s="1"/>
      <c r="E97" s="1"/>
      <c r="F97" s="1"/>
      <c r="G97" s="1"/>
      <c r="H97" s="1"/>
      <c r="I97" s="1"/>
      <c r="J97" s="1"/>
      <c r="K97" s="1"/>
      <c r="L97" s="1"/>
      <c r="M97" s="1"/>
      <c r="N97" s="1"/>
      <c r="O97" s="1"/>
      <c r="P97" s="1"/>
      <c r="Q97" s="1"/>
      <c r="R97" s="1"/>
    </row>
    <row r="98" spans="1:18" x14ac:dyDescent="0.25">
      <c r="A98" s="1"/>
      <c r="B98" s="1"/>
      <c r="C98" s="1"/>
      <c r="D98" s="1"/>
      <c r="E98" s="1"/>
      <c r="F98" s="1"/>
      <c r="G98" s="1"/>
      <c r="H98" s="1"/>
      <c r="I98" s="1"/>
      <c r="J98" s="1"/>
      <c r="K98" s="1"/>
      <c r="L98" s="1"/>
      <c r="M98" s="1"/>
      <c r="N98" s="1"/>
      <c r="O98" s="1"/>
      <c r="P98" s="1"/>
      <c r="Q98" s="1"/>
      <c r="R98" s="1"/>
    </row>
    <row r="99" spans="1:18" x14ac:dyDescent="0.25">
      <c r="A99" s="1"/>
      <c r="B99" s="1"/>
      <c r="C99" s="1"/>
      <c r="D99" s="1"/>
      <c r="E99" s="1"/>
      <c r="F99" s="1"/>
      <c r="G99" s="1"/>
      <c r="H99" s="1"/>
      <c r="I99" s="1"/>
      <c r="J99" s="1"/>
      <c r="K99" s="1"/>
      <c r="L99" s="1"/>
      <c r="M99" s="1"/>
      <c r="N99" s="1"/>
      <c r="O99" s="1"/>
      <c r="P99" s="1"/>
      <c r="Q99" s="1"/>
      <c r="R99" s="1"/>
    </row>
    <row r="100" spans="1:18" x14ac:dyDescent="0.25">
      <c r="A100" s="1"/>
      <c r="B100" s="1"/>
      <c r="C100" s="1"/>
      <c r="D100" s="1"/>
      <c r="E100" s="1"/>
      <c r="F100" s="1"/>
      <c r="G100" s="1"/>
      <c r="H100" s="1"/>
      <c r="I100" s="1"/>
      <c r="J100" s="1"/>
      <c r="K100" s="1"/>
      <c r="L100" s="1"/>
      <c r="M100" s="1"/>
      <c r="N100" s="1"/>
      <c r="O100" s="1"/>
      <c r="P100" s="1"/>
      <c r="Q100" s="1"/>
      <c r="R100" s="1"/>
    </row>
    <row r="101" spans="1:18" x14ac:dyDescent="0.25">
      <c r="A101" s="1"/>
      <c r="B101" s="1"/>
      <c r="C101" s="1"/>
      <c r="D101" s="1"/>
      <c r="E101" s="1"/>
      <c r="F101" s="1"/>
      <c r="G101" s="1"/>
      <c r="H101" s="1"/>
      <c r="I101" s="1"/>
      <c r="J101" s="1"/>
      <c r="K101" s="1"/>
      <c r="L101" s="1"/>
      <c r="M101" s="1"/>
      <c r="N101" s="1"/>
      <c r="O101" s="1"/>
      <c r="P101" s="1"/>
      <c r="Q101" s="1"/>
      <c r="R101" s="1"/>
    </row>
    <row r="102" spans="1:18" x14ac:dyDescent="0.25">
      <c r="A102" s="1"/>
      <c r="B102" s="1"/>
      <c r="C102" s="1"/>
      <c r="D102" s="1"/>
      <c r="E102" s="1"/>
      <c r="F102" s="1"/>
      <c r="G102" s="1"/>
      <c r="H102" s="1"/>
      <c r="I102" s="1"/>
      <c r="J102" s="1"/>
      <c r="K102" s="1"/>
      <c r="L102" s="1"/>
      <c r="M102" s="1"/>
      <c r="N102" s="1"/>
      <c r="O102" s="1"/>
      <c r="P102" s="1"/>
      <c r="Q102" s="1"/>
      <c r="R102" s="1"/>
    </row>
    <row r="103" spans="1:18" x14ac:dyDescent="0.25">
      <c r="A103" s="1"/>
      <c r="B103" s="1"/>
      <c r="C103" s="1"/>
      <c r="D103" s="1"/>
      <c r="E103" s="1"/>
      <c r="F103" s="1"/>
      <c r="G103" s="1"/>
      <c r="H103" s="1"/>
      <c r="I103" s="1"/>
      <c r="J103" s="1"/>
      <c r="K103" s="1"/>
      <c r="L103" s="1"/>
      <c r="M103" s="1"/>
      <c r="N103" s="1"/>
      <c r="O103" s="1"/>
      <c r="P103" s="1"/>
      <c r="Q103" s="1"/>
      <c r="R103" s="1"/>
    </row>
    <row r="104" spans="1:18" x14ac:dyDescent="0.25">
      <c r="A104" s="1"/>
      <c r="B104" s="1"/>
      <c r="C104" s="1"/>
      <c r="D104" s="1"/>
      <c r="E104" s="1"/>
      <c r="F104" s="1"/>
      <c r="G104" s="1"/>
      <c r="H104" s="1"/>
      <c r="I104" s="1"/>
      <c r="J104" s="1"/>
      <c r="K104" s="1"/>
      <c r="L104" s="1"/>
      <c r="M104" s="1"/>
      <c r="N104" s="1"/>
      <c r="O104" s="1"/>
      <c r="P104" s="1"/>
      <c r="Q104" s="1"/>
      <c r="R104" s="1"/>
    </row>
    <row r="105" spans="1:18" x14ac:dyDescent="0.25">
      <c r="A105" s="1"/>
      <c r="B105" s="1"/>
      <c r="C105" s="1"/>
      <c r="D105" s="1"/>
      <c r="E105" s="1"/>
      <c r="F105" s="1"/>
      <c r="G105" s="1"/>
      <c r="H105" s="1"/>
      <c r="I105" s="1"/>
      <c r="J105" s="1"/>
      <c r="K105" s="1"/>
      <c r="L105" s="1"/>
      <c r="M105" s="1"/>
      <c r="N105" s="1"/>
      <c r="O105" s="1"/>
      <c r="P105" s="1"/>
      <c r="Q105" s="1"/>
      <c r="R105" s="1"/>
    </row>
    <row r="106" spans="1:18" x14ac:dyDescent="0.25">
      <c r="A106" s="1"/>
      <c r="B106" s="1"/>
      <c r="C106" s="1"/>
      <c r="D106" s="1"/>
      <c r="E106" s="1"/>
      <c r="F106" s="1"/>
      <c r="G106" s="1"/>
      <c r="H106" s="1"/>
      <c r="I106" s="1"/>
      <c r="J106" s="1"/>
      <c r="K106" s="1"/>
      <c r="L106" s="1"/>
      <c r="M106" s="1"/>
      <c r="N106" s="1"/>
      <c r="O106" s="1"/>
      <c r="P106" s="1"/>
      <c r="Q106" s="1"/>
      <c r="R106" s="1"/>
    </row>
    <row r="107" spans="1:18" x14ac:dyDescent="0.25">
      <c r="A107" s="1"/>
      <c r="B107" s="1"/>
      <c r="C107" s="1"/>
      <c r="D107" s="1"/>
      <c r="E107" s="1"/>
      <c r="F107" s="1"/>
      <c r="G107" s="1"/>
      <c r="H107" s="1"/>
      <c r="I107" s="1"/>
      <c r="J107" s="1"/>
      <c r="K107" s="1"/>
      <c r="L107" s="1"/>
      <c r="M107" s="1"/>
      <c r="N107" s="1"/>
      <c r="O107" s="1"/>
      <c r="P107" s="1"/>
      <c r="Q107" s="1"/>
      <c r="R107" s="1"/>
    </row>
    <row r="108" spans="1:18" x14ac:dyDescent="0.25">
      <c r="A108" s="1"/>
      <c r="B108" s="1"/>
      <c r="C108" s="1"/>
      <c r="D108" s="1"/>
      <c r="E108" s="1"/>
      <c r="F108" s="1"/>
      <c r="G108" s="1"/>
      <c r="H108" s="1"/>
      <c r="I108" s="1"/>
      <c r="J108" s="1"/>
      <c r="K108" s="1"/>
      <c r="L108" s="1"/>
      <c r="M108" s="1"/>
      <c r="N108" s="1"/>
      <c r="O108" s="1"/>
      <c r="P108" s="1"/>
      <c r="Q108" s="1"/>
      <c r="R108" s="1"/>
    </row>
    <row r="109" spans="1:18" x14ac:dyDescent="0.25">
      <c r="A109" s="1"/>
      <c r="B109" s="1"/>
      <c r="C109" s="1"/>
      <c r="D109" s="1"/>
      <c r="E109" s="1"/>
      <c r="F109" s="1"/>
      <c r="G109" s="1"/>
      <c r="H109" s="1"/>
      <c r="I109" s="1"/>
      <c r="J109" s="1"/>
      <c r="K109" s="1"/>
      <c r="L109" s="1"/>
      <c r="M109" s="1"/>
      <c r="N109" s="1"/>
      <c r="O109" s="1"/>
      <c r="P109" s="1"/>
      <c r="Q109" s="1"/>
      <c r="R109" s="1"/>
    </row>
    <row r="110" spans="1:18" x14ac:dyDescent="0.25">
      <c r="A110" s="1"/>
      <c r="B110" s="1"/>
      <c r="C110" s="1"/>
      <c r="D110" s="1"/>
      <c r="E110" s="1"/>
      <c r="F110" s="1"/>
      <c r="G110" s="1"/>
      <c r="H110" s="1"/>
      <c r="I110" s="1"/>
      <c r="J110" s="1"/>
      <c r="K110" s="1"/>
      <c r="L110" s="1"/>
      <c r="M110" s="1"/>
      <c r="N110" s="1"/>
      <c r="O110" s="1"/>
      <c r="P110" s="1"/>
      <c r="Q110" s="1"/>
      <c r="R110" s="1"/>
    </row>
    <row r="111" spans="1:18" x14ac:dyDescent="0.25">
      <c r="A111" s="1"/>
      <c r="B111" s="1"/>
      <c r="C111" s="1"/>
      <c r="D111" s="1"/>
      <c r="E111" s="1"/>
      <c r="F111" s="1"/>
      <c r="G111" s="1"/>
      <c r="H111" s="1"/>
      <c r="I111" s="1"/>
      <c r="J111" s="1"/>
      <c r="K111" s="1"/>
      <c r="L111" s="1"/>
      <c r="M111" s="1"/>
      <c r="N111" s="1"/>
      <c r="O111" s="1"/>
      <c r="P111" s="1"/>
      <c r="Q111" s="1"/>
      <c r="R111" s="1"/>
    </row>
    <row r="112" spans="1:18" x14ac:dyDescent="0.25">
      <c r="A112" s="1"/>
      <c r="B112" s="1"/>
      <c r="C112" s="1"/>
      <c r="D112" s="1"/>
      <c r="E112" s="1"/>
      <c r="F112" s="1"/>
      <c r="G112" s="1"/>
      <c r="H112" s="1"/>
      <c r="I112" s="1"/>
      <c r="J112" s="1"/>
      <c r="K112" s="1"/>
      <c r="L112" s="1"/>
      <c r="M112" s="1"/>
      <c r="N112" s="1"/>
      <c r="O112" s="1"/>
      <c r="P112" s="1"/>
      <c r="Q112" s="1"/>
      <c r="R112" s="1"/>
    </row>
    <row r="113" spans="1:18" x14ac:dyDescent="0.25">
      <c r="A113" s="1"/>
      <c r="B113" s="1"/>
      <c r="C113" s="1"/>
      <c r="D113" s="1"/>
      <c r="E113" s="1"/>
      <c r="F113" s="1"/>
      <c r="G113" s="1"/>
      <c r="H113" s="1"/>
      <c r="I113" s="1"/>
      <c r="J113" s="1"/>
      <c r="K113" s="1"/>
      <c r="L113" s="1"/>
      <c r="M113" s="1"/>
      <c r="N113" s="1"/>
      <c r="O113" s="1"/>
      <c r="P113" s="1"/>
      <c r="Q113" s="1"/>
      <c r="R113" s="1"/>
    </row>
    <row r="114" spans="1:18" x14ac:dyDescent="0.25">
      <c r="A114" s="1"/>
      <c r="B114" s="1"/>
      <c r="C114" s="1"/>
      <c r="D114" s="1"/>
      <c r="E114" s="1"/>
      <c r="F114" s="1"/>
      <c r="G114" s="1"/>
      <c r="H114" s="1"/>
      <c r="I114" s="1"/>
      <c r="J114" s="1"/>
      <c r="K114" s="1"/>
      <c r="L114" s="1"/>
      <c r="M114" s="1"/>
      <c r="N114" s="1"/>
      <c r="O114" s="1"/>
      <c r="P114" s="1"/>
      <c r="Q114" s="1"/>
      <c r="R114" s="1"/>
    </row>
    <row r="115" spans="1:18" x14ac:dyDescent="0.25">
      <c r="A115" s="1"/>
      <c r="B115" s="1"/>
      <c r="C115" s="1"/>
      <c r="D115" s="1"/>
      <c r="E115" s="1"/>
      <c r="F115" s="1"/>
      <c r="G115" s="1"/>
      <c r="H115" s="1"/>
      <c r="I115" s="1"/>
      <c r="J115" s="1"/>
      <c r="K115" s="1"/>
      <c r="L115" s="1"/>
      <c r="M115" s="1"/>
      <c r="N115" s="1"/>
      <c r="O115" s="1"/>
      <c r="P115" s="1"/>
      <c r="Q115" s="1"/>
      <c r="R115" s="1"/>
    </row>
    <row r="116" spans="1:18" x14ac:dyDescent="0.25">
      <c r="A116" s="1"/>
      <c r="B116" s="1"/>
      <c r="C116" s="1"/>
      <c r="D116" s="1"/>
      <c r="E116" s="1"/>
      <c r="F116" s="1"/>
      <c r="G116" s="1"/>
      <c r="H116" s="1"/>
      <c r="I116" s="1"/>
      <c r="J116" s="1"/>
      <c r="K116" s="1"/>
      <c r="L116" s="1"/>
      <c r="M116" s="1"/>
      <c r="N116" s="1"/>
      <c r="O116" s="1"/>
      <c r="P116" s="1"/>
      <c r="Q116" s="1"/>
      <c r="R116" s="1"/>
    </row>
    <row r="117" spans="1:18" x14ac:dyDescent="0.25">
      <c r="A117" s="1"/>
      <c r="B117" s="1"/>
      <c r="C117" s="1"/>
      <c r="D117" s="1"/>
      <c r="E117" s="1"/>
      <c r="F117" s="1"/>
      <c r="G117" s="1"/>
      <c r="H117" s="1"/>
      <c r="I117" s="1"/>
      <c r="J117" s="1"/>
      <c r="K117" s="1"/>
      <c r="L117" s="1"/>
      <c r="M117" s="1"/>
      <c r="N117" s="1"/>
      <c r="O117" s="1"/>
      <c r="P117" s="1"/>
      <c r="Q117" s="1"/>
      <c r="R117" s="1"/>
    </row>
    <row r="118" spans="1:18" x14ac:dyDescent="0.25">
      <c r="A118" s="1"/>
      <c r="B118" s="1"/>
      <c r="C118" s="1"/>
      <c r="D118" s="1"/>
      <c r="E118" s="1"/>
      <c r="F118" s="1"/>
      <c r="G118" s="1"/>
      <c r="H118" s="1"/>
      <c r="I118" s="1"/>
      <c r="J118" s="1"/>
      <c r="K118" s="1"/>
      <c r="L118" s="1"/>
      <c r="M118" s="1"/>
      <c r="N118" s="1"/>
      <c r="O118" s="1"/>
      <c r="P118" s="1"/>
      <c r="Q118" s="1"/>
      <c r="R118" s="1"/>
    </row>
    <row r="119" spans="1:18" x14ac:dyDescent="0.25">
      <c r="A119" s="1"/>
      <c r="B119" s="1"/>
      <c r="C119" s="1"/>
      <c r="D119" s="1"/>
      <c r="E119" s="1"/>
      <c r="F119" s="1"/>
      <c r="G119" s="1"/>
      <c r="H119" s="1"/>
      <c r="I119" s="1"/>
      <c r="J119" s="1"/>
      <c r="K119" s="1"/>
      <c r="L119" s="1"/>
      <c r="M119" s="1"/>
      <c r="N119" s="1"/>
      <c r="O119" s="1"/>
      <c r="P119" s="1"/>
      <c r="Q119" s="1"/>
      <c r="R119" s="1"/>
    </row>
    <row r="120" spans="1:18" x14ac:dyDescent="0.25">
      <c r="A120" s="1"/>
      <c r="B120" s="1"/>
      <c r="C120" s="1"/>
      <c r="D120" s="1"/>
      <c r="E120" s="1"/>
      <c r="F120" s="1"/>
      <c r="G120" s="1"/>
      <c r="H120" s="1"/>
      <c r="I120" s="1"/>
      <c r="J120" s="1"/>
      <c r="K120" s="1"/>
      <c r="L120" s="1"/>
      <c r="M120" s="1"/>
      <c r="N120" s="1"/>
      <c r="O120" s="1"/>
      <c r="P120" s="1"/>
      <c r="Q120" s="1"/>
      <c r="R120" s="1"/>
    </row>
    <row r="121" spans="1:18" x14ac:dyDescent="0.25">
      <c r="A121" s="1"/>
      <c r="B121" s="1"/>
      <c r="C121" s="1"/>
      <c r="D121" s="1"/>
      <c r="E121" s="1"/>
      <c r="F121" s="1"/>
      <c r="G121" s="1"/>
      <c r="H121" s="1"/>
      <c r="I121" s="1"/>
      <c r="J121" s="1"/>
      <c r="K121" s="1"/>
      <c r="L121" s="1"/>
      <c r="M121" s="1"/>
      <c r="N121" s="1"/>
      <c r="O121" s="1"/>
      <c r="P121" s="1"/>
      <c r="Q121" s="1"/>
      <c r="R121" s="1"/>
    </row>
    <row r="122" spans="1:18" x14ac:dyDescent="0.25">
      <c r="A122" s="1"/>
      <c r="B122" s="1"/>
      <c r="C122" s="1"/>
      <c r="D122" s="1"/>
      <c r="E122" s="1"/>
      <c r="F122" s="1"/>
      <c r="G122" s="1"/>
      <c r="H122" s="1"/>
      <c r="I122" s="1"/>
      <c r="J122" s="1"/>
      <c r="K122" s="1"/>
      <c r="L122" s="1"/>
      <c r="M122" s="1"/>
      <c r="N122" s="1"/>
      <c r="O122" s="1"/>
      <c r="P122" s="1"/>
      <c r="Q122" s="1"/>
      <c r="R122" s="1"/>
    </row>
    <row r="123" spans="1:18" x14ac:dyDescent="0.25">
      <c r="A123" s="1"/>
      <c r="B123" s="1"/>
      <c r="C123" s="1"/>
      <c r="D123" s="1"/>
      <c r="E123" s="1"/>
      <c r="F123" s="1"/>
      <c r="G123" s="1"/>
      <c r="H123" s="1"/>
      <c r="I123" s="1"/>
      <c r="J123" s="1"/>
      <c r="K123" s="1"/>
      <c r="L123" s="1"/>
      <c r="M123" s="1"/>
      <c r="N123" s="1"/>
      <c r="O123" s="1"/>
      <c r="P123" s="1"/>
      <c r="Q123" s="1"/>
      <c r="R123" s="1"/>
    </row>
    <row r="124" spans="1:18" x14ac:dyDescent="0.25">
      <c r="A124" s="1"/>
      <c r="B124" s="1"/>
      <c r="C124" s="1"/>
      <c r="D124" s="1"/>
      <c r="E124" s="1"/>
      <c r="F124" s="1"/>
      <c r="G124" s="1"/>
      <c r="H124" s="1"/>
      <c r="I124" s="1"/>
      <c r="J124" s="1"/>
      <c r="K124" s="1"/>
      <c r="L124" s="1"/>
      <c r="M124" s="1"/>
      <c r="N124" s="1"/>
      <c r="O124" s="1"/>
      <c r="P124" s="1"/>
      <c r="Q124" s="1"/>
      <c r="R124" s="1"/>
    </row>
  </sheetData>
  <mergeCells count="4">
    <mergeCell ref="A3:V3"/>
    <mergeCell ref="A4:V4"/>
    <mergeCell ref="A5:V5"/>
    <mergeCell ref="R6:V6"/>
  </mergeCells>
  <printOptions horizontalCentered="1"/>
  <pageMargins left="0.78740157480314965"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2021-12-07T20:31:21Z</cp:lastPrinted>
  <dcterms:created xsi:type="dcterms:W3CDTF">2021-12-01T13:51:34Z</dcterms:created>
  <dcterms:modified xsi:type="dcterms:W3CDTF">2021-12-07T21:20:37Z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