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INVERSION " sheetId="1" r:id="rId1"/>
  </sheets>
  <definedNames>
    <definedName name="_xlnm.Print_Titles" localSheetId="0">'INVERSION '!$7:$7</definedName>
  </definedNames>
  <calcPr calcId="152511"/>
</workbook>
</file>

<file path=xl/calcChain.xml><?xml version="1.0" encoding="utf-8"?>
<calcChain xmlns="http://schemas.openxmlformats.org/spreadsheetml/2006/main">
  <c r="V10" i="1" l="1"/>
  <c r="U10" i="1"/>
  <c r="T10" i="1"/>
  <c r="S10" i="1"/>
  <c r="V9" i="1"/>
  <c r="U9" i="1"/>
  <c r="T9" i="1"/>
  <c r="S9" i="1"/>
  <c r="V30" i="1"/>
  <c r="U30" i="1"/>
  <c r="T30" i="1"/>
  <c r="S30" i="1"/>
  <c r="V29" i="1"/>
  <c r="U29" i="1"/>
  <c r="T29" i="1"/>
  <c r="S29" i="1"/>
  <c r="V28" i="1"/>
  <c r="U28" i="1"/>
  <c r="T28" i="1"/>
  <c r="S28" i="1"/>
  <c r="V26" i="1"/>
  <c r="U26" i="1"/>
  <c r="T26" i="1"/>
  <c r="S26" i="1"/>
  <c r="V25" i="1"/>
  <c r="U25" i="1"/>
  <c r="T25" i="1"/>
  <c r="S25"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4" i="1"/>
  <c r="U14" i="1"/>
  <c r="T14" i="1"/>
  <c r="S14" i="1"/>
  <c r="V13" i="1"/>
  <c r="U13" i="1"/>
  <c r="T13" i="1"/>
  <c r="S13" i="1"/>
  <c r="V12" i="1"/>
  <c r="U12" i="1"/>
  <c r="T12" i="1"/>
  <c r="S12" i="1"/>
  <c r="R31" i="1"/>
  <c r="Q31" i="1"/>
  <c r="P31" i="1"/>
  <c r="O31" i="1"/>
  <c r="N31" i="1"/>
  <c r="M31" i="1"/>
  <c r="L31" i="1"/>
  <c r="K31" i="1"/>
  <c r="J31" i="1"/>
  <c r="R27" i="1"/>
  <c r="Q27" i="1"/>
  <c r="P27" i="1"/>
  <c r="O27" i="1"/>
  <c r="N27" i="1"/>
  <c r="M27" i="1"/>
  <c r="L27" i="1"/>
  <c r="K27" i="1"/>
  <c r="J27" i="1"/>
  <c r="R24" i="1"/>
  <c r="Q24" i="1"/>
  <c r="P24" i="1"/>
  <c r="O24" i="1"/>
  <c r="N24" i="1"/>
  <c r="M24" i="1"/>
  <c r="S24" i="1" s="1"/>
  <c r="L24" i="1"/>
  <c r="K24" i="1"/>
  <c r="J24" i="1"/>
  <c r="R11" i="1"/>
  <c r="Q11" i="1"/>
  <c r="P11" i="1"/>
  <c r="O11" i="1"/>
  <c r="N11" i="1"/>
  <c r="N32" i="1" s="1"/>
  <c r="M11" i="1"/>
  <c r="L11" i="1"/>
  <c r="K11" i="1"/>
  <c r="J11" i="1"/>
  <c r="J32" i="1" s="1"/>
  <c r="S11" i="1" l="1"/>
  <c r="S31" i="1"/>
  <c r="K32" i="1"/>
  <c r="O32" i="1"/>
  <c r="S27" i="1"/>
  <c r="L32" i="1"/>
  <c r="Q32" i="1"/>
  <c r="P32" i="1"/>
  <c r="V24" i="1"/>
  <c r="T27" i="1"/>
  <c r="V31" i="1"/>
  <c r="M32" i="1"/>
  <c r="U27" i="1"/>
  <c r="V11" i="1"/>
  <c r="T24" i="1"/>
  <c r="V27" i="1"/>
  <c r="T31" i="1"/>
  <c r="T11" i="1"/>
  <c r="U11" i="1"/>
  <c r="U24" i="1"/>
  <c r="U31" i="1"/>
  <c r="R32" i="1"/>
  <c r="V8" i="1"/>
  <c r="U8" i="1"/>
  <c r="T8" i="1"/>
  <c r="S8" i="1"/>
  <c r="T32" i="1" l="1"/>
  <c r="U32" i="1"/>
  <c r="V32" i="1"/>
  <c r="S32" i="1"/>
</calcChain>
</file>

<file path=xl/sharedStrings.xml><?xml version="1.0" encoding="utf-8"?>
<sst xmlns="http://schemas.openxmlformats.org/spreadsheetml/2006/main" count="198" uniqueCount="83">
  <si>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</si>
  <si>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</si>
  <si>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</si>
  <si>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</si>
  <si>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</si>
  <si>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</si>
  <si>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</si>
  <si>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</si>
  <si>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</si>
  <si>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</si>
  <si>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</si>
  <si>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</si>
  <si>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</si>
  <si>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</si>
  <si>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</si>
  <si>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</si>
  <si>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</si>
  <si>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</si>
  <si>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</si>
  <si>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</si>
  <si>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</si>
  <si>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</si>
  <si>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</si>
  <si>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</si>
  <si>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</si>
  <si>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</si>
  <si>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</si>
  <si>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</si>
  <si>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</si>
  <si>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</si>
  <si>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</si>
  <si>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</si>
  <si>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</si>
  <si>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</si>
  <si>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</si>
  <si>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</si>
  <si>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</si>
  <si>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</si>
  <si>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</si>
  <si>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</si>
  <si>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</si>
  <si>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</si>
  <si>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</si>
  <si>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</si>
  <si>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</si>
  <si>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</si>
  <si>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</si>
  <si>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</si>
  <si>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</si>
  <si>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</si>
  <si>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</si>
  <si>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</si>
  <si>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</si>
  <si>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</si>
  <si>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</si>
  <si>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</si>
  <si>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</si>
  <si>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</si>
  <si>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</si>
  <si>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</si>
  <si>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</si>
  <si>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</si>
  <si>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</si>
  <si>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</si>
  <si>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</si>
  <si>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</si>
  <si>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t>
  </si>
  <si>
    <t>MINISTERIO DE COMERCIO INDUSTRIA Y TURISMO</t>
  </si>
  <si>
    <t>EJECUCION PRESUPUESTAL ACUMULADA CON CORTE AL 30 DE NOVIEMBRE DE 2021</t>
  </si>
  <si>
    <t>COMP/ APR</t>
  </si>
  <si>
    <t>OBLIG/ APR</t>
  </si>
  <si>
    <t>PAGO/ APR</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</si>
  <si>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</si>
  <si>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</si>
  <si>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</si>
  <si>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VICEMINISTERIO DE COMERCIO EXTERIOR</t>
  </si>
  <si>
    <t>VICEMINISTERIO DE DESARROLLO EMPRESARIAL</t>
  </si>
  <si>
    <t>SECRETARIA GENERAL</t>
  </si>
  <si>
    <t>VICEMINISTERIO DE TURIISMO</t>
  </si>
  <si>
    <t>FECHA DE GENERACION : DICIEMBRE 01 DE 2021</t>
  </si>
  <si>
    <t>Nota No. 3 : Resoluciòn No.0765 del 13 de abril de 2021 " Por la cual se efectùa una distibuciòn en el Presupuesto de Gastos de Inversiòn del Ministerio de Hacienda y Crèdito Pùblico para la vigencia fiscal de 2021"</t>
  </si>
  <si>
    <t>Nota No. 4 : Resoluciòn No.143 del 14 de mayo del  2021 " Por la cual se efectùa una distribuciòn del Presupuesto de Inversiòn contenida en el anexo del Decreto de Liquidaciòn del Presupuesto General de la Naciòn para la vigencia fiscal de 2021".</t>
  </si>
  <si>
    <t xml:space="preserve">TOTAL GASTOS DE INVERSION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</si>
</sst>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3" x14ac:knownFonts="1">
    <font>
      <sz val="11"/>
      <color rgb="FF000000"/>
      <name val="Calibri"/>
      <family val="2"/>
      <scheme val="minor"/>
    </font>
    <font>
      <sz val="11"/>
      <name val="Calibri"/>
      <family val="2"/>
    </font>
    <font>
      <sz val="9"/>
      <name val="Calibri"/>
      <family val="2"/>
    </font>
    <font>
      <sz val="8"/>
      <name val="Arial"/>
      <family val="2"/>
    </font>
    <font>
      <sz val="8"/>
      <color rgb="FF000000"/>
      <name val="Arial"/>
      <family val="2"/>
    </font>
    <font>
      <sz val="11"/>
      <name val="Calibri"/>
      <family val="2"/>
    </font>
    <font>
      <b/>
      <sz val="8"/>
      <color theme="0"/>
      <name val="Arial"/>
      <family val="2"/>
    </font>
    <font>
      <sz val="8"/>
      <color theme="0"/>
      <name val="Arial"/>
      <family val="2"/>
    </font>
    <font>
      <sz val="11"/>
      <name val="Tahoma"/>
      <family val="2"/>
    </font>
    <font>
      <b/>
      <sz val="11"/>
      <color rgb="FF000000"/>
      <name val="Tahoma"/>
      <family val="2"/>
    </font>
    <font>
      <b/>
      <sz val="12"/>
      <color rgb="FF000000"/>
      <name val="Arial Narrow"/>
      <family val="2"/>
    </font>
    <font>
      <sz val="12"/>
      <name val="Arial Narrow"/>
      <family val="2"/>
    </font>
    <font>
      <b/>
      <sz val="8"/>
      <name val="Arial Narrow"/>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4">
    <xf numFmtId="0" fontId="1" fillId="0" borderId="0" xfId="0" applyFont="1" applyFill="1" applyBorder="1"/>
    <xf numFmtId="0" fontId="2" fillId="0" borderId="0" xfId="0" applyFont="1" applyFill="1" applyBorder="1"/>
    <xf numFmtId="0" fontId="5" fillId="0" borderId="0" xfId="0" applyFont="1" applyFill="1" applyBorder="1"/>
    <xf numFmtId="10" fontId="1" fillId="0" borderId="0" xfId="0" applyNumberFormat="1" applyFont="1" applyFill="1" applyBorder="1"/>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right" vertical="center" wrapText="1"/>
    </xf>
    <xf numFmtId="10" fontId="1" fillId="0" borderId="0" xfId="0" applyNumberFormat="1" applyFont="1" applyFill="1" applyBorder="1" applyAlignment="1">
      <alignment horizontal="right" vertical="center" wrapText="1"/>
    </xf>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0" fontId="9"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xf numFmtId="7" fontId="3" fillId="0" borderId="1" xfId="0" applyNumberFormat="1" applyFont="1" applyFill="1" applyBorder="1" applyAlignment="1">
      <alignment vertical="center" wrapText="1" readingOrder="1"/>
    </xf>
    <xf numFmtId="10"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readingOrder="1"/>
    </xf>
    <xf numFmtId="0" fontId="3" fillId="0" borderId="0" xfId="0" applyFont="1" applyFill="1" applyBorder="1"/>
    <xf numFmtId="165" fontId="3" fillId="0" borderId="0" xfId="0" applyNumberFormat="1" applyFont="1" applyFill="1" applyBorder="1"/>
    <xf numFmtId="0" fontId="5" fillId="0" borderId="0" xfId="0" applyFont="1" applyFill="1" applyBorder="1" applyAlignment="1">
      <alignment horizontal="right" readingOrder="1"/>
    </xf>
    <xf numFmtId="0" fontId="4" fillId="0" borderId="0" xfId="0" applyFont="1" applyFill="1" applyBorder="1" applyAlignment="1">
      <alignment horizontal="right" vertical="center" wrapText="1" readingOrder="1"/>
    </xf>
    <xf numFmtId="0" fontId="5" fillId="0" borderId="0" xfId="0" applyFont="1" applyFill="1" applyBorder="1" applyAlignment="1">
      <alignment horizontal="right" vertical="center" wrapText="1"/>
    </xf>
    <xf numFmtId="0" fontId="3" fillId="0" borderId="0" xfId="0" applyFont="1" applyFill="1" applyBorder="1" applyAlignment="1">
      <alignment horizontal="right" readingOrder="1"/>
    </xf>
    <xf numFmtId="164" fontId="4"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left" vertical="center" wrapText="1" readingOrder="1"/>
    </xf>
    <xf numFmtId="164" fontId="4" fillId="2" borderId="1" xfId="0" applyNumberFormat="1" applyFont="1" applyFill="1" applyBorder="1" applyAlignment="1">
      <alignment horizontal="right" vertical="center" wrapText="1" readingOrder="1"/>
    </xf>
    <xf numFmtId="7" fontId="3" fillId="2" borderId="1" xfId="0" applyNumberFormat="1" applyFont="1" applyFill="1" applyBorder="1" applyAlignment="1">
      <alignment vertical="center" wrapText="1" readingOrder="1"/>
    </xf>
    <xf numFmtId="10" fontId="3" fillId="2" borderId="1" xfId="0" applyNumberFormat="1" applyFont="1" applyFill="1" applyBorder="1" applyAlignment="1">
      <alignment vertical="center" wrapText="1"/>
    </xf>
    <xf numFmtId="164" fontId="4" fillId="2" borderId="1" xfId="0" applyNumberFormat="1" applyFont="1" applyFill="1" applyBorder="1" applyAlignment="1">
      <alignment vertical="center" wrapText="1" readingOrder="1"/>
    </xf>
    <xf numFmtId="10" fontId="1" fillId="0" borderId="0" xfId="0" applyNumberFormat="1" applyFont="1" applyFill="1" applyBorder="1" applyAlignment="1">
      <alignment horizontal="right"/>
    </xf>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75786</xdr:colOff>
      <xdr:row>2</xdr:row>
      <xdr:rowOff>168965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93"/>
  <sheetViews>
    <sheetView showGridLines="0" tabSelected="1" topLeftCell="A4" workbookViewId="0">
      <selection activeCell="A4" sqref="A4:V4"/>
    </sheetView>
  </sheetViews>
  <sheetFormatPr baseColWidth="10" defaultRowHeight="15" x14ac:dyDescent="0.25"/>
  <cols>
    <col min="1" max="4" width="5.42578125" customWidth="1"/>
    <col min="5" max="5" width="5" customWidth="1"/>
    <col min="6" max="6" width="7.42578125" customWidth="1"/>
    <col min="7" max="7" width="4.7109375" customWidth="1"/>
    <col min="8" max="8" width="5.42578125" customWidth="1"/>
    <col min="9" max="9" width="27.5703125" customWidth="1"/>
    <col min="10" max="10" width="17" customWidth="1"/>
    <col min="11" max="11" width="15.28515625" customWidth="1"/>
    <col min="12" max="12" width="14.7109375" customWidth="1"/>
    <col min="13" max="13" width="16.42578125" customWidth="1"/>
    <col min="14" max="14" width="15.85546875" customWidth="1"/>
    <col min="15" max="15" width="15" customWidth="1"/>
    <col min="16" max="16" width="15.7109375" customWidth="1"/>
    <col min="17" max="17" width="16.140625" customWidth="1"/>
    <col min="18" max="18" width="16.7109375" customWidth="1"/>
    <col min="19" max="19" width="16.5703125" customWidth="1"/>
    <col min="20" max="20" width="7.85546875" customWidth="1"/>
    <col min="21" max="21" width="7" customWidth="1"/>
    <col min="22" max="22" width="7.7109375" customWidth="1"/>
  </cols>
  <sheetData>
    <row r="3" spans="1:23" ht="15.75" x14ac:dyDescent="0.25">
      <c r="A3" s="31" t="s">
        <v>67</v>
      </c>
      <c r="B3" s="32"/>
      <c r="C3" s="32"/>
      <c r="D3" s="32"/>
      <c r="E3" s="32"/>
      <c r="F3" s="32"/>
      <c r="G3" s="32"/>
      <c r="H3" s="32"/>
      <c r="I3" s="32"/>
      <c r="J3" s="32"/>
      <c r="K3" s="32"/>
      <c r="L3" s="32"/>
      <c r="M3" s="32"/>
      <c r="N3" s="32"/>
      <c r="O3" s="32"/>
      <c r="P3" s="32"/>
      <c r="Q3" s="32"/>
      <c r="R3" s="32"/>
      <c r="S3" s="32"/>
      <c r="T3" s="32"/>
      <c r="U3" s="32"/>
      <c r="V3" s="32"/>
    </row>
    <row r="4" spans="1:23" ht="15.75" x14ac:dyDescent="0.25">
      <c r="A4" s="31" t="s">
        <v>68</v>
      </c>
      <c r="B4" s="32"/>
      <c r="C4" s="32"/>
      <c r="D4" s="32"/>
      <c r="E4" s="32"/>
      <c r="F4" s="32"/>
      <c r="G4" s="32"/>
      <c r="H4" s="32"/>
      <c r="I4" s="32"/>
      <c r="J4" s="32"/>
      <c r="K4" s="32"/>
      <c r="L4" s="32"/>
      <c r="M4" s="32"/>
      <c r="N4" s="32"/>
      <c r="O4" s="32"/>
      <c r="P4" s="32"/>
      <c r="Q4" s="32"/>
      <c r="R4" s="32"/>
      <c r="S4" s="32"/>
      <c r="T4" s="32"/>
      <c r="U4" s="32"/>
      <c r="V4" s="32"/>
    </row>
    <row r="5" spans="1:23" ht="15.75" x14ac:dyDescent="0.25">
      <c r="A5" s="31" t="s">
        <v>65</v>
      </c>
      <c r="B5" s="32"/>
      <c r="C5" s="32"/>
      <c r="D5" s="32"/>
      <c r="E5" s="32"/>
      <c r="F5" s="32"/>
      <c r="G5" s="32"/>
      <c r="H5" s="32"/>
      <c r="I5" s="32"/>
      <c r="J5" s="32"/>
      <c r="K5" s="32"/>
      <c r="L5" s="32"/>
      <c r="M5" s="32"/>
      <c r="N5" s="32"/>
      <c r="O5" s="32"/>
      <c r="P5" s="32"/>
      <c r="Q5" s="32"/>
      <c r="R5" s="32"/>
      <c r="S5" s="32"/>
      <c r="T5" s="32"/>
      <c r="U5" s="32"/>
      <c r="V5" s="32"/>
    </row>
    <row r="6" spans="1:23" ht="17.25" customHeight="1" thickBot="1" x14ac:dyDescent="0.3">
      <c r="A6" s="12"/>
      <c r="B6" s="13"/>
      <c r="C6" s="13"/>
      <c r="D6" s="13"/>
      <c r="E6" s="13"/>
      <c r="F6" s="13"/>
      <c r="G6" s="13"/>
      <c r="H6" s="13"/>
      <c r="I6" s="13"/>
      <c r="J6" s="13"/>
      <c r="K6" s="13"/>
      <c r="L6" s="13"/>
      <c r="M6" s="13"/>
      <c r="N6" s="13"/>
      <c r="O6" s="13"/>
      <c r="P6" s="13"/>
      <c r="Q6" s="13"/>
      <c r="R6" s="33" t="s">
        <v>79</v>
      </c>
      <c r="S6" s="33"/>
      <c r="T6" s="33"/>
      <c r="U6" s="33"/>
      <c r="V6" s="33"/>
    </row>
    <row r="7" spans="1:23" ht="35.1" customHeight="1" thickTop="1" thickBot="1" x14ac:dyDescent="0.3">
      <c r="A7" s="8" t="s">
        <v>1</v>
      </c>
      <c r="B7" s="8" t="s">
        <v>2</v>
      </c>
      <c r="C7" s="8" t="s">
        <v>3</v>
      </c>
      <c r="D7" s="8" t="s">
        <v>4</v>
      </c>
      <c r="E7" s="8" t="s">
        <v>5</v>
      </c>
      <c r="F7" s="8" t="s">
        <v>6</v>
      </c>
      <c r="G7" s="8" t="s">
        <v>7</v>
      </c>
      <c r="H7" s="8" t="s">
        <v>8</v>
      </c>
      <c r="I7" s="8" t="s">
        <v>9</v>
      </c>
      <c r="J7" s="8" t="s">
        <v>10</v>
      </c>
      <c r="K7" s="8" t="s">
        <v>11</v>
      </c>
      <c r="L7" s="8" t="s">
        <v>12</v>
      </c>
      <c r="M7" s="8" t="s">
        <v>13</v>
      </c>
      <c r="N7" s="8" t="s">
        <v>14</v>
      </c>
      <c r="O7" s="8" t="s">
        <v>15</v>
      </c>
      <c r="P7" s="8" t="s">
        <v>16</v>
      </c>
      <c r="Q7" s="8" t="s">
        <v>17</v>
      </c>
      <c r="R7" s="8" t="s">
        <v>18</v>
      </c>
      <c r="S7" s="9" t="s">
        <v>66</v>
      </c>
      <c r="T7" s="9" t="s">
        <v>69</v>
      </c>
      <c r="U7" s="9" t="s">
        <v>70</v>
      </c>
      <c r="V7" s="9" t="s">
        <v>71</v>
      </c>
    </row>
    <row r="8" spans="1:23" ht="78.75" customHeight="1" thickTop="1" thickBot="1" x14ac:dyDescent="0.3">
      <c r="A8" s="10" t="s">
        <v>24</v>
      </c>
      <c r="B8" s="10" t="s">
        <v>25</v>
      </c>
      <c r="C8" s="10" t="s">
        <v>26</v>
      </c>
      <c r="D8" s="10" t="s">
        <v>27</v>
      </c>
      <c r="E8" s="10"/>
      <c r="F8" s="10" t="s">
        <v>19</v>
      </c>
      <c r="G8" s="10" t="s">
        <v>22</v>
      </c>
      <c r="H8" s="10" t="s">
        <v>21</v>
      </c>
      <c r="I8" s="11" t="s">
        <v>28</v>
      </c>
      <c r="J8" s="16">
        <v>3613733382</v>
      </c>
      <c r="K8" s="16">
        <v>0</v>
      </c>
      <c r="L8" s="16">
        <v>0</v>
      </c>
      <c r="M8" s="16">
        <v>3613733382</v>
      </c>
      <c r="N8" s="16">
        <v>3613733382</v>
      </c>
      <c r="O8" s="16">
        <v>0</v>
      </c>
      <c r="P8" s="16">
        <v>2844962627.6399999</v>
      </c>
      <c r="Q8" s="16">
        <v>1943846073.6400001</v>
      </c>
      <c r="R8" s="16">
        <v>1874798871.6400001</v>
      </c>
      <c r="S8" s="14">
        <f>+M8-P8</f>
        <v>768770754.36000013</v>
      </c>
      <c r="T8" s="15">
        <f>+P8/M8</f>
        <v>0.78726411909930982</v>
      </c>
      <c r="U8" s="15">
        <f>+Q8/M8</f>
        <v>0.53790522657877704</v>
      </c>
      <c r="V8" s="15">
        <f>+R8/M8</f>
        <v>0.51879833774632356</v>
      </c>
      <c r="W8" s="3"/>
    </row>
    <row r="9" spans="1:23" ht="63" customHeight="1" thickTop="1" thickBot="1" x14ac:dyDescent="0.3">
      <c r="A9" s="10" t="s">
        <v>24</v>
      </c>
      <c r="B9" s="10" t="s">
        <v>25</v>
      </c>
      <c r="C9" s="10" t="s">
        <v>26</v>
      </c>
      <c r="D9" s="10" t="s">
        <v>27</v>
      </c>
      <c r="E9" s="10"/>
      <c r="F9" s="10" t="s">
        <v>19</v>
      </c>
      <c r="G9" s="10" t="s">
        <v>29</v>
      </c>
      <c r="H9" s="10" t="s">
        <v>21</v>
      </c>
      <c r="I9" s="11" t="s">
        <v>28</v>
      </c>
      <c r="J9" s="16">
        <v>21860000000</v>
      </c>
      <c r="K9" s="16">
        <v>0</v>
      </c>
      <c r="L9" s="16">
        <v>0</v>
      </c>
      <c r="M9" s="16">
        <v>21860000000</v>
      </c>
      <c r="N9" s="16">
        <v>21860000000</v>
      </c>
      <c r="O9" s="16">
        <v>0</v>
      </c>
      <c r="P9" s="16">
        <v>21860000000</v>
      </c>
      <c r="Q9" s="16">
        <v>1722000000</v>
      </c>
      <c r="R9" s="16">
        <v>1722000000</v>
      </c>
      <c r="S9" s="14">
        <f t="shared" ref="S9:S10" si="0">+M9-P9</f>
        <v>0</v>
      </c>
      <c r="T9" s="15">
        <f t="shared" ref="T9:T10" si="1">+P9/M9</f>
        <v>1</v>
      </c>
      <c r="U9" s="15">
        <f t="shared" ref="U9:U10" si="2">+Q9/M9</f>
        <v>7.8774016468435501E-2</v>
      </c>
      <c r="V9" s="15">
        <f t="shared" ref="V9:V10" si="3">+R9/M9</f>
        <v>7.8774016468435501E-2</v>
      </c>
      <c r="W9" s="3"/>
    </row>
    <row r="10" spans="1:23" ht="54.95" customHeight="1" thickTop="1" thickBot="1" x14ac:dyDescent="0.3">
      <c r="A10" s="10" t="s">
        <v>24</v>
      </c>
      <c r="B10" s="10" t="s">
        <v>25</v>
      </c>
      <c r="C10" s="10" t="s">
        <v>26</v>
      </c>
      <c r="D10" s="10" t="s">
        <v>27</v>
      </c>
      <c r="E10" s="10"/>
      <c r="F10" s="10" t="s">
        <v>19</v>
      </c>
      <c r="G10" s="10" t="s">
        <v>35</v>
      </c>
      <c r="H10" s="10" t="s">
        <v>23</v>
      </c>
      <c r="I10" s="11" t="s">
        <v>64</v>
      </c>
      <c r="J10" s="23">
        <v>9493961000</v>
      </c>
      <c r="K10" s="23">
        <v>0</v>
      </c>
      <c r="L10" s="23">
        <v>0</v>
      </c>
      <c r="M10" s="23">
        <v>9493961000</v>
      </c>
      <c r="N10" s="23">
        <v>9459252526.9799995</v>
      </c>
      <c r="O10" s="23">
        <v>34708473.020000003</v>
      </c>
      <c r="P10" s="23">
        <v>9217713672.3500004</v>
      </c>
      <c r="Q10" s="23">
        <v>5724150717.3900003</v>
      </c>
      <c r="R10" s="23">
        <v>5671118297.3999996</v>
      </c>
      <c r="S10" s="14">
        <f t="shared" si="0"/>
        <v>276247327.64999962</v>
      </c>
      <c r="T10" s="15">
        <f t="shared" si="1"/>
        <v>0.97090283732469518</v>
      </c>
      <c r="U10" s="15">
        <f t="shared" si="2"/>
        <v>0.60292545096719907</v>
      </c>
      <c r="V10" s="15">
        <f t="shared" si="3"/>
        <v>0.59733954009290746</v>
      </c>
      <c r="W10" s="3"/>
    </row>
    <row r="11" spans="1:23" ht="38.25" customHeight="1" thickTop="1" thickBot="1" x14ac:dyDescent="0.3">
      <c r="A11" s="24" t="s">
        <v>24</v>
      </c>
      <c r="B11" s="24"/>
      <c r="C11" s="24"/>
      <c r="D11" s="24"/>
      <c r="E11" s="24"/>
      <c r="F11" s="24"/>
      <c r="G11" s="24"/>
      <c r="H11" s="24"/>
      <c r="I11" s="25" t="s">
        <v>75</v>
      </c>
      <c r="J11" s="26">
        <f>SUM(J8:J10)</f>
        <v>34967694382</v>
      </c>
      <c r="K11" s="26">
        <f t="shared" ref="K11:R11" si="4">SUM(K8:K10)</f>
        <v>0</v>
      </c>
      <c r="L11" s="26">
        <f t="shared" si="4"/>
        <v>0</v>
      </c>
      <c r="M11" s="26">
        <f t="shared" si="4"/>
        <v>34967694382</v>
      </c>
      <c r="N11" s="26">
        <f t="shared" si="4"/>
        <v>34932985908.979996</v>
      </c>
      <c r="O11" s="26">
        <f t="shared" si="4"/>
        <v>34708473.020000003</v>
      </c>
      <c r="P11" s="26">
        <f t="shared" si="4"/>
        <v>33922676299.989998</v>
      </c>
      <c r="Q11" s="26">
        <f t="shared" si="4"/>
        <v>9389996791.0300007</v>
      </c>
      <c r="R11" s="26">
        <f t="shared" si="4"/>
        <v>9267917169.0400009</v>
      </c>
      <c r="S11" s="27">
        <f t="shared" ref="S11:S32" si="5">+M11-P11</f>
        <v>1045018082.0100021</v>
      </c>
      <c r="T11" s="28">
        <f t="shared" ref="T11:T32" si="6">+P11/M11</f>
        <v>0.97011475590601315</v>
      </c>
      <c r="U11" s="28">
        <f t="shared" ref="U11:U32" si="7">+Q11/M11</f>
        <v>0.26853348374789054</v>
      </c>
      <c r="V11" s="28">
        <f t="shared" ref="V11:V32" si="8">+R11/M11</f>
        <v>0.26504227209817877</v>
      </c>
      <c r="W11" s="3"/>
    </row>
    <row r="12" spans="1:23" ht="54.95" customHeight="1" thickTop="1" thickBot="1" x14ac:dyDescent="0.3">
      <c r="A12" s="10" t="s">
        <v>24</v>
      </c>
      <c r="B12" s="10" t="s">
        <v>30</v>
      </c>
      <c r="C12" s="10" t="s">
        <v>26</v>
      </c>
      <c r="D12" s="10" t="s">
        <v>31</v>
      </c>
      <c r="E12" s="10" t="s">
        <v>0</v>
      </c>
      <c r="F12" s="10" t="s">
        <v>19</v>
      </c>
      <c r="G12" s="10" t="s">
        <v>32</v>
      </c>
      <c r="H12" s="10" t="s">
        <v>21</v>
      </c>
      <c r="I12" s="11" t="s">
        <v>33</v>
      </c>
      <c r="J12" s="16">
        <v>0</v>
      </c>
      <c r="K12" s="16">
        <v>25664580000</v>
      </c>
      <c r="L12" s="16">
        <v>0</v>
      </c>
      <c r="M12" s="16">
        <v>25664580000</v>
      </c>
      <c r="N12" s="16">
        <v>25365852000</v>
      </c>
      <c r="O12" s="16">
        <v>298728000</v>
      </c>
      <c r="P12" s="16">
        <v>21278690000</v>
      </c>
      <c r="Q12" s="16">
        <v>20278690000</v>
      </c>
      <c r="R12" s="16">
        <v>20278690000</v>
      </c>
      <c r="S12" s="14">
        <f t="shared" si="5"/>
        <v>4385890000</v>
      </c>
      <c r="T12" s="15">
        <f t="shared" si="6"/>
        <v>0.8291072754746035</v>
      </c>
      <c r="U12" s="15">
        <f t="shared" si="7"/>
        <v>0.79014306877416263</v>
      </c>
      <c r="V12" s="15">
        <f t="shared" si="8"/>
        <v>0.79014306877416263</v>
      </c>
      <c r="W12" s="3"/>
    </row>
    <row r="13" spans="1:23" ht="54.95" customHeight="1" thickTop="1" thickBot="1" x14ac:dyDescent="0.3">
      <c r="A13" s="10" t="s">
        <v>24</v>
      </c>
      <c r="B13" s="10" t="s">
        <v>30</v>
      </c>
      <c r="C13" s="10" t="s">
        <v>26</v>
      </c>
      <c r="D13" s="10" t="s">
        <v>37</v>
      </c>
      <c r="E13" s="10"/>
      <c r="F13" s="10" t="s">
        <v>19</v>
      </c>
      <c r="G13" s="10" t="s">
        <v>22</v>
      </c>
      <c r="H13" s="10" t="s">
        <v>21</v>
      </c>
      <c r="I13" s="11" t="s">
        <v>38</v>
      </c>
      <c r="J13" s="16">
        <v>10373242985</v>
      </c>
      <c r="K13" s="16">
        <v>0</v>
      </c>
      <c r="L13" s="16">
        <v>0</v>
      </c>
      <c r="M13" s="16">
        <v>10373242985</v>
      </c>
      <c r="N13" s="16">
        <v>10049355124.690001</v>
      </c>
      <c r="O13" s="16">
        <v>323887860.31</v>
      </c>
      <c r="P13" s="16">
        <v>9991262491.8700008</v>
      </c>
      <c r="Q13" s="16">
        <v>6838436867.4700003</v>
      </c>
      <c r="R13" s="16">
        <v>6788684243.4700003</v>
      </c>
      <c r="S13" s="14">
        <f t="shared" si="5"/>
        <v>381980493.12999916</v>
      </c>
      <c r="T13" s="15">
        <f t="shared" si="6"/>
        <v>0.96317636695849562</v>
      </c>
      <c r="U13" s="15">
        <f t="shared" si="7"/>
        <v>0.65923808758346558</v>
      </c>
      <c r="V13" s="15">
        <f t="shared" si="8"/>
        <v>0.65444184169662545</v>
      </c>
      <c r="W13" s="3"/>
    </row>
    <row r="14" spans="1:23" ht="54.95" customHeight="1" thickTop="1" thickBot="1" x14ac:dyDescent="0.3">
      <c r="A14" s="10" t="s">
        <v>24</v>
      </c>
      <c r="B14" s="10" t="s">
        <v>30</v>
      </c>
      <c r="C14" s="10" t="s">
        <v>26</v>
      </c>
      <c r="D14" s="10" t="s">
        <v>39</v>
      </c>
      <c r="E14" s="10"/>
      <c r="F14" s="10" t="s">
        <v>19</v>
      </c>
      <c r="G14" s="10" t="s">
        <v>22</v>
      </c>
      <c r="H14" s="10" t="s">
        <v>21</v>
      </c>
      <c r="I14" s="11" t="s">
        <v>40</v>
      </c>
      <c r="J14" s="16">
        <v>25000000000</v>
      </c>
      <c r="K14" s="16">
        <v>0</v>
      </c>
      <c r="L14" s="16">
        <v>0</v>
      </c>
      <c r="M14" s="16">
        <v>25000000000</v>
      </c>
      <c r="N14" s="16">
        <v>25000000000</v>
      </c>
      <c r="O14" s="16">
        <v>0</v>
      </c>
      <c r="P14" s="16">
        <v>25000000000</v>
      </c>
      <c r="Q14" s="16">
        <v>14293000000</v>
      </c>
      <c r="R14" s="16">
        <v>14293000000</v>
      </c>
      <c r="S14" s="14">
        <f t="shared" si="5"/>
        <v>0</v>
      </c>
      <c r="T14" s="15">
        <f t="shared" si="6"/>
        <v>1</v>
      </c>
      <c r="U14" s="15">
        <f t="shared" si="7"/>
        <v>0.57172000000000001</v>
      </c>
      <c r="V14" s="15">
        <f t="shared" si="8"/>
        <v>0.57172000000000001</v>
      </c>
      <c r="W14" s="3"/>
    </row>
    <row r="15" spans="1:23" ht="54.95" customHeight="1" thickTop="1" thickBot="1" x14ac:dyDescent="0.3">
      <c r="A15" s="10" t="s">
        <v>24</v>
      </c>
      <c r="B15" s="10" t="s">
        <v>30</v>
      </c>
      <c r="C15" s="10" t="s">
        <v>26</v>
      </c>
      <c r="D15" s="10" t="s">
        <v>41</v>
      </c>
      <c r="E15" s="10"/>
      <c r="F15" s="10" t="s">
        <v>19</v>
      </c>
      <c r="G15" s="10" t="s">
        <v>22</v>
      </c>
      <c r="H15" s="10" t="s">
        <v>21</v>
      </c>
      <c r="I15" s="11" t="s">
        <v>42</v>
      </c>
      <c r="J15" s="16">
        <v>2980536346</v>
      </c>
      <c r="K15" s="16">
        <v>0</v>
      </c>
      <c r="L15" s="16">
        <v>0</v>
      </c>
      <c r="M15" s="16">
        <v>2980536346</v>
      </c>
      <c r="N15" s="16">
        <v>2980536346</v>
      </c>
      <c r="O15" s="16">
        <v>0</v>
      </c>
      <c r="P15" s="16">
        <v>2980536346</v>
      </c>
      <c r="Q15" s="16">
        <v>2980536346</v>
      </c>
      <c r="R15" s="16">
        <v>2980536346</v>
      </c>
      <c r="S15" s="14">
        <f t="shared" si="5"/>
        <v>0</v>
      </c>
      <c r="T15" s="15">
        <f t="shared" si="6"/>
        <v>1</v>
      </c>
      <c r="U15" s="15">
        <f t="shared" si="7"/>
        <v>1</v>
      </c>
      <c r="V15" s="15">
        <f t="shared" si="8"/>
        <v>1</v>
      </c>
      <c r="W15" s="3"/>
    </row>
    <row r="16" spans="1:23" ht="54.95" customHeight="1" thickTop="1" thickBot="1" x14ac:dyDescent="0.3">
      <c r="A16" s="10" t="s">
        <v>24</v>
      </c>
      <c r="B16" s="10" t="s">
        <v>30</v>
      </c>
      <c r="C16" s="10" t="s">
        <v>26</v>
      </c>
      <c r="D16" s="10" t="s">
        <v>43</v>
      </c>
      <c r="E16" s="10"/>
      <c r="F16" s="10" t="s">
        <v>19</v>
      </c>
      <c r="G16" s="10" t="s">
        <v>22</v>
      </c>
      <c r="H16" s="10" t="s">
        <v>21</v>
      </c>
      <c r="I16" s="11" t="s">
        <v>44</v>
      </c>
      <c r="J16" s="16">
        <v>8002612574</v>
      </c>
      <c r="K16" s="16">
        <v>0</v>
      </c>
      <c r="L16" s="16">
        <v>0</v>
      </c>
      <c r="M16" s="16">
        <v>8002612574</v>
      </c>
      <c r="N16" s="16">
        <v>7893286464.0600004</v>
      </c>
      <c r="O16" s="16">
        <v>109326109.94</v>
      </c>
      <c r="P16" s="16">
        <v>7744109540.8500004</v>
      </c>
      <c r="Q16" s="16">
        <v>5017394898.8500004</v>
      </c>
      <c r="R16" s="16">
        <v>5008408433.8500004</v>
      </c>
      <c r="S16" s="14">
        <f t="shared" si="5"/>
        <v>258503033.14999962</v>
      </c>
      <c r="T16" s="15">
        <f t="shared" si="6"/>
        <v>0.96769766988472483</v>
      </c>
      <c r="U16" s="15">
        <f t="shared" si="7"/>
        <v>0.62696961179292998</v>
      </c>
      <c r="V16" s="15">
        <f t="shared" si="8"/>
        <v>0.62584667038886943</v>
      </c>
      <c r="W16" s="3"/>
    </row>
    <row r="17" spans="1:23" ht="54.95" customHeight="1" thickTop="1" thickBot="1" x14ac:dyDescent="0.3">
      <c r="A17" s="10" t="s">
        <v>24</v>
      </c>
      <c r="B17" s="10" t="s">
        <v>30</v>
      </c>
      <c r="C17" s="10" t="s">
        <v>26</v>
      </c>
      <c r="D17" s="10" t="s">
        <v>45</v>
      </c>
      <c r="E17" s="10"/>
      <c r="F17" s="10" t="s">
        <v>19</v>
      </c>
      <c r="G17" s="10" t="s">
        <v>22</v>
      </c>
      <c r="H17" s="10" t="s">
        <v>21</v>
      </c>
      <c r="I17" s="11" t="s">
        <v>46</v>
      </c>
      <c r="J17" s="16">
        <v>15885233087</v>
      </c>
      <c r="K17" s="16">
        <v>0</v>
      </c>
      <c r="L17" s="16">
        <v>0</v>
      </c>
      <c r="M17" s="16">
        <v>15885233087</v>
      </c>
      <c r="N17" s="16">
        <v>15866663793.549999</v>
      </c>
      <c r="O17" s="16">
        <v>18569293.449999999</v>
      </c>
      <c r="P17" s="16">
        <v>15865860751.85</v>
      </c>
      <c r="Q17" s="16">
        <v>1929792078.8499999</v>
      </c>
      <c r="R17" s="16">
        <v>1913783043.8499999</v>
      </c>
      <c r="S17" s="14">
        <f t="shared" si="5"/>
        <v>19372335.149999619</v>
      </c>
      <c r="T17" s="15">
        <f t="shared" si="6"/>
        <v>0.99878048152999066</v>
      </c>
      <c r="U17" s="15">
        <f t="shared" si="7"/>
        <v>0.12148339708211672</v>
      </c>
      <c r="V17" s="15">
        <f t="shared" si="8"/>
        <v>0.12047560356015063</v>
      </c>
      <c r="W17" s="3"/>
    </row>
    <row r="18" spans="1:23" ht="54.95" customHeight="1" thickTop="1" thickBot="1" x14ac:dyDescent="0.3">
      <c r="A18" s="10" t="s">
        <v>24</v>
      </c>
      <c r="B18" s="10" t="s">
        <v>30</v>
      </c>
      <c r="C18" s="10" t="s">
        <v>26</v>
      </c>
      <c r="D18" s="10" t="s">
        <v>49</v>
      </c>
      <c r="E18" s="10"/>
      <c r="F18" s="10" t="s">
        <v>19</v>
      </c>
      <c r="G18" s="10" t="s">
        <v>22</v>
      </c>
      <c r="H18" s="10" t="s">
        <v>21</v>
      </c>
      <c r="I18" s="11" t="s">
        <v>50</v>
      </c>
      <c r="J18" s="16">
        <v>1954126326</v>
      </c>
      <c r="K18" s="16">
        <v>0</v>
      </c>
      <c r="L18" s="16">
        <v>0</v>
      </c>
      <c r="M18" s="16">
        <v>1954126326</v>
      </c>
      <c r="N18" s="16">
        <v>1954126326</v>
      </c>
      <c r="O18" s="16">
        <v>0</v>
      </c>
      <c r="P18" s="16">
        <v>1954126326</v>
      </c>
      <c r="Q18" s="16">
        <v>0</v>
      </c>
      <c r="R18" s="16">
        <v>0</v>
      </c>
      <c r="S18" s="14">
        <f t="shared" si="5"/>
        <v>0</v>
      </c>
      <c r="T18" s="15">
        <f t="shared" si="6"/>
        <v>1</v>
      </c>
      <c r="U18" s="15">
        <f t="shared" si="7"/>
        <v>0</v>
      </c>
      <c r="V18" s="15">
        <f t="shared" si="8"/>
        <v>0</v>
      </c>
      <c r="W18" s="3"/>
    </row>
    <row r="19" spans="1:23" ht="54.95" customHeight="1" thickTop="1" thickBot="1" x14ac:dyDescent="0.3">
      <c r="A19" s="10" t="s">
        <v>24</v>
      </c>
      <c r="B19" s="10" t="s">
        <v>30</v>
      </c>
      <c r="C19" s="10" t="s">
        <v>26</v>
      </c>
      <c r="D19" s="10" t="s">
        <v>51</v>
      </c>
      <c r="E19" s="10"/>
      <c r="F19" s="10" t="s">
        <v>19</v>
      </c>
      <c r="G19" s="10" t="s">
        <v>22</v>
      </c>
      <c r="H19" s="10" t="s">
        <v>21</v>
      </c>
      <c r="I19" s="11" t="s">
        <v>52</v>
      </c>
      <c r="J19" s="16">
        <v>4681004365</v>
      </c>
      <c r="K19" s="16">
        <v>0</v>
      </c>
      <c r="L19" s="16">
        <v>0</v>
      </c>
      <c r="M19" s="16">
        <v>4681004365</v>
      </c>
      <c r="N19" s="16">
        <v>4672503123.8999996</v>
      </c>
      <c r="O19" s="16">
        <v>8501241.0999999996</v>
      </c>
      <c r="P19" s="16">
        <v>4669928831.6999998</v>
      </c>
      <c r="Q19" s="16">
        <v>917878942.5</v>
      </c>
      <c r="R19" s="16">
        <v>907721148.5</v>
      </c>
      <c r="S19" s="14">
        <f t="shared" si="5"/>
        <v>11075533.300000191</v>
      </c>
      <c r="T19" s="15">
        <f t="shared" si="6"/>
        <v>0.99763394083055934</v>
      </c>
      <c r="U19" s="15">
        <f t="shared" si="7"/>
        <v>0.19608589758279366</v>
      </c>
      <c r="V19" s="15">
        <f t="shared" si="8"/>
        <v>0.19391589447919688</v>
      </c>
      <c r="W19" s="3"/>
    </row>
    <row r="20" spans="1:23" ht="54.95" customHeight="1" thickTop="1" thickBot="1" x14ac:dyDescent="0.3">
      <c r="A20" s="10" t="s">
        <v>24</v>
      </c>
      <c r="B20" s="10" t="s">
        <v>30</v>
      </c>
      <c r="C20" s="10" t="s">
        <v>26</v>
      </c>
      <c r="D20" s="10" t="s">
        <v>34</v>
      </c>
      <c r="E20" s="10"/>
      <c r="F20" s="10" t="s">
        <v>19</v>
      </c>
      <c r="G20" s="10" t="s">
        <v>22</v>
      </c>
      <c r="H20" s="10" t="s">
        <v>21</v>
      </c>
      <c r="I20" s="11" t="s">
        <v>53</v>
      </c>
      <c r="J20" s="16">
        <v>5020620249</v>
      </c>
      <c r="K20" s="16">
        <v>0</v>
      </c>
      <c r="L20" s="16">
        <v>0</v>
      </c>
      <c r="M20" s="16">
        <v>5020620249</v>
      </c>
      <c r="N20" s="16">
        <v>4328567181.5</v>
      </c>
      <c r="O20" s="16">
        <v>692053067.5</v>
      </c>
      <c r="P20" s="16">
        <v>2588567181.5</v>
      </c>
      <c r="Q20" s="16">
        <v>1835562833.5</v>
      </c>
      <c r="R20" s="16">
        <v>1806521268.5</v>
      </c>
      <c r="S20" s="14">
        <f t="shared" si="5"/>
        <v>2432053067.5</v>
      </c>
      <c r="T20" s="15">
        <f t="shared" si="6"/>
        <v>0.51558712930251738</v>
      </c>
      <c r="U20" s="15">
        <f t="shared" si="7"/>
        <v>0.36560479432110105</v>
      </c>
      <c r="V20" s="15">
        <f t="shared" si="8"/>
        <v>0.35982033671234553</v>
      </c>
      <c r="W20" s="3"/>
    </row>
    <row r="21" spans="1:23" ht="61.5" customHeight="1" thickTop="1" thickBot="1" x14ac:dyDescent="0.3">
      <c r="A21" s="10" t="s">
        <v>24</v>
      </c>
      <c r="B21" s="10" t="s">
        <v>54</v>
      </c>
      <c r="C21" s="10" t="s">
        <v>26</v>
      </c>
      <c r="D21" s="10" t="s">
        <v>55</v>
      </c>
      <c r="E21" s="10"/>
      <c r="F21" s="10" t="s">
        <v>19</v>
      </c>
      <c r="G21" s="10" t="s">
        <v>22</v>
      </c>
      <c r="H21" s="10" t="s">
        <v>21</v>
      </c>
      <c r="I21" s="11" t="s">
        <v>56</v>
      </c>
      <c r="J21" s="16">
        <v>163050000</v>
      </c>
      <c r="K21" s="16">
        <v>0</v>
      </c>
      <c r="L21" s="16">
        <v>0</v>
      </c>
      <c r="M21" s="16">
        <v>163050000</v>
      </c>
      <c r="N21" s="16">
        <v>152050000</v>
      </c>
      <c r="O21" s="16">
        <v>11000000</v>
      </c>
      <c r="P21" s="16">
        <v>128438264</v>
      </c>
      <c r="Q21" s="16">
        <v>47699655</v>
      </c>
      <c r="R21" s="16">
        <v>47699655</v>
      </c>
      <c r="S21" s="14">
        <f t="shared" si="5"/>
        <v>34611736</v>
      </c>
      <c r="T21" s="15">
        <f t="shared" si="6"/>
        <v>0.78772317693958904</v>
      </c>
      <c r="U21" s="15">
        <f t="shared" si="7"/>
        <v>0.29254618215271389</v>
      </c>
      <c r="V21" s="15">
        <f t="shared" si="8"/>
        <v>0.29254618215271389</v>
      </c>
      <c r="W21" s="3"/>
    </row>
    <row r="22" spans="1:23" ht="98.25" customHeight="1" thickTop="1" thickBot="1" x14ac:dyDescent="0.3">
      <c r="A22" s="10" t="s">
        <v>24</v>
      </c>
      <c r="B22" s="10" t="s">
        <v>54</v>
      </c>
      <c r="C22" s="10" t="s">
        <v>26</v>
      </c>
      <c r="D22" s="10" t="s">
        <v>57</v>
      </c>
      <c r="E22" s="10"/>
      <c r="F22" s="10" t="s">
        <v>19</v>
      </c>
      <c r="G22" s="10" t="s">
        <v>22</v>
      </c>
      <c r="H22" s="10" t="s">
        <v>21</v>
      </c>
      <c r="I22" s="11" t="s">
        <v>58</v>
      </c>
      <c r="J22" s="16">
        <v>300000000</v>
      </c>
      <c r="K22" s="16">
        <v>0</v>
      </c>
      <c r="L22" s="16">
        <v>0</v>
      </c>
      <c r="M22" s="16">
        <v>300000000</v>
      </c>
      <c r="N22" s="16">
        <v>300000000</v>
      </c>
      <c r="O22" s="16">
        <v>0</v>
      </c>
      <c r="P22" s="16">
        <v>187935019</v>
      </c>
      <c r="Q22" s="16">
        <v>64613041</v>
      </c>
      <c r="R22" s="16">
        <v>64613041</v>
      </c>
      <c r="S22" s="14">
        <f t="shared" si="5"/>
        <v>112064981</v>
      </c>
      <c r="T22" s="15">
        <f t="shared" si="6"/>
        <v>0.62645006333333331</v>
      </c>
      <c r="U22" s="15">
        <f t="shared" si="7"/>
        <v>0.21537680333333334</v>
      </c>
      <c r="V22" s="15">
        <f t="shared" si="8"/>
        <v>0.21537680333333334</v>
      </c>
      <c r="W22" s="3"/>
    </row>
    <row r="23" spans="1:23" ht="78" customHeight="1" thickTop="1" thickBot="1" x14ac:dyDescent="0.3">
      <c r="A23" s="10" t="s">
        <v>24</v>
      </c>
      <c r="B23" s="10" t="s">
        <v>54</v>
      </c>
      <c r="C23" s="10" t="s">
        <v>26</v>
      </c>
      <c r="D23" s="10" t="s">
        <v>59</v>
      </c>
      <c r="E23" s="10"/>
      <c r="F23" s="10" t="s">
        <v>19</v>
      </c>
      <c r="G23" s="10" t="s">
        <v>22</v>
      </c>
      <c r="H23" s="10" t="s">
        <v>21</v>
      </c>
      <c r="I23" s="11" t="s">
        <v>60</v>
      </c>
      <c r="J23" s="16">
        <v>144200573</v>
      </c>
      <c r="K23" s="16">
        <v>0</v>
      </c>
      <c r="L23" s="16">
        <v>0</v>
      </c>
      <c r="M23" s="16">
        <v>144200573</v>
      </c>
      <c r="N23" s="16">
        <v>117276203</v>
      </c>
      <c r="O23" s="16">
        <v>26924370</v>
      </c>
      <c r="P23" s="16">
        <v>87266788</v>
      </c>
      <c r="Q23" s="16">
        <v>30000000</v>
      </c>
      <c r="R23" s="16">
        <v>30000000</v>
      </c>
      <c r="S23" s="14">
        <f t="shared" si="5"/>
        <v>56933785</v>
      </c>
      <c r="T23" s="15">
        <f t="shared" si="6"/>
        <v>0.60517643019351941</v>
      </c>
      <c r="U23" s="15">
        <f t="shared" si="7"/>
        <v>0.20804355610986372</v>
      </c>
      <c r="V23" s="15">
        <f t="shared" si="8"/>
        <v>0.20804355610986372</v>
      </c>
      <c r="W23" s="3"/>
    </row>
    <row r="24" spans="1:23" ht="54.95" customHeight="1" thickTop="1" thickBot="1" x14ac:dyDescent="0.3">
      <c r="A24" s="24"/>
      <c r="B24" s="24"/>
      <c r="C24" s="24"/>
      <c r="D24" s="24"/>
      <c r="E24" s="24"/>
      <c r="F24" s="24"/>
      <c r="G24" s="24"/>
      <c r="H24" s="24"/>
      <c r="I24" s="25" t="s">
        <v>76</v>
      </c>
      <c r="J24" s="29">
        <f>SUM(J12:J23)</f>
        <v>74504626505</v>
      </c>
      <c r="K24" s="29">
        <f t="shared" ref="K24:R24" si="9">SUM(K12:K23)</f>
        <v>25664580000</v>
      </c>
      <c r="L24" s="29">
        <f t="shared" si="9"/>
        <v>0</v>
      </c>
      <c r="M24" s="29">
        <f t="shared" si="9"/>
        <v>100169206505</v>
      </c>
      <c r="N24" s="29">
        <f t="shared" si="9"/>
        <v>98680216562.699997</v>
      </c>
      <c r="O24" s="29">
        <f t="shared" si="9"/>
        <v>1488989942.3000002</v>
      </c>
      <c r="P24" s="29">
        <f t="shared" si="9"/>
        <v>92476721540.770004</v>
      </c>
      <c r="Q24" s="29">
        <f t="shared" si="9"/>
        <v>54233604663.169998</v>
      </c>
      <c r="R24" s="29">
        <f t="shared" si="9"/>
        <v>54119657180.169998</v>
      </c>
      <c r="S24" s="27">
        <f t="shared" si="5"/>
        <v>7692484964.2299957</v>
      </c>
      <c r="T24" s="28">
        <f t="shared" si="6"/>
        <v>0.92320509233697468</v>
      </c>
      <c r="U24" s="28">
        <f t="shared" si="7"/>
        <v>0.54141992889264723</v>
      </c>
      <c r="V24" s="28">
        <f t="shared" si="8"/>
        <v>0.54028237887128105</v>
      </c>
      <c r="W24" s="3"/>
    </row>
    <row r="25" spans="1:23" ht="54.95" customHeight="1" thickTop="1" thickBot="1" x14ac:dyDescent="0.3">
      <c r="A25" s="10" t="s">
        <v>24</v>
      </c>
      <c r="B25" s="10" t="s">
        <v>61</v>
      </c>
      <c r="C25" s="10" t="s">
        <v>26</v>
      </c>
      <c r="D25" s="10" t="s">
        <v>55</v>
      </c>
      <c r="E25" s="10"/>
      <c r="F25" s="10" t="s">
        <v>19</v>
      </c>
      <c r="G25" s="10" t="s">
        <v>22</v>
      </c>
      <c r="H25" s="10" t="s">
        <v>21</v>
      </c>
      <c r="I25" s="11" t="s">
        <v>62</v>
      </c>
      <c r="J25" s="16">
        <v>2029220718</v>
      </c>
      <c r="K25" s="16">
        <v>0</v>
      </c>
      <c r="L25" s="16">
        <v>0</v>
      </c>
      <c r="M25" s="16">
        <v>2029220718</v>
      </c>
      <c r="N25" s="16">
        <v>2023636855.8</v>
      </c>
      <c r="O25" s="16">
        <v>5583862.2000000002</v>
      </c>
      <c r="P25" s="16">
        <v>1946425072.8</v>
      </c>
      <c r="Q25" s="16">
        <v>1179521771</v>
      </c>
      <c r="R25" s="16">
        <v>1179521771</v>
      </c>
      <c r="S25" s="14">
        <f t="shared" si="5"/>
        <v>82795645.200000048</v>
      </c>
      <c r="T25" s="15">
        <f t="shared" si="6"/>
        <v>0.9591983048144691</v>
      </c>
      <c r="U25" s="15">
        <f t="shared" si="7"/>
        <v>0.58126834628543345</v>
      </c>
      <c r="V25" s="15">
        <f t="shared" si="8"/>
        <v>0.58126834628543345</v>
      </c>
      <c r="W25" s="3"/>
    </row>
    <row r="26" spans="1:23" ht="54.95" customHeight="1" thickTop="1" thickBot="1" x14ac:dyDescent="0.3">
      <c r="A26" s="10" t="s">
        <v>24</v>
      </c>
      <c r="B26" s="10" t="s">
        <v>61</v>
      </c>
      <c r="C26" s="10" t="s">
        <v>26</v>
      </c>
      <c r="D26" s="10" t="s">
        <v>57</v>
      </c>
      <c r="E26" s="10"/>
      <c r="F26" s="10" t="s">
        <v>19</v>
      </c>
      <c r="G26" s="10" t="s">
        <v>22</v>
      </c>
      <c r="H26" s="10" t="s">
        <v>21</v>
      </c>
      <c r="I26" s="11" t="s">
        <v>63</v>
      </c>
      <c r="J26" s="16">
        <v>1278000000</v>
      </c>
      <c r="K26" s="16">
        <v>0</v>
      </c>
      <c r="L26" s="16">
        <v>0</v>
      </c>
      <c r="M26" s="16">
        <v>1278000000</v>
      </c>
      <c r="N26" s="16">
        <v>1164160224.2</v>
      </c>
      <c r="O26" s="16">
        <v>113839775.8</v>
      </c>
      <c r="P26" s="16">
        <v>1100843048.2</v>
      </c>
      <c r="Q26" s="16">
        <v>798324493.83000004</v>
      </c>
      <c r="R26" s="16">
        <v>791512247.83000004</v>
      </c>
      <c r="S26" s="14">
        <f t="shared" si="5"/>
        <v>177156951.79999995</v>
      </c>
      <c r="T26" s="15">
        <f t="shared" si="6"/>
        <v>0.86137953693270741</v>
      </c>
      <c r="U26" s="15">
        <f t="shared" si="7"/>
        <v>0.62466705307511738</v>
      </c>
      <c r="V26" s="15">
        <f t="shared" si="8"/>
        <v>0.61933665714397501</v>
      </c>
      <c r="W26" s="3"/>
    </row>
    <row r="27" spans="1:23" ht="41.25" customHeight="1" thickTop="1" thickBot="1" x14ac:dyDescent="0.3">
      <c r="A27" s="24"/>
      <c r="B27" s="24"/>
      <c r="C27" s="24"/>
      <c r="D27" s="24"/>
      <c r="E27" s="24"/>
      <c r="F27" s="24"/>
      <c r="G27" s="24"/>
      <c r="H27" s="24"/>
      <c r="I27" s="25" t="s">
        <v>77</v>
      </c>
      <c r="J27" s="29">
        <f>SUM(J25:J26)</f>
        <v>3307220718</v>
      </c>
      <c r="K27" s="29">
        <f t="shared" ref="K27:R27" si="10">SUM(K25:K26)</f>
        <v>0</v>
      </c>
      <c r="L27" s="29">
        <f t="shared" si="10"/>
        <v>0</v>
      </c>
      <c r="M27" s="29">
        <f t="shared" si="10"/>
        <v>3307220718</v>
      </c>
      <c r="N27" s="29">
        <f t="shared" si="10"/>
        <v>3187797080</v>
      </c>
      <c r="O27" s="29">
        <f t="shared" si="10"/>
        <v>119423638</v>
      </c>
      <c r="P27" s="29">
        <f t="shared" si="10"/>
        <v>3047268121</v>
      </c>
      <c r="Q27" s="29">
        <f t="shared" si="10"/>
        <v>1977846264.8299999</v>
      </c>
      <c r="R27" s="29">
        <f t="shared" si="10"/>
        <v>1971034018.8299999</v>
      </c>
      <c r="S27" s="27">
        <f t="shared" si="5"/>
        <v>259952597</v>
      </c>
      <c r="T27" s="28">
        <f t="shared" si="6"/>
        <v>0.92139847347194803</v>
      </c>
      <c r="U27" s="28">
        <f t="shared" si="7"/>
        <v>0.59803878648476705</v>
      </c>
      <c r="V27" s="28">
        <f t="shared" si="8"/>
        <v>0.59597897657763765</v>
      </c>
      <c r="W27" s="3"/>
    </row>
    <row r="28" spans="1:23" ht="74.25" customHeight="1" thickTop="1" thickBot="1" x14ac:dyDescent="0.3">
      <c r="A28" s="10" t="s">
        <v>24</v>
      </c>
      <c r="B28" s="10" t="s">
        <v>30</v>
      </c>
      <c r="C28" s="10" t="s">
        <v>26</v>
      </c>
      <c r="D28" s="10" t="s">
        <v>35</v>
      </c>
      <c r="E28" s="10"/>
      <c r="F28" s="10" t="s">
        <v>19</v>
      </c>
      <c r="G28" s="10" t="s">
        <v>22</v>
      </c>
      <c r="H28" s="10" t="s">
        <v>21</v>
      </c>
      <c r="I28" s="11" t="s">
        <v>36</v>
      </c>
      <c r="J28" s="16">
        <v>4065450055</v>
      </c>
      <c r="K28" s="16">
        <v>0</v>
      </c>
      <c r="L28" s="16">
        <v>0</v>
      </c>
      <c r="M28" s="16">
        <v>4065450055</v>
      </c>
      <c r="N28" s="16">
        <v>3887737107.0300002</v>
      </c>
      <c r="O28" s="16">
        <v>177712947.97</v>
      </c>
      <c r="P28" s="16">
        <v>3887737094.0799999</v>
      </c>
      <c r="Q28" s="16">
        <v>1981366297.28</v>
      </c>
      <c r="R28" s="16">
        <v>1975696818.28</v>
      </c>
      <c r="S28" s="14">
        <f t="shared" si="5"/>
        <v>177712960.92000008</v>
      </c>
      <c r="T28" s="15">
        <f t="shared" si="6"/>
        <v>0.95628701410279648</v>
      </c>
      <c r="U28" s="15">
        <f t="shared" si="7"/>
        <v>0.48736702467741916</v>
      </c>
      <c r="V28" s="15">
        <f t="shared" si="8"/>
        <v>0.48597247329361176</v>
      </c>
      <c r="W28" s="3"/>
    </row>
    <row r="29" spans="1:23" ht="65.25" customHeight="1" thickTop="1" thickBot="1" x14ac:dyDescent="0.3">
      <c r="A29" s="10" t="s">
        <v>24</v>
      </c>
      <c r="B29" s="10" t="s">
        <v>30</v>
      </c>
      <c r="C29" s="10" t="s">
        <v>26</v>
      </c>
      <c r="D29" s="10" t="s">
        <v>47</v>
      </c>
      <c r="E29" s="10"/>
      <c r="F29" s="10" t="s">
        <v>19</v>
      </c>
      <c r="G29" s="10" t="s">
        <v>20</v>
      </c>
      <c r="H29" s="10" t="s">
        <v>21</v>
      </c>
      <c r="I29" s="11" t="s">
        <v>48</v>
      </c>
      <c r="J29" s="16">
        <v>134601300000</v>
      </c>
      <c r="K29" s="16">
        <v>0</v>
      </c>
      <c r="L29" s="16">
        <v>0</v>
      </c>
      <c r="M29" s="16">
        <v>134601300000</v>
      </c>
      <c r="N29" s="16">
        <v>134601300000</v>
      </c>
      <c r="O29" s="16">
        <v>0</v>
      </c>
      <c r="P29" s="16">
        <v>134601300000</v>
      </c>
      <c r="Q29" s="16">
        <v>0</v>
      </c>
      <c r="R29" s="16">
        <v>0</v>
      </c>
      <c r="S29" s="14">
        <f t="shared" si="5"/>
        <v>0</v>
      </c>
      <c r="T29" s="15">
        <f t="shared" si="6"/>
        <v>1</v>
      </c>
      <c r="U29" s="15">
        <f t="shared" si="7"/>
        <v>0</v>
      </c>
      <c r="V29" s="15">
        <f t="shared" si="8"/>
        <v>0</v>
      </c>
      <c r="W29" s="3"/>
    </row>
    <row r="30" spans="1:23" ht="54.95" customHeight="1" thickTop="1" thickBot="1" x14ac:dyDescent="0.3">
      <c r="A30" s="10" t="s">
        <v>24</v>
      </c>
      <c r="B30" s="10" t="s">
        <v>30</v>
      </c>
      <c r="C30" s="10" t="s">
        <v>26</v>
      </c>
      <c r="D30" s="10" t="s">
        <v>47</v>
      </c>
      <c r="E30" s="10"/>
      <c r="F30" s="10" t="s">
        <v>19</v>
      </c>
      <c r="G30" s="10" t="s">
        <v>22</v>
      </c>
      <c r="H30" s="10" t="s">
        <v>21</v>
      </c>
      <c r="I30" s="11" t="s">
        <v>48</v>
      </c>
      <c r="J30" s="16">
        <v>0</v>
      </c>
      <c r="K30" s="16">
        <v>30000000000</v>
      </c>
      <c r="L30" s="16">
        <v>0</v>
      </c>
      <c r="M30" s="16">
        <v>30000000000</v>
      </c>
      <c r="N30" s="16">
        <v>30000000000</v>
      </c>
      <c r="O30" s="16">
        <v>0</v>
      </c>
      <c r="P30" s="16">
        <v>30000000000</v>
      </c>
      <c r="Q30" s="16">
        <v>0</v>
      </c>
      <c r="R30" s="16">
        <v>0</v>
      </c>
      <c r="S30" s="14">
        <f t="shared" si="5"/>
        <v>0</v>
      </c>
      <c r="T30" s="15">
        <f t="shared" si="6"/>
        <v>1</v>
      </c>
      <c r="U30" s="15">
        <f t="shared" si="7"/>
        <v>0</v>
      </c>
      <c r="V30" s="15">
        <f t="shared" si="8"/>
        <v>0</v>
      </c>
      <c r="W30" s="3"/>
    </row>
    <row r="31" spans="1:23" ht="34.5" customHeight="1" thickTop="1" thickBot="1" x14ac:dyDescent="0.3">
      <c r="A31" s="24"/>
      <c r="B31" s="24"/>
      <c r="C31" s="24"/>
      <c r="D31" s="24"/>
      <c r="E31" s="24"/>
      <c r="F31" s="24"/>
      <c r="G31" s="24"/>
      <c r="H31" s="24"/>
      <c r="I31" s="25" t="s">
        <v>78</v>
      </c>
      <c r="J31" s="29">
        <f>SUM(J28:J30)</f>
        <v>138666750055</v>
      </c>
      <c r="K31" s="29">
        <f t="shared" ref="K31:R31" si="11">SUM(K28:K30)</f>
        <v>30000000000</v>
      </c>
      <c r="L31" s="29">
        <f t="shared" si="11"/>
        <v>0</v>
      </c>
      <c r="M31" s="29">
        <f t="shared" si="11"/>
        <v>168666750055</v>
      </c>
      <c r="N31" s="29">
        <f t="shared" si="11"/>
        <v>168489037107.03</v>
      </c>
      <c r="O31" s="29">
        <f t="shared" si="11"/>
        <v>177712947.97</v>
      </c>
      <c r="P31" s="29">
        <f t="shared" si="11"/>
        <v>168489037094.07999</v>
      </c>
      <c r="Q31" s="29">
        <f t="shared" si="11"/>
        <v>1981366297.28</v>
      </c>
      <c r="R31" s="29">
        <f t="shared" si="11"/>
        <v>1975696818.28</v>
      </c>
      <c r="S31" s="27">
        <f t="shared" si="5"/>
        <v>177712960.92001343</v>
      </c>
      <c r="T31" s="28">
        <f t="shared" si="6"/>
        <v>0.99894636636526135</v>
      </c>
      <c r="U31" s="28">
        <f t="shared" si="7"/>
        <v>1.1747225203745864E-2</v>
      </c>
      <c r="V31" s="28">
        <f t="shared" si="8"/>
        <v>1.1713611708506575E-2</v>
      </c>
      <c r="W31" s="3"/>
    </row>
    <row r="32" spans="1:23" ht="35.1" customHeight="1" thickTop="1" thickBot="1" x14ac:dyDescent="0.3">
      <c r="A32" s="10"/>
      <c r="B32" s="10"/>
      <c r="C32" s="10"/>
      <c r="D32" s="10"/>
      <c r="E32" s="10"/>
      <c r="F32" s="10"/>
      <c r="G32" s="10"/>
      <c r="H32" s="10"/>
      <c r="I32" s="11" t="s">
        <v>82</v>
      </c>
      <c r="J32" s="16">
        <f>+J11+J24+J27+J31</f>
        <v>251446291660</v>
      </c>
      <c r="K32" s="16">
        <f t="shared" ref="K32:R32" si="12">+K11+K24+K27+K31</f>
        <v>55664580000</v>
      </c>
      <c r="L32" s="16">
        <f t="shared" si="12"/>
        <v>0</v>
      </c>
      <c r="M32" s="16">
        <f t="shared" si="12"/>
        <v>307110871660</v>
      </c>
      <c r="N32" s="16">
        <f t="shared" si="12"/>
        <v>305290036658.70996</v>
      </c>
      <c r="O32" s="16">
        <f t="shared" si="12"/>
        <v>1820835001.2900002</v>
      </c>
      <c r="P32" s="16">
        <f t="shared" si="12"/>
        <v>297935703055.83997</v>
      </c>
      <c r="Q32" s="16">
        <f t="shared" si="12"/>
        <v>67582814016.309998</v>
      </c>
      <c r="R32" s="16">
        <f t="shared" si="12"/>
        <v>67334305186.32</v>
      </c>
      <c r="S32" s="14">
        <f t="shared" si="5"/>
        <v>9175168604.1600342</v>
      </c>
      <c r="T32" s="15">
        <f t="shared" si="6"/>
        <v>0.97012424680843667</v>
      </c>
      <c r="U32" s="15">
        <f t="shared" si="7"/>
        <v>0.22005998566905308</v>
      </c>
      <c r="V32" s="15">
        <f t="shared" si="8"/>
        <v>0.21925080288549756</v>
      </c>
      <c r="W32" s="3"/>
    </row>
    <row r="33" spans="1:23" ht="20.100000000000001" customHeight="1" thickTop="1" x14ac:dyDescent="0.25">
      <c r="A33" s="17" t="s">
        <v>72</v>
      </c>
      <c r="B33" s="17"/>
      <c r="C33" s="17"/>
      <c r="D33" s="17"/>
      <c r="E33" s="17"/>
      <c r="F33" s="18"/>
      <c r="G33" s="18"/>
      <c r="H33" s="17"/>
      <c r="I33" s="17"/>
      <c r="J33" s="19"/>
      <c r="K33" s="19"/>
      <c r="L33" s="20"/>
      <c r="M33" s="2"/>
      <c r="N33" s="2"/>
      <c r="O33" s="2"/>
      <c r="P33" s="21"/>
      <c r="Q33" s="1"/>
      <c r="R33" s="1"/>
      <c r="S33" s="6"/>
      <c r="T33" s="7"/>
      <c r="U33" s="7"/>
      <c r="V33" s="7"/>
      <c r="W33" s="3"/>
    </row>
    <row r="34" spans="1:23" ht="20.100000000000001" customHeight="1" x14ac:dyDescent="0.25">
      <c r="A34" s="17" t="s">
        <v>73</v>
      </c>
      <c r="B34" s="17"/>
      <c r="C34" s="17"/>
      <c r="D34" s="17"/>
      <c r="E34" s="17"/>
      <c r="F34" s="18"/>
      <c r="G34" s="18"/>
      <c r="H34" s="17"/>
      <c r="I34" s="17"/>
      <c r="J34" s="22"/>
      <c r="K34" s="22"/>
      <c r="L34" s="20"/>
      <c r="M34" s="17"/>
      <c r="N34" s="17"/>
      <c r="O34" s="2"/>
      <c r="P34" s="21"/>
      <c r="Q34" s="1"/>
      <c r="R34" s="1"/>
      <c r="S34" s="4"/>
      <c r="T34" s="5"/>
      <c r="U34" s="5"/>
      <c r="V34" s="5"/>
      <c r="W34" s="3"/>
    </row>
    <row r="35" spans="1:23" ht="20.100000000000001" customHeight="1" x14ac:dyDescent="0.25">
      <c r="A35" s="17" t="s">
        <v>74</v>
      </c>
      <c r="B35" s="17"/>
      <c r="C35" s="17"/>
      <c r="D35" s="17"/>
      <c r="E35" s="17"/>
      <c r="F35" s="18"/>
      <c r="G35" s="18"/>
      <c r="H35" s="17"/>
      <c r="I35" s="17"/>
      <c r="J35" s="22"/>
      <c r="K35" s="22"/>
      <c r="L35" s="20"/>
      <c r="M35" s="17"/>
      <c r="N35" s="17"/>
      <c r="O35" s="2"/>
      <c r="P35" s="21"/>
      <c r="Q35" s="1"/>
      <c r="R35" s="1"/>
      <c r="S35" s="4"/>
      <c r="T35" s="5"/>
      <c r="U35" s="5"/>
      <c r="V35" s="5"/>
      <c r="W35" s="3"/>
    </row>
    <row r="36" spans="1:23" ht="20.100000000000001" customHeight="1" x14ac:dyDescent="0.25">
      <c r="A36" s="17" t="s">
        <v>80</v>
      </c>
      <c r="B36" s="17"/>
      <c r="C36" s="17"/>
      <c r="D36" s="17"/>
      <c r="E36" s="17"/>
      <c r="F36" s="17"/>
      <c r="G36" s="17"/>
      <c r="H36" s="17"/>
      <c r="I36" s="17"/>
      <c r="J36" s="17"/>
      <c r="K36" s="17"/>
      <c r="L36" s="17"/>
      <c r="M36" s="20"/>
      <c r="N36" s="30"/>
    </row>
    <row r="37" spans="1:23" ht="20.100000000000001" customHeight="1" x14ac:dyDescent="0.25">
      <c r="A37" s="17" t="s">
        <v>81</v>
      </c>
      <c r="B37" s="17"/>
      <c r="C37" s="17"/>
      <c r="D37" s="17"/>
      <c r="E37" s="17"/>
      <c r="F37" s="17"/>
      <c r="G37" s="17"/>
      <c r="H37" s="17"/>
      <c r="I37" s="17"/>
      <c r="J37" s="17"/>
      <c r="K37" s="17"/>
      <c r="L37" s="17"/>
      <c r="M37" s="17"/>
      <c r="N37" s="17"/>
    </row>
    <row r="38" spans="1:23" ht="20.100000000000001" customHeight="1" x14ac:dyDescent="0.25">
      <c r="A38" s="3"/>
    </row>
    <row r="39" spans="1:23" ht="20.100000000000001" customHeight="1" x14ac:dyDescent="0.25">
      <c r="A39" s="3"/>
    </row>
    <row r="40" spans="1:23" ht="20.100000000000001" customHeight="1" x14ac:dyDescent="0.25">
      <c r="A40" s="3"/>
    </row>
    <row r="41" spans="1:23" ht="20.100000000000001" customHeight="1" x14ac:dyDescent="0.25">
      <c r="A41" s="3"/>
    </row>
    <row r="42" spans="1:23" ht="54.95" customHeight="1" x14ac:dyDescent="0.25">
      <c r="A42" s="3"/>
    </row>
    <row r="43" spans="1:23" ht="54.95" customHeight="1" x14ac:dyDescent="0.25">
      <c r="A43" s="1"/>
      <c r="B43" s="1"/>
      <c r="C43" s="1"/>
      <c r="D43" s="1"/>
      <c r="E43" s="1"/>
      <c r="F43" s="1"/>
      <c r="G43" s="1"/>
      <c r="H43" s="1"/>
      <c r="I43" s="1"/>
      <c r="J43" s="1"/>
      <c r="K43" s="1"/>
      <c r="L43" s="1"/>
      <c r="M43" s="1"/>
      <c r="N43" s="1"/>
      <c r="O43" s="1"/>
      <c r="P43" s="1"/>
      <c r="Q43" s="1"/>
      <c r="R43" s="1"/>
      <c r="T43" s="3"/>
      <c r="U43" s="3"/>
      <c r="V43" s="3"/>
      <c r="W43" s="3"/>
    </row>
    <row r="44" spans="1:23" ht="54.95" customHeight="1" x14ac:dyDescent="0.25">
      <c r="A44" s="1"/>
      <c r="B44" s="1"/>
      <c r="C44" s="1"/>
      <c r="D44" s="1"/>
      <c r="E44" s="1"/>
      <c r="F44" s="1"/>
      <c r="G44" s="1"/>
      <c r="H44" s="1"/>
      <c r="I44" s="1"/>
      <c r="J44" s="1"/>
      <c r="K44" s="1"/>
      <c r="L44" s="1"/>
      <c r="M44" s="1"/>
      <c r="N44" s="1"/>
      <c r="O44" s="1"/>
      <c r="P44" s="1"/>
      <c r="Q44" s="1"/>
      <c r="R44" s="1"/>
      <c r="T44" s="3"/>
      <c r="U44" s="3"/>
      <c r="V44" s="3"/>
      <c r="W44" s="3"/>
    </row>
    <row r="45" spans="1:23" ht="54.95" customHeight="1" x14ac:dyDescent="0.25">
      <c r="A45" s="1"/>
      <c r="B45" s="1"/>
      <c r="C45" s="1"/>
      <c r="D45" s="1"/>
      <c r="E45" s="1"/>
      <c r="F45" s="1"/>
      <c r="G45" s="1"/>
      <c r="H45" s="1"/>
      <c r="I45" s="1"/>
      <c r="J45" s="1"/>
      <c r="K45" s="1"/>
      <c r="L45" s="1"/>
      <c r="M45" s="1"/>
      <c r="N45" s="1"/>
      <c r="O45" s="1"/>
      <c r="P45" s="1"/>
      <c r="Q45" s="1"/>
      <c r="R45" s="1"/>
    </row>
    <row r="46" spans="1:23" ht="54.95" customHeight="1" x14ac:dyDescent="0.25">
      <c r="A46" s="1"/>
      <c r="B46" s="1"/>
      <c r="C46" s="1"/>
      <c r="D46" s="1"/>
      <c r="E46" s="1"/>
      <c r="F46" s="1"/>
      <c r="G46" s="1"/>
      <c r="H46" s="1"/>
      <c r="I46" s="1"/>
      <c r="J46" s="1"/>
      <c r="K46" s="1"/>
      <c r="L46" s="1"/>
      <c r="M46" s="1"/>
      <c r="N46" s="1"/>
      <c r="O46" s="1"/>
      <c r="P46" s="1"/>
      <c r="Q46" s="1"/>
      <c r="R46" s="1"/>
    </row>
    <row r="47" spans="1:23" ht="54.95" customHeight="1" x14ac:dyDescent="0.25">
      <c r="A47" s="1"/>
      <c r="B47" s="1"/>
      <c r="C47" s="1"/>
      <c r="D47" s="1"/>
      <c r="E47" s="1"/>
      <c r="F47" s="1"/>
      <c r="G47" s="1"/>
      <c r="H47" s="1"/>
      <c r="I47" s="1"/>
      <c r="J47" s="1"/>
      <c r="K47" s="1"/>
      <c r="L47" s="1"/>
      <c r="M47" s="1"/>
      <c r="N47" s="1"/>
      <c r="O47" s="1"/>
      <c r="P47" s="1"/>
      <c r="Q47" s="1"/>
      <c r="R47" s="1"/>
    </row>
    <row r="48" spans="1:23" ht="54.95" customHeight="1" x14ac:dyDescent="0.25">
      <c r="A48" s="1"/>
      <c r="B48" s="1"/>
      <c r="C48" s="1"/>
      <c r="D48" s="1"/>
      <c r="E48" s="1"/>
      <c r="F48" s="1"/>
      <c r="G48" s="1"/>
      <c r="H48" s="1"/>
      <c r="I48" s="1"/>
      <c r="J48" s="1"/>
      <c r="K48" s="1"/>
      <c r="L48" s="1"/>
      <c r="M48" s="1"/>
      <c r="N48" s="1"/>
      <c r="O48" s="1"/>
      <c r="P48" s="1"/>
      <c r="Q48" s="1"/>
      <c r="R48" s="1"/>
    </row>
    <row r="49" spans="1:18" ht="54.95" customHeight="1" x14ac:dyDescent="0.25">
      <c r="A49" s="1"/>
      <c r="B49" s="1"/>
      <c r="C49" s="1"/>
      <c r="D49" s="1"/>
      <c r="E49" s="1"/>
      <c r="F49" s="1"/>
      <c r="G49" s="1"/>
      <c r="H49" s="1"/>
      <c r="I49" s="1"/>
      <c r="J49" s="1"/>
      <c r="K49" s="1"/>
      <c r="L49" s="1"/>
      <c r="M49" s="1"/>
      <c r="N49" s="1"/>
      <c r="O49" s="1"/>
      <c r="P49" s="1"/>
      <c r="Q49" s="1"/>
      <c r="R49" s="1"/>
    </row>
    <row r="50" spans="1:18" ht="54.95" customHeight="1" x14ac:dyDescent="0.25">
      <c r="A50" s="1"/>
      <c r="B50" s="1"/>
      <c r="C50" s="1"/>
      <c r="D50" s="1"/>
      <c r="E50" s="1"/>
      <c r="F50" s="1"/>
      <c r="G50" s="1"/>
      <c r="H50" s="1"/>
      <c r="I50" s="1"/>
      <c r="J50" s="1"/>
      <c r="K50" s="1"/>
      <c r="L50" s="1"/>
      <c r="M50" s="1"/>
      <c r="N50" s="1"/>
      <c r="O50" s="1"/>
      <c r="P50" s="1"/>
      <c r="Q50" s="1"/>
      <c r="R50" s="1"/>
    </row>
    <row r="51" spans="1:18" ht="54.95" customHeight="1" x14ac:dyDescent="0.25">
      <c r="A51" s="1"/>
      <c r="B51" s="1"/>
      <c r="C51" s="1"/>
      <c r="D51" s="1"/>
      <c r="E51" s="1"/>
      <c r="F51" s="1"/>
      <c r="G51" s="1"/>
      <c r="H51" s="1"/>
      <c r="I51" s="1"/>
      <c r="J51" s="1"/>
      <c r="K51" s="1"/>
      <c r="L51" s="1"/>
      <c r="M51" s="1"/>
      <c r="N51" s="1"/>
      <c r="O51" s="1"/>
      <c r="P51" s="1"/>
      <c r="Q51" s="1"/>
      <c r="R51" s="1"/>
    </row>
    <row r="52" spans="1:18" ht="54.95" customHeight="1" x14ac:dyDescent="0.25">
      <c r="A52" s="1"/>
      <c r="B52" s="1"/>
      <c r="C52" s="1"/>
      <c r="D52" s="1"/>
      <c r="E52" s="1"/>
      <c r="F52" s="1"/>
      <c r="G52" s="1"/>
      <c r="H52" s="1"/>
      <c r="I52" s="1"/>
      <c r="J52" s="1"/>
      <c r="K52" s="1"/>
      <c r="L52" s="1"/>
      <c r="M52" s="1"/>
      <c r="N52" s="1"/>
      <c r="O52" s="1"/>
      <c r="P52" s="1"/>
      <c r="Q52" s="1"/>
      <c r="R52" s="1"/>
    </row>
    <row r="53" spans="1:18" ht="54.95" customHeight="1" x14ac:dyDescent="0.25">
      <c r="A53" s="1"/>
      <c r="B53" s="1"/>
      <c r="C53" s="1"/>
      <c r="D53" s="1"/>
      <c r="E53" s="1"/>
      <c r="F53" s="1"/>
      <c r="G53" s="1"/>
      <c r="H53" s="1"/>
      <c r="I53" s="1"/>
      <c r="J53" s="1"/>
      <c r="K53" s="1"/>
      <c r="L53" s="1"/>
      <c r="M53" s="1"/>
      <c r="N53" s="1"/>
      <c r="O53" s="1"/>
      <c r="P53" s="1"/>
      <c r="Q53" s="1"/>
      <c r="R53" s="1"/>
    </row>
    <row r="54" spans="1:18" ht="54.95" customHeight="1" x14ac:dyDescent="0.25">
      <c r="A54" s="1"/>
      <c r="B54" s="1"/>
      <c r="C54" s="1"/>
      <c r="D54" s="1"/>
      <c r="E54" s="1"/>
      <c r="F54" s="1"/>
      <c r="G54" s="1"/>
      <c r="H54" s="1"/>
      <c r="I54" s="1"/>
      <c r="J54" s="1"/>
      <c r="K54" s="1"/>
      <c r="L54" s="1"/>
      <c r="M54" s="1"/>
      <c r="N54" s="1"/>
      <c r="O54" s="1"/>
      <c r="P54" s="1"/>
      <c r="Q54" s="1"/>
      <c r="R54" s="1"/>
    </row>
    <row r="55" spans="1:18" ht="54.95" customHeight="1" x14ac:dyDescent="0.25">
      <c r="A55" s="1"/>
      <c r="B55" s="1"/>
      <c r="C55" s="1"/>
      <c r="D55" s="1"/>
      <c r="E55" s="1"/>
      <c r="F55" s="1"/>
      <c r="G55" s="1"/>
      <c r="H55" s="1"/>
      <c r="I55" s="1"/>
      <c r="J55" s="1"/>
      <c r="K55" s="1"/>
      <c r="L55" s="1"/>
      <c r="M55" s="1"/>
      <c r="N55" s="1"/>
      <c r="O55" s="1"/>
      <c r="P55" s="1"/>
      <c r="Q55" s="1"/>
      <c r="R55" s="1"/>
    </row>
    <row r="56" spans="1:18" ht="54.95" customHeight="1" x14ac:dyDescent="0.25">
      <c r="A56" s="1"/>
      <c r="B56" s="1"/>
      <c r="C56" s="1"/>
      <c r="D56" s="1"/>
      <c r="E56" s="1"/>
      <c r="F56" s="1"/>
      <c r="G56" s="1"/>
      <c r="H56" s="1"/>
      <c r="I56" s="1"/>
      <c r="J56" s="1"/>
      <c r="K56" s="1"/>
      <c r="L56" s="1"/>
      <c r="M56" s="1"/>
      <c r="N56" s="1"/>
      <c r="O56" s="1"/>
      <c r="P56" s="1"/>
      <c r="Q56" s="1"/>
      <c r="R56" s="1"/>
    </row>
    <row r="57" spans="1:18" ht="54.95" customHeight="1" x14ac:dyDescent="0.25">
      <c r="A57" s="1"/>
      <c r="B57" s="1"/>
      <c r="C57" s="1"/>
      <c r="D57" s="1"/>
      <c r="E57" s="1"/>
      <c r="F57" s="1"/>
      <c r="G57" s="1"/>
      <c r="H57" s="1"/>
      <c r="I57" s="1"/>
      <c r="J57" s="1"/>
      <c r="K57" s="1"/>
      <c r="L57" s="1"/>
      <c r="M57" s="1"/>
      <c r="N57" s="1"/>
      <c r="O57" s="1"/>
      <c r="P57" s="1"/>
      <c r="Q57" s="1"/>
      <c r="R57" s="1"/>
    </row>
    <row r="58" spans="1:18" ht="54.95" customHeight="1" x14ac:dyDescent="0.25">
      <c r="A58" s="1"/>
      <c r="B58" s="1"/>
      <c r="C58" s="1"/>
      <c r="D58" s="1"/>
      <c r="E58" s="1"/>
      <c r="F58" s="1"/>
      <c r="G58" s="1"/>
      <c r="H58" s="1"/>
      <c r="I58" s="1"/>
      <c r="J58" s="1"/>
      <c r="K58" s="1"/>
      <c r="L58" s="1"/>
      <c r="M58" s="1"/>
      <c r="N58" s="1"/>
      <c r="O58" s="1"/>
      <c r="P58" s="1"/>
      <c r="Q58" s="1"/>
      <c r="R58" s="1"/>
    </row>
    <row r="59" spans="1:18" ht="54.95" customHeight="1" x14ac:dyDescent="0.25">
      <c r="A59" s="1"/>
      <c r="B59" s="1"/>
      <c r="C59" s="1"/>
      <c r="D59" s="1"/>
      <c r="E59" s="1"/>
      <c r="F59" s="1"/>
      <c r="G59" s="1"/>
      <c r="H59" s="1"/>
      <c r="I59" s="1"/>
      <c r="J59" s="1"/>
      <c r="K59" s="1"/>
      <c r="L59" s="1"/>
      <c r="M59" s="1"/>
      <c r="N59" s="1"/>
      <c r="O59" s="1"/>
      <c r="P59" s="1"/>
      <c r="Q59" s="1"/>
      <c r="R59" s="1"/>
    </row>
    <row r="60" spans="1:18" ht="54.95" customHeight="1" x14ac:dyDescent="0.25">
      <c r="A60" s="1"/>
      <c r="B60" s="1"/>
      <c r="C60" s="1"/>
      <c r="D60" s="1"/>
      <c r="E60" s="1"/>
      <c r="F60" s="1"/>
      <c r="G60" s="1"/>
      <c r="H60" s="1"/>
      <c r="I60" s="1"/>
      <c r="J60" s="1"/>
      <c r="K60" s="1"/>
      <c r="L60" s="1"/>
      <c r="M60" s="1"/>
      <c r="N60" s="1"/>
      <c r="O60" s="1"/>
      <c r="P60" s="1"/>
      <c r="Q60" s="1"/>
      <c r="R60" s="1"/>
    </row>
    <row r="61" spans="1:18" ht="35.1" customHeight="1" x14ac:dyDescent="0.25">
      <c r="A61" s="1"/>
      <c r="B61" s="1"/>
      <c r="C61" s="1"/>
      <c r="D61" s="1"/>
      <c r="E61" s="1"/>
      <c r="F61" s="1"/>
      <c r="G61" s="1"/>
      <c r="H61" s="1"/>
      <c r="I61" s="1"/>
      <c r="J61" s="1"/>
      <c r="K61" s="1"/>
      <c r="L61" s="1"/>
      <c r="M61" s="1"/>
      <c r="N61" s="1"/>
      <c r="O61" s="1"/>
      <c r="P61" s="1"/>
      <c r="Q61" s="1"/>
      <c r="R61" s="1"/>
    </row>
    <row r="62" spans="1:18" ht="35.1" customHeight="1" x14ac:dyDescent="0.25">
      <c r="A62" s="1"/>
      <c r="B62" s="1"/>
      <c r="C62" s="1"/>
      <c r="D62" s="1"/>
      <c r="E62" s="1"/>
      <c r="F62" s="1"/>
      <c r="G62" s="1"/>
      <c r="H62" s="1"/>
      <c r="I62" s="1"/>
      <c r="J62" s="1"/>
      <c r="K62" s="1"/>
      <c r="L62" s="1"/>
      <c r="M62" s="1"/>
      <c r="N62" s="1"/>
      <c r="O62" s="1"/>
      <c r="P62" s="1"/>
      <c r="Q62" s="1"/>
      <c r="R62" s="1"/>
    </row>
    <row r="63" spans="1:18" ht="35.1" customHeight="1" x14ac:dyDescent="0.25">
      <c r="A63" s="1"/>
      <c r="B63" s="1"/>
      <c r="C63" s="1"/>
      <c r="D63" s="1"/>
      <c r="E63" s="1"/>
      <c r="F63" s="1"/>
      <c r="G63" s="1"/>
      <c r="H63" s="1"/>
      <c r="I63" s="1"/>
      <c r="J63" s="1"/>
      <c r="K63" s="1"/>
      <c r="L63" s="1"/>
      <c r="M63" s="1"/>
      <c r="N63" s="1"/>
      <c r="O63" s="1"/>
      <c r="P63" s="1"/>
      <c r="Q63" s="1"/>
      <c r="R63" s="1"/>
    </row>
    <row r="64" spans="1:18" ht="35.1" customHeight="1" x14ac:dyDescent="0.25">
      <c r="A64" s="1"/>
      <c r="B64" s="1"/>
      <c r="C64" s="1"/>
      <c r="D64" s="1"/>
      <c r="E64" s="1"/>
      <c r="F64" s="1"/>
      <c r="G64" s="1"/>
      <c r="H64" s="1"/>
      <c r="I64" s="1"/>
      <c r="J64" s="1"/>
      <c r="K64" s="1"/>
      <c r="L64" s="1"/>
      <c r="M64" s="1"/>
      <c r="N64" s="1"/>
      <c r="O64" s="1"/>
      <c r="P64" s="1"/>
      <c r="Q64" s="1"/>
      <c r="R64" s="1"/>
    </row>
    <row r="65" spans="1:18" ht="35.1" customHeight="1" x14ac:dyDescent="0.25">
      <c r="A65" s="1"/>
      <c r="B65" s="1"/>
      <c r="C65" s="1"/>
      <c r="D65" s="1"/>
      <c r="E65" s="1"/>
      <c r="F65" s="1"/>
      <c r="G65" s="1"/>
      <c r="H65" s="1"/>
      <c r="I65" s="1"/>
      <c r="J65" s="1"/>
      <c r="K65" s="1"/>
      <c r="L65" s="1"/>
      <c r="M65" s="1"/>
      <c r="N65" s="1"/>
      <c r="O65" s="1"/>
      <c r="P65" s="1"/>
      <c r="Q65" s="1"/>
      <c r="R65" s="1"/>
    </row>
    <row r="66" spans="1:18" ht="35.1" customHeight="1" x14ac:dyDescent="0.25">
      <c r="A66" s="1"/>
      <c r="B66" s="1"/>
      <c r="C66" s="1"/>
      <c r="D66" s="1"/>
      <c r="E66" s="1"/>
      <c r="F66" s="1"/>
      <c r="G66" s="1"/>
      <c r="H66" s="1"/>
      <c r="I66" s="1"/>
      <c r="J66" s="1"/>
      <c r="K66" s="1"/>
      <c r="L66" s="1"/>
      <c r="M66" s="1"/>
      <c r="N66" s="1"/>
      <c r="O66" s="1"/>
      <c r="P66" s="1"/>
      <c r="Q66" s="1"/>
      <c r="R66" s="1"/>
    </row>
    <row r="67" spans="1:18" ht="35.1" customHeight="1" x14ac:dyDescent="0.25">
      <c r="A67" s="1"/>
      <c r="B67" s="1"/>
      <c r="C67" s="1"/>
      <c r="D67" s="1"/>
      <c r="E67" s="1"/>
      <c r="F67" s="1"/>
      <c r="G67" s="1"/>
      <c r="H67" s="1"/>
      <c r="I67" s="1"/>
      <c r="J67" s="1"/>
      <c r="K67" s="1"/>
      <c r="L67" s="1"/>
      <c r="M67" s="1"/>
      <c r="N67" s="1"/>
      <c r="O67" s="1"/>
      <c r="P67" s="1"/>
      <c r="Q67" s="1"/>
      <c r="R67" s="1"/>
    </row>
    <row r="68" spans="1:18" ht="35.1" customHeight="1" x14ac:dyDescent="0.25">
      <c r="A68" s="1"/>
      <c r="B68" s="1"/>
      <c r="C68" s="1"/>
      <c r="D68" s="1"/>
      <c r="E68" s="1"/>
      <c r="F68" s="1"/>
      <c r="G68" s="1"/>
      <c r="H68" s="1"/>
      <c r="I68" s="1"/>
      <c r="J68" s="1"/>
      <c r="K68" s="1"/>
      <c r="L68" s="1"/>
      <c r="M68" s="1"/>
      <c r="N68" s="1"/>
      <c r="O68" s="1"/>
      <c r="P68" s="1"/>
      <c r="Q68" s="1"/>
      <c r="R68" s="1"/>
    </row>
    <row r="69" spans="1:18" ht="35.1" customHeight="1" x14ac:dyDescent="0.25">
      <c r="A69" s="1"/>
      <c r="B69" s="1"/>
      <c r="C69" s="1"/>
      <c r="D69" s="1"/>
      <c r="E69" s="1"/>
      <c r="F69" s="1"/>
      <c r="G69" s="1"/>
      <c r="H69" s="1"/>
      <c r="I69" s="1"/>
      <c r="J69" s="1"/>
      <c r="K69" s="1"/>
      <c r="L69" s="1"/>
      <c r="M69" s="1"/>
      <c r="N69" s="1"/>
      <c r="O69" s="1"/>
      <c r="P69" s="1"/>
      <c r="Q69" s="1"/>
      <c r="R69" s="1"/>
    </row>
    <row r="70" spans="1:18" ht="35.1" customHeight="1" x14ac:dyDescent="0.25">
      <c r="A70" s="1"/>
      <c r="B70" s="1"/>
      <c r="C70" s="1"/>
      <c r="D70" s="1"/>
      <c r="E70" s="1"/>
      <c r="F70" s="1"/>
      <c r="G70" s="1"/>
      <c r="H70" s="1"/>
      <c r="I70" s="1"/>
      <c r="J70" s="1"/>
      <c r="K70" s="1"/>
      <c r="L70" s="1"/>
      <c r="M70" s="1"/>
      <c r="N70" s="1"/>
      <c r="O70" s="1"/>
      <c r="P70" s="1"/>
      <c r="Q70" s="1"/>
      <c r="R70" s="1"/>
    </row>
    <row r="71" spans="1:18" ht="35.1" customHeight="1" x14ac:dyDescent="0.25">
      <c r="A71" s="1"/>
      <c r="B71" s="1"/>
      <c r="C71" s="1"/>
      <c r="D71" s="1"/>
      <c r="E71" s="1"/>
      <c r="F71" s="1"/>
      <c r="G71" s="1"/>
      <c r="H71" s="1"/>
      <c r="I71" s="1"/>
      <c r="J71" s="1"/>
      <c r="K71" s="1"/>
      <c r="L71" s="1"/>
      <c r="M71" s="1"/>
      <c r="N71" s="1"/>
      <c r="O71" s="1"/>
      <c r="P71" s="1"/>
      <c r="Q71" s="1"/>
      <c r="R71" s="1"/>
    </row>
    <row r="72" spans="1:18" ht="35.1" customHeight="1" x14ac:dyDescent="0.25">
      <c r="A72" s="1"/>
      <c r="B72" s="1"/>
      <c r="C72" s="1"/>
      <c r="D72" s="1"/>
      <c r="E72" s="1"/>
      <c r="F72" s="1"/>
      <c r="G72" s="1"/>
      <c r="H72" s="1"/>
      <c r="I72" s="1"/>
      <c r="J72" s="1"/>
      <c r="K72" s="1"/>
      <c r="L72" s="1"/>
      <c r="M72" s="1"/>
      <c r="N72" s="1"/>
      <c r="O72" s="1"/>
      <c r="P72" s="1"/>
      <c r="Q72" s="1"/>
      <c r="R72" s="1"/>
    </row>
    <row r="73" spans="1:18" ht="35.1" customHeight="1" x14ac:dyDescent="0.25">
      <c r="A73" s="1"/>
      <c r="B73" s="1"/>
      <c r="C73" s="1"/>
      <c r="D73" s="1"/>
      <c r="E73" s="1"/>
      <c r="F73" s="1"/>
      <c r="G73" s="1"/>
      <c r="H73" s="1"/>
      <c r="I73" s="1"/>
      <c r="J73" s="1"/>
      <c r="K73" s="1"/>
      <c r="L73" s="1"/>
      <c r="M73" s="1"/>
      <c r="N73" s="1"/>
      <c r="O73" s="1"/>
      <c r="P73" s="1"/>
      <c r="Q73" s="1"/>
      <c r="R73" s="1"/>
    </row>
    <row r="74" spans="1:18" ht="35.1" customHeight="1" x14ac:dyDescent="0.25">
      <c r="A74" s="1"/>
      <c r="B74" s="1"/>
      <c r="C74" s="1"/>
      <c r="D74" s="1"/>
      <c r="E74" s="1"/>
      <c r="F74" s="1"/>
      <c r="G74" s="1"/>
      <c r="H74" s="1"/>
      <c r="I74" s="1"/>
      <c r="J74" s="1"/>
      <c r="K74" s="1"/>
      <c r="L74" s="1"/>
      <c r="M74" s="1"/>
      <c r="N74" s="1"/>
      <c r="O74" s="1"/>
      <c r="P74" s="1"/>
      <c r="Q74" s="1"/>
      <c r="R74" s="1"/>
    </row>
    <row r="75" spans="1:18" ht="35.1" customHeight="1" x14ac:dyDescent="0.25">
      <c r="A75" s="1"/>
      <c r="B75" s="1"/>
      <c r="C75" s="1"/>
      <c r="D75" s="1"/>
      <c r="E75" s="1"/>
      <c r="F75" s="1"/>
      <c r="G75" s="1"/>
      <c r="H75" s="1"/>
      <c r="I75" s="1"/>
      <c r="J75" s="1"/>
      <c r="K75" s="1"/>
      <c r="L75" s="1"/>
      <c r="M75" s="1"/>
      <c r="N75" s="1"/>
      <c r="O75" s="1"/>
      <c r="P75" s="1"/>
      <c r="Q75" s="1"/>
      <c r="R75" s="1"/>
    </row>
    <row r="76" spans="1:18" ht="35.1" customHeight="1" x14ac:dyDescent="0.25">
      <c r="A76" s="1"/>
      <c r="B76" s="1"/>
      <c r="C76" s="1"/>
      <c r="D76" s="1"/>
      <c r="E76" s="1"/>
      <c r="F76" s="1"/>
      <c r="G76" s="1"/>
      <c r="H76" s="1"/>
      <c r="I76" s="1"/>
      <c r="J76" s="1"/>
      <c r="K76" s="1"/>
      <c r="L76" s="1"/>
      <c r="M76" s="1"/>
      <c r="N76" s="1"/>
      <c r="O76" s="1"/>
      <c r="P76" s="1"/>
      <c r="Q76" s="1"/>
      <c r="R76" s="1"/>
    </row>
    <row r="77" spans="1:18" ht="35.1" customHeight="1" x14ac:dyDescent="0.25">
      <c r="A77" s="1"/>
      <c r="B77" s="1"/>
      <c r="C77" s="1"/>
      <c r="D77" s="1"/>
      <c r="E77" s="1"/>
      <c r="F77" s="1"/>
      <c r="G77" s="1"/>
      <c r="H77" s="1"/>
      <c r="I77" s="1"/>
      <c r="J77" s="1"/>
      <c r="K77" s="1"/>
      <c r="L77" s="1"/>
      <c r="M77" s="1"/>
      <c r="N77" s="1"/>
      <c r="O77" s="1"/>
      <c r="P77" s="1"/>
      <c r="Q77" s="1"/>
      <c r="R77" s="1"/>
    </row>
    <row r="78" spans="1:18" ht="51" customHeight="1" x14ac:dyDescent="0.25">
      <c r="A78" s="1"/>
      <c r="B78" s="1"/>
      <c r="C78" s="1"/>
      <c r="D78" s="1"/>
      <c r="E78" s="1"/>
      <c r="F78" s="1"/>
      <c r="G78" s="1"/>
      <c r="H78" s="1"/>
      <c r="I78" s="1"/>
      <c r="J78" s="1"/>
      <c r="K78" s="1"/>
      <c r="L78" s="1"/>
      <c r="M78" s="1"/>
      <c r="N78" s="1"/>
      <c r="O78" s="1"/>
      <c r="P78" s="1"/>
      <c r="Q78" s="1"/>
      <c r="R78" s="1"/>
    </row>
    <row r="79" spans="1:18" ht="45" customHeight="1" x14ac:dyDescent="0.25">
      <c r="A79" s="1"/>
      <c r="B79" s="1"/>
      <c r="C79" s="1"/>
      <c r="D79" s="1"/>
      <c r="E79" s="1"/>
      <c r="F79" s="1"/>
      <c r="G79" s="1"/>
      <c r="H79" s="1"/>
      <c r="I79" s="1"/>
      <c r="J79" s="1"/>
      <c r="K79" s="1"/>
      <c r="L79" s="1"/>
      <c r="M79" s="1"/>
      <c r="N79" s="1"/>
      <c r="O79" s="1"/>
      <c r="P79" s="1"/>
      <c r="Q79" s="1"/>
      <c r="R79" s="1"/>
    </row>
    <row r="80" spans="1:18" ht="35.1" customHeight="1" x14ac:dyDescent="0.25">
      <c r="A80" s="1"/>
      <c r="B80" s="1"/>
      <c r="C80" s="1"/>
      <c r="D80" s="1"/>
      <c r="E80" s="1"/>
      <c r="F80" s="1"/>
      <c r="G80" s="1"/>
      <c r="H80" s="1"/>
      <c r="I80" s="1"/>
      <c r="J80" s="1"/>
      <c r="K80" s="1"/>
      <c r="L80" s="1"/>
      <c r="M80" s="1"/>
      <c r="N80" s="1"/>
      <c r="O80" s="1"/>
      <c r="P80" s="1"/>
      <c r="Q80" s="1"/>
      <c r="R80" s="1"/>
    </row>
    <row r="81" spans="1:18"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row r="83" spans="1:18" x14ac:dyDescent="0.25">
      <c r="A83" s="1"/>
      <c r="B83" s="1"/>
      <c r="C83" s="1"/>
      <c r="D83" s="1"/>
      <c r="E83" s="1"/>
      <c r="F83" s="1"/>
      <c r="G83" s="1"/>
      <c r="H83" s="1"/>
      <c r="I83" s="1"/>
      <c r="J83" s="1"/>
      <c r="K83" s="1"/>
      <c r="L83" s="1"/>
      <c r="M83" s="1"/>
      <c r="N83" s="1"/>
      <c r="O83" s="1"/>
      <c r="P83" s="1"/>
      <c r="Q83" s="1"/>
      <c r="R83" s="1"/>
    </row>
    <row r="84" spans="1:18" x14ac:dyDescent="0.25">
      <c r="A84" s="1"/>
      <c r="B84" s="1"/>
      <c r="C84" s="1"/>
      <c r="D84" s="1"/>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
      <c r="B86" s="1"/>
      <c r="C86" s="1"/>
      <c r="D86" s="1"/>
      <c r="E86" s="1"/>
      <c r="F86" s="1"/>
      <c r="G86" s="1"/>
      <c r="H86" s="1"/>
      <c r="I86" s="1"/>
      <c r="J86" s="1"/>
      <c r="K86" s="1"/>
      <c r="L86" s="1"/>
      <c r="M86" s="1"/>
      <c r="N86" s="1"/>
      <c r="O86" s="1"/>
      <c r="P86" s="1"/>
      <c r="Q86" s="1"/>
      <c r="R86" s="1"/>
    </row>
    <row r="87" spans="1:18" x14ac:dyDescent="0.25">
      <c r="A87" s="1"/>
      <c r="B87" s="1"/>
      <c r="C87" s="1"/>
      <c r="D87" s="1"/>
      <c r="E87" s="1"/>
      <c r="F87" s="1"/>
      <c r="G87" s="1"/>
      <c r="H87" s="1"/>
      <c r="I87" s="1"/>
      <c r="J87" s="1"/>
      <c r="K87" s="1"/>
      <c r="L87" s="1"/>
      <c r="M87" s="1"/>
      <c r="N87" s="1"/>
      <c r="O87" s="1"/>
      <c r="P87" s="1"/>
      <c r="Q87" s="1"/>
      <c r="R87" s="1"/>
    </row>
    <row r="88" spans="1:18" x14ac:dyDescent="0.25">
      <c r="A88" s="1"/>
      <c r="B88" s="1"/>
      <c r="C88" s="1"/>
      <c r="D88" s="1"/>
      <c r="E88" s="1"/>
      <c r="F88" s="1"/>
      <c r="G88" s="1"/>
      <c r="H88" s="1"/>
      <c r="I88" s="1"/>
      <c r="J88" s="1"/>
      <c r="K88" s="1"/>
      <c r="L88" s="1"/>
      <c r="M88" s="1"/>
      <c r="N88" s="1"/>
      <c r="O88" s="1"/>
      <c r="P88" s="1"/>
      <c r="Q88" s="1"/>
      <c r="R88" s="1"/>
    </row>
    <row r="89" spans="1:18" x14ac:dyDescent="0.25">
      <c r="A89" s="1"/>
      <c r="B89" s="1"/>
      <c r="C89" s="1"/>
      <c r="D89" s="1"/>
      <c r="E89" s="1"/>
      <c r="F89" s="1"/>
      <c r="G89" s="1"/>
      <c r="H89" s="1"/>
      <c r="I89" s="1"/>
      <c r="J89" s="1"/>
      <c r="K89" s="1"/>
      <c r="L89" s="1"/>
      <c r="M89" s="1"/>
      <c r="N89" s="1"/>
      <c r="O89" s="1"/>
      <c r="P89" s="1"/>
      <c r="Q89" s="1"/>
      <c r="R89" s="1"/>
    </row>
    <row r="90" spans="1:18" x14ac:dyDescent="0.25">
      <c r="A90" s="1"/>
      <c r="B90" s="1"/>
      <c r="C90" s="1"/>
      <c r="D90" s="1"/>
      <c r="E90" s="1"/>
      <c r="F90" s="1"/>
      <c r="G90" s="1"/>
      <c r="H90" s="1"/>
      <c r="I90" s="1"/>
      <c r="J90" s="1"/>
      <c r="K90" s="1"/>
      <c r="L90" s="1"/>
      <c r="M90" s="1"/>
      <c r="N90" s="1"/>
      <c r="O90" s="1"/>
      <c r="P90" s="1"/>
      <c r="Q90" s="1"/>
      <c r="R90" s="1"/>
    </row>
    <row r="91" spans="1:18" x14ac:dyDescent="0.25">
      <c r="A91" s="1"/>
      <c r="B91" s="1"/>
      <c r="C91" s="1"/>
      <c r="D91" s="1"/>
      <c r="E91" s="1"/>
      <c r="F91" s="1"/>
      <c r="G91" s="1"/>
      <c r="H91" s="1"/>
      <c r="I91" s="1"/>
      <c r="J91" s="1"/>
      <c r="K91" s="1"/>
      <c r="L91" s="1"/>
      <c r="M91" s="1"/>
      <c r="N91" s="1"/>
      <c r="O91" s="1"/>
      <c r="P91" s="1"/>
      <c r="Q91" s="1"/>
      <c r="R91" s="1"/>
    </row>
    <row r="92" spans="1:18" x14ac:dyDescent="0.25">
      <c r="A92" s="1"/>
      <c r="B92" s="1"/>
      <c r="C92" s="1"/>
      <c r="D92" s="1"/>
      <c r="E92" s="1"/>
      <c r="F92" s="1"/>
      <c r="G92" s="1"/>
      <c r="H92" s="1"/>
      <c r="I92" s="1"/>
      <c r="J92" s="1"/>
      <c r="K92" s="1"/>
      <c r="L92" s="1"/>
      <c r="M92" s="1"/>
      <c r="N92" s="1"/>
      <c r="O92" s="1"/>
      <c r="P92" s="1"/>
      <c r="Q92" s="1"/>
      <c r="R92" s="1"/>
    </row>
    <row r="93" spans="1:18" x14ac:dyDescent="0.25">
      <c r="A93" s="1"/>
      <c r="B93" s="1"/>
      <c r="C93" s="1"/>
      <c r="D93" s="1"/>
      <c r="E93" s="1"/>
      <c r="F93" s="1"/>
      <c r="G93" s="1"/>
      <c r="H93" s="1"/>
      <c r="I93" s="1"/>
      <c r="J93" s="1"/>
      <c r="K93" s="1"/>
      <c r="L93" s="1"/>
      <c r="M93" s="1"/>
      <c r="N93" s="1"/>
      <c r="O93" s="1"/>
      <c r="P93" s="1"/>
      <c r="Q93" s="1"/>
      <c r="R93" s="1"/>
    </row>
  </sheetData>
  <mergeCells count="4">
    <mergeCell ref="A3:V3"/>
    <mergeCell ref="A4:V4"/>
    <mergeCell ref="A5:V5"/>
    <mergeCell ref="R6:V6"/>
  </mergeCells>
  <printOptions horizontalCentered="1"/>
  <pageMargins left="0.19685039370078741" right="0" top="0.78740157480314965" bottom="0.59055118110236227"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INVERSION </vt:lpstr>
      <vt:lpstr>'INVERSION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2021-12-07T21:20:51Z</cp:lastPrinted>
  <dcterms:created xsi:type="dcterms:W3CDTF">2021-12-01T13:51:34Z</dcterms:created>
  <dcterms:modified xsi:type="dcterms:W3CDTF">2021-12-07T21:21:00Z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