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erno\Documents\TRABAJO PAGINA WEB 2021\TRABAJO PAGINA WEB MES DE MAYO DE 2021\PDF\"/>
    </mc:Choice>
  </mc:AlternateContent>
  <bookViews>
    <workbookView xWindow="240" yWindow="120" windowWidth="18060" windowHeight="7050"/>
  </bookViews>
  <sheets>
    <sheet name="INVERSION " sheetId="1" r:id="rId1"/>
  </sheets>
  <definedNames>
    <definedName name="_xlnm.Print_Titles" localSheetId="0">'INVERSION '!$8:$8</definedName>
  </definedNames>
  <calcPr calcId="152511"/>
</workbook>
</file>

<file path=xl/calcChain.xml><?xml version="1.0" encoding="utf-8"?>
<calcChain xmlns="http://schemas.openxmlformats.org/spreadsheetml/2006/main">
  <c r="V30" i="1" l="1"/>
  <c r="U30" i="1"/>
  <c r="T30" i="1"/>
  <c r="S30" i="1"/>
  <c r="V29" i="1"/>
  <c r="U29" i="1"/>
  <c r="T29" i="1"/>
  <c r="S29" i="1"/>
  <c r="V28" i="1"/>
  <c r="U28" i="1"/>
  <c r="T28" i="1"/>
  <c r="S28" i="1"/>
  <c r="V26" i="1"/>
  <c r="U26" i="1"/>
  <c r="T26" i="1"/>
  <c r="S26" i="1"/>
  <c r="V25" i="1"/>
  <c r="U25" i="1"/>
  <c r="T25" i="1"/>
  <c r="S25" i="1"/>
  <c r="V23" i="1"/>
  <c r="U23" i="1"/>
  <c r="T23" i="1"/>
  <c r="S23" i="1"/>
  <c r="V22" i="1"/>
  <c r="U22" i="1"/>
  <c r="T22" i="1"/>
  <c r="S22" i="1"/>
  <c r="V21" i="1"/>
  <c r="U21" i="1"/>
  <c r="T21" i="1"/>
  <c r="S21" i="1"/>
  <c r="V20" i="1"/>
  <c r="U20" i="1"/>
  <c r="T20" i="1"/>
  <c r="S20" i="1"/>
  <c r="V19" i="1"/>
  <c r="U19" i="1"/>
  <c r="T19" i="1"/>
  <c r="S19" i="1"/>
  <c r="V18" i="1"/>
  <c r="U18" i="1"/>
  <c r="T18" i="1"/>
  <c r="S18" i="1"/>
  <c r="V17" i="1"/>
  <c r="U17" i="1"/>
  <c r="T17" i="1"/>
  <c r="S17" i="1"/>
  <c r="V16" i="1"/>
  <c r="U16" i="1"/>
  <c r="T16" i="1"/>
  <c r="S16" i="1"/>
  <c r="V15" i="1"/>
  <c r="U15" i="1"/>
  <c r="T15" i="1"/>
  <c r="S15" i="1"/>
  <c r="V14" i="1"/>
  <c r="U14" i="1"/>
  <c r="T14" i="1"/>
  <c r="S14" i="1"/>
  <c r="V13" i="1"/>
  <c r="U13" i="1"/>
  <c r="T13" i="1"/>
  <c r="S13" i="1"/>
  <c r="V11" i="1"/>
  <c r="U11" i="1"/>
  <c r="T11" i="1"/>
  <c r="S11" i="1"/>
  <c r="V10" i="1"/>
  <c r="U10" i="1"/>
  <c r="T10" i="1"/>
  <c r="S10" i="1"/>
  <c r="R31" i="1"/>
  <c r="Q31" i="1"/>
  <c r="P31" i="1"/>
  <c r="O31" i="1"/>
  <c r="N31" i="1"/>
  <c r="M31" i="1"/>
  <c r="L31" i="1"/>
  <c r="K31" i="1"/>
  <c r="J31" i="1"/>
  <c r="R27" i="1"/>
  <c r="Q27" i="1"/>
  <c r="P27" i="1"/>
  <c r="O27" i="1"/>
  <c r="N27" i="1"/>
  <c r="M27" i="1"/>
  <c r="L27" i="1"/>
  <c r="K27" i="1"/>
  <c r="J27" i="1"/>
  <c r="R24" i="1"/>
  <c r="Q24" i="1"/>
  <c r="P24" i="1"/>
  <c r="O24" i="1"/>
  <c r="N24" i="1"/>
  <c r="M24" i="1"/>
  <c r="L24" i="1"/>
  <c r="K24" i="1"/>
  <c r="J24" i="1"/>
  <c r="R12" i="1"/>
  <c r="Q12" i="1"/>
  <c r="P12" i="1"/>
  <c r="O12" i="1"/>
  <c r="N12" i="1"/>
  <c r="M12" i="1"/>
  <c r="L12" i="1"/>
  <c r="K12" i="1"/>
  <c r="J12" i="1"/>
  <c r="S12" i="1" l="1"/>
  <c r="V31" i="1"/>
  <c r="V24" i="1"/>
  <c r="T27" i="1"/>
  <c r="O32" i="1"/>
  <c r="U24" i="1"/>
  <c r="L32" i="1"/>
  <c r="T12" i="1"/>
  <c r="J32" i="1"/>
  <c r="U12" i="1"/>
  <c r="U27" i="1"/>
  <c r="S27" i="1"/>
  <c r="K32" i="1"/>
  <c r="N32" i="1"/>
  <c r="V12" i="1"/>
  <c r="S24" i="1"/>
  <c r="V27" i="1"/>
  <c r="U31" i="1"/>
  <c r="T31" i="1"/>
  <c r="S31" i="1"/>
  <c r="P32" i="1"/>
  <c r="T24" i="1"/>
  <c r="M32" i="1"/>
  <c r="Q32" i="1"/>
  <c r="R32" i="1"/>
  <c r="V9" i="1"/>
  <c r="U9" i="1"/>
  <c r="T9" i="1"/>
  <c r="S9" i="1"/>
  <c r="U32" i="1" l="1"/>
  <c r="S32" i="1"/>
  <c r="V32" i="1"/>
  <c r="T32" i="1"/>
</calcChain>
</file>

<file path=xl/sharedStrings.xml><?xml version="1.0" encoding="utf-8"?>
<sst xmlns="http://schemas.openxmlformats.org/spreadsheetml/2006/main" count="206" uniqueCount="78">
  <si>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</si>
  <si>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</si>
  <si>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</si>
  <si>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</si>
  <si>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</si>
  <si>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</si>
  <si>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</si>
  <si>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</si>
  <si>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</si>
  <si>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</si>
  <si>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</si>
  <si>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</si>
  <si>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</si>
  <si>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</si>
  <si>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</si>
  <si>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</si>
  <si>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</si>
  <si>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</si>
  <si>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PAGOS</t>
  </si>
  <si>
    <t>Nación</t>
  </si>
  <si>
    <t>10</t>
  </si>
  <si>
    <t>CSF</t>
  </si>
  <si>
    <t>11</t>
  </si>
  <si>
    <t>SSF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</si>
  <si>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</si>
  <si>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</si>
  <si>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</si>
  <si>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</si>
  <si>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</si>
  <si>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</si>
  <si>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</si>
  <si>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</si>
  <si>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</si>
  <si>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</si>
  <si>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NACIONAL-[PREVIO CONCEPTO DNP]</t>
  </si>
  <si>
    <t>18</t>
  </si>
  <si>
    <t>IMPLEMENTACIÓN  DE INSTRUMENTOS QUE MEJOREN LA PRODUCTIVIDAD Y COMPETITIVIDAD DE LAS EMPRESAS PARA INCREMENTAR, DIVERSIFICAR Y SOFISTICAR LA OFERTA  NACIONAL</t>
  </si>
  <si>
    <t>19</t>
  </si>
  <si>
    <t>APOYO A LA PROMOCION DE LA ECONOMIA CIRCULAR Y LA EFICIENCIA EN EL USO DE LOS RECURSOS EN LAS EMPRESAS A NIVEL   NACIONAL-[PREVIO CONCEPTO DNP]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</si>
  <si>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</si>
  <si>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</si>
  <si>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</si>
  <si>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</si>
  <si>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</si>
  <si>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NACIONAL-[PREVIO CONCEPTO DNP]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</si>
  <si>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</si>
  <si>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</si>
  <si>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</si>
  <si>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</si>
  <si>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</si>
  <si>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NACIONAL-[PREVIO CONCEPTO DNP]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</si>
  <si>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</si>
  <si>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</si>
  <si>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</si>
  <si>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</si>
  <si>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</si>
  <si>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</si>
  <si>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</si>
  <si>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</si>
  <si>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</si>
  <si>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</si>
  <si>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FORTALECIMIENTO DE LOS SERVICIOS BRINDADOS A LOS USUARIOS DE COMERCIO EXTERIOR A NIVEL  NACIONAL</t>
  </si>
  <si>
    <t xml:space="preserve">GASTOS DE INVERSION </t>
  </si>
  <si>
    <t>APROPIACION SIN COMPROMETER</t>
  </si>
  <si>
    <t>MINISTERIO DE COMERCIO INDUSTRIA Y TURISMO</t>
  </si>
  <si>
    <t>EJECUCION PRESUPUESTAL ACUMULADA CON CORTE AL 31 DE MAYO DE 2021</t>
  </si>
  <si>
    <t>OBLIG /APR</t>
  </si>
  <si>
    <t>PAGO/ APR</t>
  </si>
  <si>
    <t>VICEMINISTERIO DE COMERCIO EXTERIOR</t>
  </si>
  <si>
    <t>VICEMINISTERIO DE DESARROLLO EMPRESARIAL</t>
  </si>
  <si>
    <t>VICEMINISTERIO DE TURISMO</t>
  </si>
  <si>
    <t xml:space="preserve">TOTAL GASTOS DE INVERSION </t>
  </si>
  <si>
    <t xml:space="preserve">SECRETARIA GENERAL </t>
  </si>
  <si>
    <t xml:space="preserve">Fuente : Sistema Integrado de Información Financiera SIIF Nación </t>
  </si>
  <si>
    <r>
      <rPr>
        <b/>
        <sz val="8"/>
        <rFont val="Arial"/>
        <family val="2"/>
      </rPr>
      <t>Nota No. 1</t>
    </r>
    <r>
      <rPr>
        <sz val="8"/>
        <rFont val="Arial"/>
        <family val="2"/>
      </rPr>
      <t xml:space="preserve"> : Ley  No. 2063 del  28 de noviembre de 2020" Por la cual se decreta el presupuesto de rentas y recursos de capital y ley de apropiaciones para la vigencia fiscal del 1° de Enero al 31 de diciembre de 2021" </t>
    </r>
  </si>
  <si>
    <r>
      <rPr>
        <b/>
        <sz val="8"/>
        <rFont val="Arial"/>
        <family val="2"/>
      </rPr>
      <t>Nota No. 2</t>
    </r>
    <r>
      <rPr>
        <sz val="8"/>
        <rFont val="Arial"/>
        <family val="2"/>
      </rPr>
      <t xml:space="preserve"> : Decreto No. 1805  del  31 de diciembre de 2020" Por el cual se liquida el presupuesto General de la Nación para la vigencia fiscal de 2021, se detallan las apropiaciones y se clasifican y definen los gastos"</t>
    </r>
  </si>
  <si>
    <t>FECHA DE GENERACION : JUNIO 01 DE 2021</t>
  </si>
  <si>
    <t>COMP / APR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</si>
</sst>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240A]&quot;$&quot;\ #,##0.00;\-&quot;$&quot;\ #,##0.00"/>
    <numFmt numFmtId="165" formatCode="#,##0.00_ ;\-#,##0.00\ "/>
    <numFmt numFmtId="166" formatCode="[$-1240A]&quot;$&quot;\ #,##0.00;\(&quot;$&quot;\ #,##0.00\)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theme="0"/>
      <name val="Arial"/>
      <family val="2"/>
    </font>
    <font>
      <sz val="11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sz val="8"/>
      <color theme="0"/>
      <name val="Calibri"/>
      <family val="2"/>
    </font>
    <font>
      <sz val="8"/>
      <name val="Calibri"/>
      <family val="2"/>
    </font>
    <font>
      <b/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2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165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5" fillId="3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right"/>
    </xf>
    <xf numFmtId="165" fontId="6" fillId="0" borderId="0" xfId="0" applyNumberFormat="1" applyFont="1" applyFill="1" applyBorder="1" applyAlignment="1">
      <alignment horizontal="right"/>
    </xf>
    <xf numFmtId="10" fontId="6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166" fontId="7" fillId="0" borderId="0" xfId="0" applyNumberFormat="1" applyFont="1" applyFill="1" applyBorder="1"/>
    <xf numFmtId="4" fontId="7" fillId="0" borderId="0" xfId="0" applyNumberFormat="1" applyFont="1" applyFill="1" applyBorder="1"/>
    <xf numFmtId="0" fontId="1" fillId="0" borderId="0" xfId="0" applyFont="1" applyFill="1" applyBorder="1" applyAlignment="1">
      <alignment horizontal="right" readingOrder="1"/>
    </xf>
    <xf numFmtId="165" fontId="7" fillId="0" borderId="0" xfId="0" applyNumberFormat="1" applyFont="1" applyFill="1" applyBorder="1" applyAlignment="1">
      <alignment vertical="center" wrapText="1" readingOrder="1"/>
    </xf>
    <xf numFmtId="10" fontId="7" fillId="0" borderId="0" xfId="0" applyNumberFormat="1" applyFont="1" applyFill="1" applyBorder="1" applyAlignment="1">
      <alignment vertical="center" wrapText="1" readingOrder="1"/>
    </xf>
    <xf numFmtId="0" fontId="11" fillId="3" borderId="1" xfId="0" applyFont="1" applyFill="1" applyBorder="1" applyAlignment="1">
      <alignment horizontal="centerContinuous" vertical="center" wrapText="1"/>
    </xf>
    <xf numFmtId="0" fontId="11" fillId="3" borderId="1" xfId="0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right" vertical="center" wrapText="1"/>
    </xf>
    <xf numFmtId="10" fontId="12" fillId="0" borderId="1" xfId="0" applyNumberFormat="1" applyFont="1" applyFill="1" applyBorder="1" applyAlignment="1">
      <alignment horizontal="right" vertical="center" wrapText="1"/>
    </xf>
    <xf numFmtId="165" fontId="13" fillId="2" borderId="1" xfId="0" applyNumberFormat="1" applyFont="1" applyFill="1" applyBorder="1" applyAlignment="1">
      <alignment horizontal="right" vertical="center" wrapText="1"/>
    </xf>
    <xf numFmtId="10" fontId="13" fillId="2" borderId="1" xfId="0" applyNumberFormat="1" applyFont="1" applyFill="1" applyBorder="1" applyAlignment="1">
      <alignment horizontal="right" vertical="center" wrapText="1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 readingOrder="1"/>
    </xf>
    <xf numFmtId="0" fontId="4" fillId="0" borderId="2" xfId="0" applyNumberFormat="1" applyFont="1" applyFill="1" applyBorder="1" applyAlignment="1">
      <alignment horizontal="center" vertical="center" wrapText="1" readingOrder="1"/>
    </xf>
    <xf numFmtId="0" fontId="7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218662</xdr:colOff>
      <xdr:row>4</xdr:row>
      <xdr:rowOff>9525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80912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6"/>
  <sheetViews>
    <sheetView showGridLines="0" tabSelected="1" topLeftCell="J28" workbookViewId="0">
      <selection activeCell="U34" sqref="U34"/>
    </sheetView>
  </sheetViews>
  <sheetFormatPr baseColWidth="10" defaultRowHeight="15" x14ac:dyDescent="0.25"/>
  <cols>
    <col min="1" max="5" width="5.42578125" customWidth="1"/>
    <col min="6" max="6" width="5.85546875" customWidth="1"/>
    <col min="7" max="7" width="4.7109375" customWidth="1"/>
    <col min="8" max="8" width="3.7109375" customWidth="1"/>
    <col min="9" max="9" width="27.5703125" customWidth="1"/>
    <col min="10" max="10" width="17" customWidth="1"/>
    <col min="11" max="11" width="16.140625" customWidth="1"/>
    <col min="12" max="12" width="16" customWidth="1"/>
    <col min="13" max="13" width="18.140625" customWidth="1"/>
    <col min="14" max="14" width="18.7109375" customWidth="1"/>
    <col min="15" max="15" width="16.140625" customWidth="1"/>
    <col min="16" max="16" width="17" customWidth="1"/>
    <col min="17" max="17" width="16.140625" customWidth="1"/>
    <col min="18" max="18" width="16.85546875" customWidth="1"/>
    <col min="19" max="19" width="15.140625" customWidth="1"/>
    <col min="20" max="20" width="8.28515625" customWidth="1"/>
    <col min="21" max="21" width="7.28515625" customWidth="1"/>
    <col min="22" max="22" width="6.7109375" customWidth="1"/>
  </cols>
  <sheetData>
    <row r="1" spans="1:30" ht="6" customHeight="1" x14ac:dyDescent="0.25"/>
    <row r="2" spans="1:30" ht="5.25" customHeight="1" x14ac:dyDescent="0.25"/>
    <row r="3" spans="1:30" ht="8.25" customHeight="1" x14ac:dyDescent="0.25"/>
    <row r="4" spans="1:30" ht="15" customHeight="1" x14ac:dyDescent="0.25">
      <c r="A4" s="27" t="s">
        <v>64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</row>
    <row r="5" spans="1:30" ht="15" customHeight="1" x14ac:dyDescent="0.25">
      <c r="A5" s="27" t="s">
        <v>65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</row>
    <row r="6" spans="1:30" ht="15" customHeight="1" x14ac:dyDescent="0.25">
      <c r="A6" s="27" t="s">
        <v>62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11"/>
      <c r="X6" s="11"/>
      <c r="Y6" s="11"/>
      <c r="Z6" s="11"/>
      <c r="AA6" s="11"/>
      <c r="AB6" s="11"/>
      <c r="AC6" s="11"/>
      <c r="AD6" s="11"/>
    </row>
    <row r="7" spans="1:30" ht="15.75" thickBot="1" x14ac:dyDescent="0.3">
      <c r="A7" s="1"/>
      <c r="B7" s="1" t="s">
        <v>0</v>
      </c>
      <c r="C7" s="1" t="s">
        <v>0</v>
      </c>
      <c r="D7" s="1" t="s">
        <v>0</v>
      </c>
      <c r="E7" s="1" t="s">
        <v>0</v>
      </c>
      <c r="F7" s="1" t="s">
        <v>0</v>
      </c>
      <c r="G7" s="1" t="s">
        <v>0</v>
      </c>
      <c r="H7" s="1" t="s">
        <v>0</v>
      </c>
      <c r="I7" s="1" t="s">
        <v>0</v>
      </c>
      <c r="J7" s="1" t="s">
        <v>0</v>
      </c>
      <c r="K7" s="1" t="s">
        <v>0</v>
      </c>
      <c r="L7" s="1" t="s">
        <v>0</v>
      </c>
      <c r="M7" s="1" t="s">
        <v>0</v>
      </c>
      <c r="N7" s="1" t="s">
        <v>0</v>
      </c>
      <c r="O7" s="1" t="s">
        <v>0</v>
      </c>
      <c r="P7" s="1" t="s">
        <v>0</v>
      </c>
      <c r="Q7" s="1" t="s">
        <v>0</v>
      </c>
      <c r="R7" s="30" t="s">
        <v>76</v>
      </c>
      <c r="S7" s="31"/>
      <c r="T7" s="31"/>
      <c r="U7" s="31"/>
      <c r="V7" s="31"/>
      <c r="W7" s="11"/>
      <c r="X7" s="11"/>
      <c r="Y7" s="11"/>
      <c r="Z7" s="11"/>
      <c r="AA7" s="11"/>
      <c r="AB7" s="11"/>
      <c r="AC7" s="11"/>
      <c r="AD7" s="11"/>
    </row>
    <row r="8" spans="1:30" ht="39.75" customHeight="1" thickTop="1" thickBot="1" x14ac:dyDescent="0.3">
      <c r="A8" s="4" t="s">
        <v>1</v>
      </c>
      <c r="B8" s="4" t="s">
        <v>2</v>
      </c>
      <c r="C8" s="4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4" t="s">
        <v>8</v>
      </c>
      <c r="I8" s="4" t="s">
        <v>9</v>
      </c>
      <c r="J8" s="4" t="s">
        <v>10</v>
      </c>
      <c r="K8" s="4" t="s">
        <v>11</v>
      </c>
      <c r="L8" s="4" t="s">
        <v>12</v>
      </c>
      <c r="M8" s="4" t="s">
        <v>13</v>
      </c>
      <c r="N8" s="4" t="s">
        <v>14</v>
      </c>
      <c r="O8" s="4" t="s">
        <v>15</v>
      </c>
      <c r="P8" s="4" t="s">
        <v>16</v>
      </c>
      <c r="Q8" s="4" t="s">
        <v>17</v>
      </c>
      <c r="R8" s="4" t="s">
        <v>18</v>
      </c>
      <c r="S8" s="21" t="s">
        <v>63</v>
      </c>
      <c r="T8" s="22" t="s">
        <v>77</v>
      </c>
      <c r="U8" s="22" t="s">
        <v>66</v>
      </c>
      <c r="V8" s="21" t="s">
        <v>67</v>
      </c>
      <c r="W8" s="11"/>
      <c r="X8" s="11"/>
      <c r="Y8" s="11"/>
      <c r="Z8" s="11"/>
      <c r="AA8" s="11"/>
      <c r="AB8" s="11"/>
      <c r="AC8" s="11"/>
      <c r="AD8" s="11"/>
    </row>
    <row r="9" spans="1:30" ht="84" customHeight="1" thickTop="1" thickBot="1" x14ac:dyDescent="0.3">
      <c r="A9" s="5" t="s">
        <v>24</v>
      </c>
      <c r="B9" s="5" t="s">
        <v>25</v>
      </c>
      <c r="C9" s="5" t="s">
        <v>26</v>
      </c>
      <c r="D9" s="5" t="s">
        <v>27</v>
      </c>
      <c r="E9" s="5"/>
      <c r="F9" s="5" t="s">
        <v>19</v>
      </c>
      <c r="G9" s="5" t="s">
        <v>22</v>
      </c>
      <c r="H9" s="5" t="s">
        <v>21</v>
      </c>
      <c r="I9" s="6" t="s">
        <v>28</v>
      </c>
      <c r="J9" s="7">
        <v>3613733382</v>
      </c>
      <c r="K9" s="7">
        <v>0</v>
      </c>
      <c r="L9" s="7">
        <v>0</v>
      </c>
      <c r="M9" s="7">
        <v>3613733382</v>
      </c>
      <c r="N9" s="7">
        <v>3472259633.0999999</v>
      </c>
      <c r="O9" s="7">
        <v>141473748.90000001</v>
      </c>
      <c r="P9" s="7">
        <v>3097850434.8200002</v>
      </c>
      <c r="Q9" s="7">
        <v>638301063.42999995</v>
      </c>
      <c r="R9" s="7">
        <v>616327309.42999995</v>
      </c>
      <c r="S9" s="23">
        <f t="shared" ref="S9:S32" si="0">+M9-P9</f>
        <v>515882947.17999983</v>
      </c>
      <c r="T9" s="24">
        <f t="shared" ref="T9:T32" si="1">+P9/M9</f>
        <v>0.85724377184282274</v>
      </c>
      <c r="U9" s="24">
        <f t="shared" ref="U9:U32" si="2">+Q9/M9</f>
        <v>0.17663203007985495</v>
      </c>
      <c r="V9" s="24">
        <f t="shared" ref="V9:V32" si="3">+R9/M9</f>
        <v>0.17055140606109051</v>
      </c>
      <c r="W9" s="11"/>
      <c r="X9" s="11"/>
      <c r="Y9" s="11"/>
      <c r="Z9" s="11"/>
      <c r="AA9" s="11"/>
      <c r="AB9" s="11"/>
      <c r="AC9" s="11"/>
      <c r="AD9" s="11"/>
    </row>
    <row r="10" spans="1:30" ht="81.75" customHeight="1" thickTop="1" thickBot="1" x14ac:dyDescent="0.3">
      <c r="A10" s="5" t="s">
        <v>24</v>
      </c>
      <c r="B10" s="5" t="s">
        <v>25</v>
      </c>
      <c r="C10" s="5" t="s">
        <v>26</v>
      </c>
      <c r="D10" s="5" t="s">
        <v>27</v>
      </c>
      <c r="E10" s="5"/>
      <c r="F10" s="5" t="s">
        <v>19</v>
      </c>
      <c r="G10" s="5" t="s">
        <v>29</v>
      </c>
      <c r="H10" s="5" t="s">
        <v>21</v>
      </c>
      <c r="I10" s="6" t="s">
        <v>28</v>
      </c>
      <c r="J10" s="7">
        <v>21860000000</v>
      </c>
      <c r="K10" s="7">
        <v>0</v>
      </c>
      <c r="L10" s="7">
        <v>0</v>
      </c>
      <c r="M10" s="7">
        <v>21860000000</v>
      </c>
      <c r="N10" s="7">
        <v>21860000000</v>
      </c>
      <c r="O10" s="7">
        <v>0</v>
      </c>
      <c r="P10" s="7">
        <v>21860000000</v>
      </c>
      <c r="Q10" s="7">
        <v>0</v>
      </c>
      <c r="R10" s="7">
        <v>0</v>
      </c>
      <c r="S10" s="23">
        <f t="shared" si="0"/>
        <v>0</v>
      </c>
      <c r="T10" s="24">
        <f t="shared" si="1"/>
        <v>1</v>
      </c>
      <c r="U10" s="24">
        <f t="shared" si="2"/>
        <v>0</v>
      </c>
      <c r="V10" s="24">
        <f t="shared" si="3"/>
        <v>0</v>
      </c>
      <c r="W10" s="11"/>
      <c r="X10" s="11"/>
      <c r="Y10" s="11"/>
      <c r="Z10" s="11"/>
      <c r="AA10" s="11"/>
      <c r="AB10" s="11"/>
      <c r="AC10" s="11"/>
      <c r="AD10" s="11"/>
    </row>
    <row r="11" spans="1:30" ht="52.5" customHeight="1" thickTop="1" thickBot="1" x14ac:dyDescent="0.3">
      <c r="A11" s="5" t="s">
        <v>24</v>
      </c>
      <c r="B11" s="5" t="s">
        <v>25</v>
      </c>
      <c r="C11" s="5" t="s">
        <v>26</v>
      </c>
      <c r="D11" s="5" t="s">
        <v>27</v>
      </c>
      <c r="E11" s="5"/>
      <c r="F11" s="5" t="s">
        <v>19</v>
      </c>
      <c r="G11" s="5" t="s">
        <v>31</v>
      </c>
      <c r="H11" s="5" t="s">
        <v>23</v>
      </c>
      <c r="I11" s="6" t="s">
        <v>61</v>
      </c>
      <c r="J11" s="7">
        <v>9493961000</v>
      </c>
      <c r="K11" s="7">
        <v>0</v>
      </c>
      <c r="L11" s="7">
        <v>0</v>
      </c>
      <c r="M11" s="7">
        <v>9493961000</v>
      </c>
      <c r="N11" s="7">
        <v>8940835185.3199997</v>
      </c>
      <c r="O11" s="7">
        <v>553125814.67999995</v>
      </c>
      <c r="P11" s="7">
        <v>5500964387.3199997</v>
      </c>
      <c r="Q11" s="7">
        <v>917717382.65999997</v>
      </c>
      <c r="R11" s="7">
        <v>877257284.65999997</v>
      </c>
      <c r="S11" s="23">
        <f t="shared" si="0"/>
        <v>3992996612.6800003</v>
      </c>
      <c r="T11" s="24">
        <f t="shared" si="1"/>
        <v>0.57941720924701501</v>
      </c>
      <c r="U11" s="24">
        <f t="shared" si="2"/>
        <v>9.6663277072657025E-2</v>
      </c>
      <c r="V11" s="24">
        <f t="shared" si="3"/>
        <v>9.240161031417761E-2</v>
      </c>
      <c r="W11" s="11"/>
      <c r="X11" s="11"/>
      <c r="Y11" s="11"/>
      <c r="Z11" s="11"/>
      <c r="AA11" s="11"/>
      <c r="AB11" s="11"/>
      <c r="AC11" s="11"/>
      <c r="AD11" s="11"/>
    </row>
    <row r="12" spans="1:30" ht="50.1" customHeight="1" thickTop="1" thickBot="1" x14ac:dyDescent="0.3">
      <c r="A12" s="8" t="s">
        <v>24</v>
      </c>
      <c r="B12" s="8"/>
      <c r="C12" s="8"/>
      <c r="D12" s="8"/>
      <c r="E12" s="8"/>
      <c r="F12" s="8"/>
      <c r="G12" s="8"/>
      <c r="H12" s="8"/>
      <c r="I12" s="9" t="s">
        <v>68</v>
      </c>
      <c r="J12" s="10">
        <f>SUM(J9:J11)</f>
        <v>34967694382</v>
      </c>
      <c r="K12" s="10">
        <f t="shared" ref="K12:R12" si="4">SUM(K9:K11)</f>
        <v>0</v>
      </c>
      <c r="L12" s="10">
        <f t="shared" si="4"/>
        <v>0</v>
      </c>
      <c r="M12" s="10">
        <f t="shared" si="4"/>
        <v>34967694382</v>
      </c>
      <c r="N12" s="10">
        <f t="shared" si="4"/>
        <v>34273094818.419998</v>
      </c>
      <c r="O12" s="10">
        <f t="shared" si="4"/>
        <v>694599563.57999992</v>
      </c>
      <c r="P12" s="10">
        <f t="shared" si="4"/>
        <v>30458814822.139999</v>
      </c>
      <c r="Q12" s="10">
        <f t="shared" si="4"/>
        <v>1556018446.0899999</v>
      </c>
      <c r="R12" s="10">
        <f t="shared" si="4"/>
        <v>1493584594.0899999</v>
      </c>
      <c r="S12" s="25">
        <f t="shared" si="0"/>
        <v>4508879559.8600006</v>
      </c>
      <c r="T12" s="26">
        <f t="shared" si="1"/>
        <v>0.87105585199288993</v>
      </c>
      <c r="U12" s="26">
        <f t="shared" si="2"/>
        <v>4.4498743013808122E-2</v>
      </c>
      <c r="V12" s="26">
        <f t="shared" si="3"/>
        <v>4.271327064843139E-2</v>
      </c>
      <c r="W12" s="11"/>
      <c r="X12" s="11"/>
      <c r="Y12" s="11"/>
      <c r="Z12" s="11"/>
      <c r="AA12" s="11"/>
      <c r="AB12" s="11"/>
      <c r="AC12" s="11"/>
      <c r="AD12" s="11"/>
    </row>
    <row r="13" spans="1:30" ht="65.099999999999994" customHeight="1" thickTop="1" thickBot="1" x14ac:dyDescent="0.3">
      <c r="A13" s="5" t="s">
        <v>24</v>
      </c>
      <c r="B13" s="5" t="s">
        <v>30</v>
      </c>
      <c r="C13" s="5" t="s">
        <v>26</v>
      </c>
      <c r="D13" s="5" t="s">
        <v>33</v>
      </c>
      <c r="E13" s="5"/>
      <c r="F13" s="5" t="s">
        <v>19</v>
      </c>
      <c r="G13" s="5" t="s">
        <v>22</v>
      </c>
      <c r="H13" s="5" t="s">
        <v>21</v>
      </c>
      <c r="I13" s="6" t="s">
        <v>34</v>
      </c>
      <c r="J13" s="7">
        <v>10373242985</v>
      </c>
      <c r="K13" s="7">
        <v>0</v>
      </c>
      <c r="L13" s="7">
        <v>0</v>
      </c>
      <c r="M13" s="7">
        <v>10373242985</v>
      </c>
      <c r="N13" s="7">
        <v>10068154550.15</v>
      </c>
      <c r="O13" s="7">
        <v>305088434.85000002</v>
      </c>
      <c r="P13" s="7">
        <v>7650040168.1499996</v>
      </c>
      <c r="Q13" s="7">
        <v>2490041538.1500001</v>
      </c>
      <c r="R13" s="7">
        <v>2454750808.1500001</v>
      </c>
      <c r="S13" s="23">
        <f t="shared" si="0"/>
        <v>2723202816.8500004</v>
      </c>
      <c r="T13" s="24">
        <f t="shared" si="1"/>
        <v>0.73747816176794201</v>
      </c>
      <c r="U13" s="24">
        <f t="shared" si="2"/>
        <v>0.24004465544195483</v>
      </c>
      <c r="V13" s="24">
        <f t="shared" si="3"/>
        <v>0.23664256315017768</v>
      </c>
      <c r="W13" s="11"/>
      <c r="X13" s="11"/>
      <c r="Y13" s="11"/>
      <c r="Z13" s="11"/>
      <c r="AA13" s="11"/>
      <c r="AB13" s="11"/>
      <c r="AC13" s="11"/>
      <c r="AD13" s="11"/>
    </row>
    <row r="14" spans="1:30" ht="65.099999999999994" customHeight="1" thickTop="1" thickBot="1" x14ac:dyDescent="0.3">
      <c r="A14" s="5" t="s">
        <v>24</v>
      </c>
      <c r="B14" s="5" t="s">
        <v>30</v>
      </c>
      <c r="C14" s="5" t="s">
        <v>26</v>
      </c>
      <c r="D14" s="5" t="s">
        <v>35</v>
      </c>
      <c r="E14" s="5"/>
      <c r="F14" s="5" t="s">
        <v>19</v>
      </c>
      <c r="G14" s="5" t="s">
        <v>22</v>
      </c>
      <c r="H14" s="5" t="s">
        <v>21</v>
      </c>
      <c r="I14" s="6" t="s">
        <v>36</v>
      </c>
      <c r="J14" s="7">
        <v>25000000000</v>
      </c>
      <c r="K14" s="7">
        <v>0</v>
      </c>
      <c r="L14" s="7">
        <v>0</v>
      </c>
      <c r="M14" s="7">
        <v>25000000000</v>
      </c>
      <c r="N14" s="7">
        <v>25000000000</v>
      </c>
      <c r="O14" s="7">
        <v>0</v>
      </c>
      <c r="P14" s="7">
        <v>25000000000</v>
      </c>
      <c r="Q14" s="7">
        <v>9702000000</v>
      </c>
      <c r="R14" s="7">
        <v>9702000000</v>
      </c>
      <c r="S14" s="23">
        <f t="shared" si="0"/>
        <v>0</v>
      </c>
      <c r="T14" s="24">
        <f t="shared" si="1"/>
        <v>1</v>
      </c>
      <c r="U14" s="24">
        <f t="shared" si="2"/>
        <v>0.38807999999999998</v>
      </c>
      <c r="V14" s="24">
        <f t="shared" si="3"/>
        <v>0.38807999999999998</v>
      </c>
      <c r="W14" s="11"/>
      <c r="X14" s="11"/>
      <c r="Y14" s="11"/>
      <c r="Z14" s="11"/>
      <c r="AA14" s="11"/>
      <c r="AB14" s="11"/>
      <c r="AC14" s="11"/>
      <c r="AD14" s="11"/>
    </row>
    <row r="15" spans="1:30" ht="65.099999999999994" customHeight="1" thickTop="1" thickBot="1" x14ac:dyDescent="0.3">
      <c r="A15" s="5" t="s">
        <v>24</v>
      </c>
      <c r="B15" s="5" t="s">
        <v>30</v>
      </c>
      <c r="C15" s="5" t="s">
        <v>26</v>
      </c>
      <c r="D15" s="5" t="s">
        <v>37</v>
      </c>
      <c r="E15" s="5"/>
      <c r="F15" s="5" t="s">
        <v>19</v>
      </c>
      <c r="G15" s="5" t="s">
        <v>22</v>
      </c>
      <c r="H15" s="5" t="s">
        <v>21</v>
      </c>
      <c r="I15" s="6" t="s">
        <v>38</v>
      </c>
      <c r="J15" s="7">
        <v>2980536346</v>
      </c>
      <c r="K15" s="7">
        <v>0</v>
      </c>
      <c r="L15" s="7">
        <v>0</v>
      </c>
      <c r="M15" s="7">
        <v>2980536346</v>
      </c>
      <c r="N15" s="7">
        <v>2980536346</v>
      </c>
      <c r="O15" s="7">
        <v>0</v>
      </c>
      <c r="P15" s="7">
        <v>2980536346</v>
      </c>
      <c r="Q15" s="7">
        <v>2980536346</v>
      </c>
      <c r="R15" s="7">
        <v>2980536346</v>
      </c>
      <c r="S15" s="23">
        <f t="shared" si="0"/>
        <v>0</v>
      </c>
      <c r="T15" s="24">
        <f t="shared" si="1"/>
        <v>1</v>
      </c>
      <c r="U15" s="24">
        <f t="shared" si="2"/>
        <v>1</v>
      </c>
      <c r="V15" s="24">
        <f t="shared" si="3"/>
        <v>1</v>
      </c>
      <c r="W15" s="11"/>
      <c r="X15" s="11"/>
      <c r="Y15" s="11"/>
      <c r="Z15" s="11"/>
      <c r="AA15" s="11"/>
      <c r="AB15" s="11"/>
      <c r="AC15" s="11"/>
      <c r="AD15" s="11"/>
    </row>
    <row r="16" spans="1:30" ht="65.099999999999994" customHeight="1" thickTop="1" thickBot="1" x14ac:dyDescent="0.3">
      <c r="A16" s="5" t="s">
        <v>24</v>
      </c>
      <c r="B16" s="5" t="s">
        <v>30</v>
      </c>
      <c r="C16" s="5" t="s">
        <v>26</v>
      </c>
      <c r="D16" s="5" t="s">
        <v>39</v>
      </c>
      <c r="E16" s="5"/>
      <c r="F16" s="5" t="s">
        <v>19</v>
      </c>
      <c r="G16" s="5" t="s">
        <v>22</v>
      </c>
      <c r="H16" s="5" t="s">
        <v>21</v>
      </c>
      <c r="I16" s="6" t="s">
        <v>40</v>
      </c>
      <c r="J16" s="7">
        <v>8002612574</v>
      </c>
      <c r="K16" s="7">
        <v>0</v>
      </c>
      <c r="L16" s="7">
        <v>0</v>
      </c>
      <c r="M16" s="7">
        <v>8002612574</v>
      </c>
      <c r="N16" s="7">
        <v>7643929947</v>
      </c>
      <c r="O16" s="7">
        <v>358682627</v>
      </c>
      <c r="P16" s="7">
        <v>7623929947</v>
      </c>
      <c r="Q16" s="7">
        <v>667215357</v>
      </c>
      <c r="R16" s="7">
        <v>628174716</v>
      </c>
      <c r="S16" s="23">
        <f t="shared" si="0"/>
        <v>378682627</v>
      </c>
      <c r="T16" s="24">
        <f t="shared" si="1"/>
        <v>0.9526801249594018</v>
      </c>
      <c r="U16" s="24">
        <f t="shared" si="2"/>
        <v>8.3374691805991205E-2</v>
      </c>
      <c r="V16" s="24">
        <f t="shared" si="3"/>
        <v>7.849620485701149E-2</v>
      </c>
      <c r="W16" s="11"/>
      <c r="X16" s="11"/>
      <c r="Y16" s="11"/>
      <c r="Z16" s="11"/>
      <c r="AA16" s="11"/>
      <c r="AB16" s="11"/>
      <c r="AC16" s="11"/>
      <c r="AD16" s="11"/>
    </row>
    <row r="17" spans="1:30" ht="65.099999999999994" customHeight="1" thickTop="1" thickBot="1" x14ac:dyDescent="0.3">
      <c r="A17" s="5" t="s">
        <v>24</v>
      </c>
      <c r="B17" s="5" t="s">
        <v>30</v>
      </c>
      <c r="C17" s="5" t="s">
        <v>26</v>
      </c>
      <c r="D17" s="5" t="s">
        <v>41</v>
      </c>
      <c r="E17" s="5"/>
      <c r="F17" s="5" t="s">
        <v>19</v>
      </c>
      <c r="G17" s="5" t="s">
        <v>22</v>
      </c>
      <c r="H17" s="5" t="s">
        <v>21</v>
      </c>
      <c r="I17" s="6" t="s">
        <v>42</v>
      </c>
      <c r="J17" s="7">
        <v>15885233087</v>
      </c>
      <c r="K17" s="7">
        <v>0</v>
      </c>
      <c r="L17" s="7">
        <v>0</v>
      </c>
      <c r="M17" s="7">
        <v>15885233087</v>
      </c>
      <c r="N17" s="7">
        <v>15800822771.35</v>
      </c>
      <c r="O17" s="7">
        <v>84410315.650000006</v>
      </c>
      <c r="P17" s="7">
        <v>14755120779.35</v>
      </c>
      <c r="Q17" s="7">
        <v>184419348.34999999</v>
      </c>
      <c r="R17" s="7">
        <v>156805321.34999999</v>
      </c>
      <c r="S17" s="23">
        <f t="shared" si="0"/>
        <v>1130112307.6499996</v>
      </c>
      <c r="T17" s="24">
        <f t="shared" si="1"/>
        <v>0.92885768175634453</v>
      </c>
      <c r="U17" s="24">
        <f t="shared" si="2"/>
        <v>1.1609483306916238E-2</v>
      </c>
      <c r="V17" s="24">
        <f t="shared" si="3"/>
        <v>9.8711375836420551E-3</v>
      </c>
      <c r="W17" s="11"/>
      <c r="X17" s="11"/>
      <c r="Y17" s="11"/>
      <c r="Z17" s="11"/>
      <c r="AA17" s="11"/>
      <c r="AB17" s="11"/>
      <c r="AC17" s="11"/>
      <c r="AD17" s="11"/>
    </row>
    <row r="18" spans="1:30" ht="65.099999999999994" customHeight="1" thickTop="1" thickBot="1" x14ac:dyDescent="0.3">
      <c r="A18" s="5" t="s">
        <v>24</v>
      </c>
      <c r="B18" s="5" t="s">
        <v>30</v>
      </c>
      <c r="C18" s="5" t="s">
        <v>26</v>
      </c>
      <c r="D18" s="5" t="s">
        <v>45</v>
      </c>
      <c r="E18" s="5"/>
      <c r="F18" s="5" t="s">
        <v>19</v>
      </c>
      <c r="G18" s="5" t="s">
        <v>22</v>
      </c>
      <c r="H18" s="5" t="s">
        <v>21</v>
      </c>
      <c r="I18" s="6" t="s">
        <v>46</v>
      </c>
      <c r="J18" s="7">
        <v>1954126326</v>
      </c>
      <c r="K18" s="7">
        <v>0</v>
      </c>
      <c r="L18" s="7">
        <v>0</v>
      </c>
      <c r="M18" s="7">
        <v>1954126326</v>
      </c>
      <c r="N18" s="7">
        <v>1954126326</v>
      </c>
      <c r="O18" s="7">
        <v>0</v>
      </c>
      <c r="P18" s="7">
        <v>1954126326</v>
      </c>
      <c r="Q18" s="7">
        <v>0</v>
      </c>
      <c r="R18" s="7">
        <v>0</v>
      </c>
      <c r="S18" s="23">
        <f t="shared" si="0"/>
        <v>0</v>
      </c>
      <c r="T18" s="24">
        <f t="shared" si="1"/>
        <v>1</v>
      </c>
      <c r="U18" s="24">
        <f t="shared" si="2"/>
        <v>0</v>
      </c>
      <c r="V18" s="24">
        <f t="shared" si="3"/>
        <v>0</v>
      </c>
      <c r="W18" s="11"/>
      <c r="X18" s="11"/>
      <c r="Y18" s="11"/>
      <c r="Z18" s="11"/>
      <c r="AA18" s="11"/>
      <c r="AB18" s="11"/>
      <c r="AC18" s="11"/>
      <c r="AD18" s="11"/>
    </row>
    <row r="19" spans="1:30" ht="65.099999999999994" customHeight="1" thickTop="1" thickBot="1" x14ac:dyDescent="0.3">
      <c r="A19" s="5" t="s">
        <v>24</v>
      </c>
      <c r="B19" s="5" t="s">
        <v>30</v>
      </c>
      <c r="C19" s="5" t="s">
        <v>26</v>
      </c>
      <c r="D19" s="5" t="s">
        <v>47</v>
      </c>
      <c r="E19" s="5"/>
      <c r="F19" s="5" t="s">
        <v>19</v>
      </c>
      <c r="G19" s="5" t="s">
        <v>22</v>
      </c>
      <c r="H19" s="5" t="s">
        <v>21</v>
      </c>
      <c r="I19" s="6" t="s">
        <v>48</v>
      </c>
      <c r="J19" s="7">
        <v>4681004365</v>
      </c>
      <c r="K19" s="7">
        <v>0</v>
      </c>
      <c r="L19" s="7">
        <v>0</v>
      </c>
      <c r="M19" s="7">
        <v>4681004365</v>
      </c>
      <c r="N19" s="7">
        <v>4162859566.1999998</v>
      </c>
      <c r="O19" s="7">
        <v>518144798.80000001</v>
      </c>
      <c r="P19" s="7">
        <v>4096459566.1999998</v>
      </c>
      <c r="Q19" s="7">
        <v>110603769</v>
      </c>
      <c r="R19" s="7">
        <v>101243481</v>
      </c>
      <c r="S19" s="23">
        <f t="shared" si="0"/>
        <v>584544798.80000019</v>
      </c>
      <c r="T19" s="24">
        <f t="shared" si="1"/>
        <v>0.87512406457668401</v>
      </c>
      <c r="U19" s="24">
        <f t="shared" si="2"/>
        <v>2.3628213173007798E-2</v>
      </c>
      <c r="V19" s="24">
        <f t="shared" si="3"/>
        <v>2.1628580771468689E-2</v>
      </c>
      <c r="W19" s="11"/>
      <c r="X19" s="11"/>
      <c r="Y19" s="11"/>
      <c r="Z19" s="11"/>
      <c r="AA19" s="11"/>
      <c r="AB19" s="11"/>
      <c r="AC19" s="11"/>
      <c r="AD19" s="11"/>
    </row>
    <row r="20" spans="1:30" ht="65.099999999999994" customHeight="1" thickTop="1" thickBot="1" x14ac:dyDescent="0.3">
      <c r="A20" s="5" t="s">
        <v>24</v>
      </c>
      <c r="B20" s="5" t="s">
        <v>30</v>
      </c>
      <c r="C20" s="5" t="s">
        <v>26</v>
      </c>
      <c r="D20" s="5" t="s">
        <v>49</v>
      </c>
      <c r="E20" s="5"/>
      <c r="F20" s="5" t="s">
        <v>19</v>
      </c>
      <c r="G20" s="5" t="s">
        <v>22</v>
      </c>
      <c r="H20" s="5" t="s">
        <v>21</v>
      </c>
      <c r="I20" s="6" t="s">
        <v>50</v>
      </c>
      <c r="J20" s="7">
        <v>5020620249</v>
      </c>
      <c r="K20" s="7">
        <v>0</v>
      </c>
      <c r="L20" s="7">
        <v>0</v>
      </c>
      <c r="M20" s="7">
        <v>5020620249</v>
      </c>
      <c r="N20" s="7">
        <v>2342298532</v>
      </c>
      <c r="O20" s="7">
        <v>2678321717</v>
      </c>
      <c r="P20" s="7">
        <v>2152664234</v>
      </c>
      <c r="Q20" s="7">
        <v>1317159255</v>
      </c>
      <c r="R20" s="7">
        <v>1268361358</v>
      </c>
      <c r="S20" s="23">
        <f t="shared" si="0"/>
        <v>2867956015</v>
      </c>
      <c r="T20" s="24">
        <f t="shared" si="1"/>
        <v>0.42876460023614904</v>
      </c>
      <c r="U20" s="24">
        <f t="shared" si="2"/>
        <v>0.26234990691884136</v>
      </c>
      <c r="V20" s="24">
        <f t="shared" si="3"/>
        <v>0.25263041120320351</v>
      </c>
      <c r="W20" s="11"/>
      <c r="X20" s="11"/>
      <c r="Y20" s="11"/>
      <c r="Z20" s="11"/>
      <c r="AA20" s="11"/>
      <c r="AB20" s="11"/>
      <c r="AC20" s="11"/>
      <c r="AD20" s="11"/>
    </row>
    <row r="21" spans="1:30" ht="65.099999999999994" customHeight="1" thickTop="1" thickBot="1" x14ac:dyDescent="0.3">
      <c r="A21" s="5" t="s">
        <v>24</v>
      </c>
      <c r="B21" s="5" t="s">
        <v>51</v>
      </c>
      <c r="C21" s="5" t="s">
        <v>26</v>
      </c>
      <c r="D21" s="5" t="s">
        <v>52</v>
      </c>
      <c r="E21" s="5"/>
      <c r="F21" s="5" t="s">
        <v>19</v>
      </c>
      <c r="G21" s="5" t="s">
        <v>22</v>
      </c>
      <c r="H21" s="5" t="s">
        <v>21</v>
      </c>
      <c r="I21" s="6" t="s">
        <v>53</v>
      </c>
      <c r="J21" s="7">
        <v>163050000</v>
      </c>
      <c r="K21" s="7">
        <v>0</v>
      </c>
      <c r="L21" s="7">
        <v>0</v>
      </c>
      <c r="M21" s="7">
        <v>163050000</v>
      </c>
      <c r="N21" s="7">
        <v>159050000</v>
      </c>
      <c r="O21" s="7">
        <v>4000000</v>
      </c>
      <c r="P21" s="7">
        <v>61231249</v>
      </c>
      <c r="Q21" s="7">
        <v>9176479</v>
      </c>
      <c r="R21" s="7">
        <v>9176479</v>
      </c>
      <c r="S21" s="23">
        <f t="shared" si="0"/>
        <v>101818751</v>
      </c>
      <c r="T21" s="24">
        <f t="shared" si="1"/>
        <v>0.37553663906777063</v>
      </c>
      <c r="U21" s="24">
        <f t="shared" si="2"/>
        <v>5.6280153327200245E-2</v>
      </c>
      <c r="V21" s="24">
        <f t="shared" si="3"/>
        <v>5.6280153327200245E-2</v>
      </c>
      <c r="W21" s="11"/>
      <c r="X21" s="11"/>
      <c r="Y21" s="11"/>
      <c r="Z21" s="11"/>
      <c r="AA21" s="11"/>
      <c r="AB21" s="11"/>
      <c r="AC21" s="11"/>
      <c r="AD21" s="11"/>
    </row>
    <row r="22" spans="1:30" ht="65.099999999999994" customHeight="1" thickTop="1" thickBot="1" x14ac:dyDescent="0.3">
      <c r="A22" s="5" t="s">
        <v>24</v>
      </c>
      <c r="B22" s="5" t="s">
        <v>51</v>
      </c>
      <c r="C22" s="5" t="s">
        <v>26</v>
      </c>
      <c r="D22" s="5" t="s">
        <v>54</v>
      </c>
      <c r="E22" s="5"/>
      <c r="F22" s="5" t="s">
        <v>19</v>
      </c>
      <c r="G22" s="5" t="s">
        <v>22</v>
      </c>
      <c r="H22" s="5" t="s">
        <v>21</v>
      </c>
      <c r="I22" s="6" t="s">
        <v>55</v>
      </c>
      <c r="J22" s="7">
        <v>300000000</v>
      </c>
      <c r="K22" s="7">
        <v>0</v>
      </c>
      <c r="L22" s="7">
        <v>0</v>
      </c>
      <c r="M22" s="7">
        <v>300000000</v>
      </c>
      <c r="N22" s="7">
        <v>208500000</v>
      </c>
      <c r="O22" s="7">
        <v>91500000</v>
      </c>
      <c r="P22" s="7">
        <v>96500000</v>
      </c>
      <c r="Q22" s="7">
        <v>14265217</v>
      </c>
      <c r="R22" s="7">
        <v>14265217</v>
      </c>
      <c r="S22" s="23">
        <f t="shared" si="0"/>
        <v>203500000</v>
      </c>
      <c r="T22" s="24">
        <f t="shared" si="1"/>
        <v>0.32166666666666666</v>
      </c>
      <c r="U22" s="24">
        <f t="shared" si="2"/>
        <v>4.7550723333333336E-2</v>
      </c>
      <c r="V22" s="24">
        <f t="shared" si="3"/>
        <v>4.7550723333333336E-2</v>
      </c>
      <c r="W22" s="11"/>
      <c r="X22" s="11"/>
      <c r="Y22" s="11"/>
      <c r="Z22" s="11"/>
      <c r="AA22" s="11"/>
      <c r="AB22" s="11"/>
      <c r="AC22" s="11"/>
      <c r="AD22" s="11"/>
    </row>
    <row r="23" spans="1:30" ht="65.099999999999994" customHeight="1" thickTop="1" thickBot="1" x14ac:dyDescent="0.3">
      <c r="A23" s="5" t="s">
        <v>24</v>
      </c>
      <c r="B23" s="5" t="s">
        <v>51</v>
      </c>
      <c r="C23" s="5" t="s">
        <v>26</v>
      </c>
      <c r="D23" s="5" t="s">
        <v>56</v>
      </c>
      <c r="E23" s="5"/>
      <c r="F23" s="5" t="s">
        <v>19</v>
      </c>
      <c r="G23" s="5" t="s">
        <v>22</v>
      </c>
      <c r="H23" s="5" t="s">
        <v>21</v>
      </c>
      <c r="I23" s="6" t="s">
        <v>57</v>
      </c>
      <c r="J23" s="7">
        <v>144200573</v>
      </c>
      <c r="K23" s="7">
        <v>0</v>
      </c>
      <c r="L23" s="7">
        <v>0</v>
      </c>
      <c r="M23" s="7">
        <v>144200573</v>
      </c>
      <c r="N23" s="7">
        <v>78776203</v>
      </c>
      <c r="O23" s="7">
        <v>65424370</v>
      </c>
      <c r="P23" s="7">
        <v>78776203</v>
      </c>
      <c r="Q23" s="7">
        <v>30000000</v>
      </c>
      <c r="R23" s="7">
        <v>30000000</v>
      </c>
      <c r="S23" s="23">
        <f t="shared" si="0"/>
        <v>65424370</v>
      </c>
      <c r="T23" s="24">
        <f t="shared" si="1"/>
        <v>0.54629604696508383</v>
      </c>
      <c r="U23" s="24">
        <f t="shared" si="2"/>
        <v>0.20804355610986372</v>
      </c>
      <c r="V23" s="24">
        <f t="shared" si="3"/>
        <v>0.20804355610986372</v>
      </c>
      <c r="W23" s="11"/>
      <c r="X23" s="11"/>
      <c r="Y23" s="11"/>
      <c r="Z23" s="11"/>
      <c r="AA23" s="11"/>
      <c r="AB23" s="11"/>
      <c r="AC23" s="11"/>
      <c r="AD23" s="11"/>
    </row>
    <row r="24" spans="1:30" ht="50.1" customHeight="1" thickTop="1" thickBot="1" x14ac:dyDescent="0.3">
      <c r="A24" s="8" t="s">
        <v>24</v>
      </c>
      <c r="B24" s="8"/>
      <c r="C24" s="8"/>
      <c r="D24" s="8"/>
      <c r="E24" s="8"/>
      <c r="F24" s="8"/>
      <c r="G24" s="8"/>
      <c r="H24" s="8"/>
      <c r="I24" s="9" t="s">
        <v>69</v>
      </c>
      <c r="J24" s="10">
        <f>SUM(J13:J23)</f>
        <v>74504626505</v>
      </c>
      <c r="K24" s="10">
        <f t="shared" ref="K24:R24" si="5">SUM(K13:K23)</f>
        <v>0</v>
      </c>
      <c r="L24" s="10">
        <f t="shared" si="5"/>
        <v>0</v>
      </c>
      <c r="M24" s="10">
        <f t="shared" si="5"/>
        <v>74504626505</v>
      </c>
      <c r="N24" s="10">
        <f t="shared" si="5"/>
        <v>70399054241.699997</v>
      </c>
      <c r="O24" s="10">
        <f t="shared" si="5"/>
        <v>4105572263.3000002</v>
      </c>
      <c r="P24" s="10">
        <f t="shared" si="5"/>
        <v>66449384818.699997</v>
      </c>
      <c r="Q24" s="10">
        <f t="shared" si="5"/>
        <v>17505417309.5</v>
      </c>
      <c r="R24" s="10">
        <f t="shared" si="5"/>
        <v>17345313726.5</v>
      </c>
      <c r="S24" s="25">
        <f t="shared" si="0"/>
        <v>8055241686.3000031</v>
      </c>
      <c r="T24" s="26">
        <f t="shared" si="1"/>
        <v>0.89188266468580424</v>
      </c>
      <c r="U24" s="26">
        <f t="shared" si="2"/>
        <v>0.23495745339150464</v>
      </c>
      <c r="V24" s="26">
        <f t="shared" si="3"/>
        <v>0.23280854545772345</v>
      </c>
      <c r="W24" s="11"/>
      <c r="X24" s="11"/>
      <c r="Y24" s="11"/>
      <c r="Z24" s="11"/>
      <c r="AA24" s="11"/>
      <c r="AB24" s="11"/>
      <c r="AC24" s="11"/>
      <c r="AD24" s="11"/>
    </row>
    <row r="25" spans="1:30" ht="50.1" customHeight="1" thickTop="1" thickBot="1" x14ac:dyDescent="0.3">
      <c r="A25" s="5" t="s">
        <v>24</v>
      </c>
      <c r="B25" s="5" t="s">
        <v>58</v>
      </c>
      <c r="C25" s="5" t="s">
        <v>26</v>
      </c>
      <c r="D25" s="5" t="s">
        <v>52</v>
      </c>
      <c r="E25" s="5"/>
      <c r="F25" s="5" t="s">
        <v>19</v>
      </c>
      <c r="G25" s="5" t="s">
        <v>22</v>
      </c>
      <c r="H25" s="5" t="s">
        <v>21</v>
      </c>
      <c r="I25" s="6" t="s">
        <v>59</v>
      </c>
      <c r="J25" s="7">
        <v>2029220718</v>
      </c>
      <c r="K25" s="7">
        <v>0</v>
      </c>
      <c r="L25" s="7">
        <v>0</v>
      </c>
      <c r="M25" s="7">
        <v>2029220718</v>
      </c>
      <c r="N25" s="7">
        <v>2000290075.8</v>
      </c>
      <c r="O25" s="7">
        <v>28930642.199999999</v>
      </c>
      <c r="P25" s="7">
        <v>1184257437.8</v>
      </c>
      <c r="Q25" s="7">
        <v>569733015</v>
      </c>
      <c r="R25" s="7">
        <v>569733015</v>
      </c>
      <c r="S25" s="23">
        <f t="shared" si="0"/>
        <v>844963280.20000005</v>
      </c>
      <c r="T25" s="24">
        <f t="shared" si="1"/>
        <v>0.58360208295488136</v>
      </c>
      <c r="U25" s="24">
        <f t="shared" si="2"/>
        <v>0.28076443826255082</v>
      </c>
      <c r="V25" s="24">
        <f t="shared" si="3"/>
        <v>0.28076443826255082</v>
      </c>
      <c r="W25" s="11"/>
      <c r="X25" s="11"/>
      <c r="Y25" s="11"/>
      <c r="Z25" s="11"/>
      <c r="AA25" s="11"/>
      <c r="AB25" s="11"/>
      <c r="AC25" s="11"/>
      <c r="AD25" s="11"/>
    </row>
    <row r="26" spans="1:30" ht="50.1" customHeight="1" thickTop="1" thickBot="1" x14ac:dyDescent="0.3">
      <c r="A26" s="5" t="s">
        <v>24</v>
      </c>
      <c r="B26" s="5" t="s">
        <v>58</v>
      </c>
      <c r="C26" s="5" t="s">
        <v>26</v>
      </c>
      <c r="D26" s="5" t="s">
        <v>54</v>
      </c>
      <c r="E26" s="5"/>
      <c r="F26" s="5" t="s">
        <v>19</v>
      </c>
      <c r="G26" s="5" t="s">
        <v>22</v>
      </c>
      <c r="H26" s="5" t="s">
        <v>21</v>
      </c>
      <c r="I26" s="6" t="s">
        <v>60</v>
      </c>
      <c r="J26" s="7">
        <v>1278000000</v>
      </c>
      <c r="K26" s="7">
        <v>0</v>
      </c>
      <c r="L26" s="7">
        <v>0</v>
      </c>
      <c r="M26" s="7">
        <v>1278000000</v>
      </c>
      <c r="N26" s="7">
        <v>1260477039</v>
      </c>
      <c r="O26" s="7">
        <v>17522961</v>
      </c>
      <c r="P26" s="7">
        <v>945171092</v>
      </c>
      <c r="Q26" s="7">
        <v>178305785</v>
      </c>
      <c r="R26" s="7">
        <v>178305785</v>
      </c>
      <c r="S26" s="23">
        <f t="shared" si="0"/>
        <v>332828908</v>
      </c>
      <c r="T26" s="24">
        <f t="shared" si="1"/>
        <v>0.73957049452269175</v>
      </c>
      <c r="U26" s="24">
        <f t="shared" si="2"/>
        <v>0.13951939358372456</v>
      </c>
      <c r="V26" s="24">
        <f t="shared" si="3"/>
        <v>0.13951939358372456</v>
      </c>
      <c r="W26" s="11"/>
      <c r="X26" s="11"/>
      <c r="Y26" s="11"/>
      <c r="Z26" s="11"/>
      <c r="AA26" s="11"/>
      <c r="AB26" s="11"/>
      <c r="AC26" s="11"/>
      <c r="AD26" s="11"/>
    </row>
    <row r="27" spans="1:30" ht="50.1" customHeight="1" thickTop="1" thickBot="1" x14ac:dyDescent="0.3">
      <c r="A27" s="8" t="s">
        <v>24</v>
      </c>
      <c r="B27" s="8"/>
      <c r="C27" s="8"/>
      <c r="D27" s="8"/>
      <c r="E27" s="8"/>
      <c r="F27" s="8"/>
      <c r="G27" s="8"/>
      <c r="H27" s="8"/>
      <c r="I27" s="9" t="s">
        <v>72</v>
      </c>
      <c r="J27" s="10">
        <f>+J25+J26</f>
        <v>3307220718</v>
      </c>
      <c r="K27" s="10">
        <f t="shared" ref="K27:R27" si="6">+K25+K26</f>
        <v>0</v>
      </c>
      <c r="L27" s="10">
        <f t="shared" si="6"/>
        <v>0</v>
      </c>
      <c r="M27" s="10">
        <f t="shared" si="6"/>
        <v>3307220718</v>
      </c>
      <c r="N27" s="10">
        <f t="shared" si="6"/>
        <v>3260767114.8000002</v>
      </c>
      <c r="O27" s="10">
        <f t="shared" si="6"/>
        <v>46453603.200000003</v>
      </c>
      <c r="P27" s="10">
        <f t="shared" si="6"/>
        <v>2129428529.8</v>
      </c>
      <c r="Q27" s="10">
        <f t="shared" si="6"/>
        <v>748038800</v>
      </c>
      <c r="R27" s="10">
        <f t="shared" si="6"/>
        <v>748038800</v>
      </c>
      <c r="S27" s="25">
        <f t="shared" si="0"/>
        <v>1177792188.2</v>
      </c>
      <c r="T27" s="26">
        <f t="shared" si="1"/>
        <v>0.64387251755236496</v>
      </c>
      <c r="U27" s="26">
        <f t="shared" si="2"/>
        <v>0.22618351292028885</v>
      </c>
      <c r="V27" s="26">
        <f t="shared" si="3"/>
        <v>0.22618351292028885</v>
      </c>
      <c r="W27" s="11"/>
      <c r="X27" s="11"/>
      <c r="Y27" s="11"/>
      <c r="Z27" s="11"/>
      <c r="AA27" s="11"/>
      <c r="AB27" s="11"/>
      <c r="AC27" s="11"/>
      <c r="AD27" s="11"/>
    </row>
    <row r="28" spans="1:30" ht="50.1" customHeight="1" thickTop="1" thickBot="1" x14ac:dyDescent="0.3">
      <c r="A28" s="5" t="s">
        <v>24</v>
      </c>
      <c r="B28" s="5" t="s">
        <v>30</v>
      </c>
      <c r="C28" s="5" t="s">
        <v>26</v>
      </c>
      <c r="D28" s="5" t="s">
        <v>31</v>
      </c>
      <c r="E28" s="5"/>
      <c r="F28" s="5" t="s">
        <v>19</v>
      </c>
      <c r="G28" s="5" t="s">
        <v>22</v>
      </c>
      <c r="H28" s="5" t="s">
        <v>21</v>
      </c>
      <c r="I28" s="6" t="s">
        <v>32</v>
      </c>
      <c r="J28" s="7">
        <v>4065450055</v>
      </c>
      <c r="K28" s="7">
        <v>0</v>
      </c>
      <c r="L28" s="7">
        <v>0</v>
      </c>
      <c r="M28" s="7">
        <v>4065450055</v>
      </c>
      <c r="N28" s="7">
        <v>2780046228.4200001</v>
      </c>
      <c r="O28" s="7">
        <v>1285403826.5799999</v>
      </c>
      <c r="P28" s="7">
        <v>2413515165.4200001</v>
      </c>
      <c r="Q28" s="7">
        <v>586176349.26999998</v>
      </c>
      <c r="R28" s="7">
        <v>531799242.26999998</v>
      </c>
      <c r="S28" s="23">
        <f t="shared" si="0"/>
        <v>1651934889.5799999</v>
      </c>
      <c r="T28" s="24">
        <f t="shared" si="1"/>
        <v>0.59366494060151476</v>
      </c>
      <c r="U28" s="24">
        <f t="shared" si="2"/>
        <v>0.14418486055414104</v>
      </c>
      <c r="V28" s="24">
        <f t="shared" si="3"/>
        <v>0.13080943931802896</v>
      </c>
      <c r="W28" s="11"/>
      <c r="X28" s="11"/>
      <c r="Y28" s="11"/>
      <c r="Z28" s="11"/>
      <c r="AA28" s="11"/>
      <c r="AB28" s="11"/>
      <c r="AC28" s="11"/>
      <c r="AD28" s="11"/>
    </row>
    <row r="29" spans="1:30" ht="61.5" customHeight="1" thickTop="1" thickBot="1" x14ac:dyDescent="0.3">
      <c r="A29" s="5" t="s">
        <v>24</v>
      </c>
      <c r="B29" s="5" t="s">
        <v>30</v>
      </c>
      <c r="C29" s="5" t="s">
        <v>26</v>
      </c>
      <c r="D29" s="5" t="s">
        <v>43</v>
      </c>
      <c r="E29" s="5"/>
      <c r="F29" s="5" t="s">
        <v>19</v>
      </c>
      <c r="G29" s="5" t="s">
        <v>20</v>
      </c>
      <c r="H29" s="5" t="s">
        <v>21</v>
      </c>
      <c r="I29" s="6" t="s">
        <v>44</v>
      </c>
      <c r="J29" s="7">
        <v>134601300000</v>
      </c>
      <c r="K29" s="7">
        <v>0</v>
      </c>
      <c r="L29" s="7">
        <v>0</v>
      </c>
      <c r="M29" s="7">
        <v>134601300000</v>
      </c>
      <c r="N29" s="7">
        <v>134601300000</v>
      </c>
      <c r="O29" s="7">
        <v>0</v>
      </c>
      <c r="P29" s="7">
        <v>134601300000</v>
      </c>
      <c r="Q29" s="7">
        <v>0</v>
      </c>
      <c r="R29" s="7">
        <v>0</v>
      </c>
      <c r="S29" s="23">
        <f t="shared" si="0"/>
        <v>0</v>
      </c>
      <c r="T29" s="24">
        <f t="shared" si="1"/>
        <v>1</v>
      </c>
      <c r="U29" s="24">
        <f t="shared" si="2"/>
        <v>0</v>
      </c>
      <c r="V29" s="24">
        <f t="shared" si="3"/>
        <v>0</v>
      </c>
      <c r="W29" s="11"/>
      <c r="X29" s="11"/>
      <c r="Y29" s="11"/>
      <c r="Z29" s="11"/>
      <c r="AA29" s="11"/>
      <c r="AB29" s="11"/>
      <c r="AC29" s="11"/>
      <c r="AD29" s="11"/>
    </row>
    <row r="30" spans="1:30" ht="65.25" customHeight="1" thickTop="1" thickBot="1" x14ac:dyDescent="0.3">
      <c r="A30" s="5" t="s">
        <v>24</v>
      </c>
      <c r="B30" s="5" t="s">
        <v>30</v>
      </c>
      <c r="C30" s="5" t="s">
        <v>26</v>
      </c>
      <c r="D30" s="5" t="s">
        <v>43</v>
      </c>
      <c r="E30" s="5"/>
      <c r="F30" s="5" t="s">
        <v>19</v>
      </c>
      <c r="G30" s="5" t="s">
        <v>22</v>
      </c>
      <c r="H30" s="5" t="s">
        <v>21</v>
      </c>
      <c r="I30" s="6" t="s">
        <v>44</v>
      </c>
      <c r="J30" s="7">
        <v>0</v>
      </c>
      <c r="K30" s="7">
        <v>30000000000</v>
      </c>
      <c r="L30" s="7">
        <v>0</v>
      </c>
      <c r="M30" s="7">
        <v>30000000000</v>
      </c>
      <c r="N30" s="7">
        <v>30000000000</v>
      </c>
      <c r="O30" s="7">
        <v>0</v>
      </c>
      <c r="P30" s="7">
        <v>0</v>
      </c>
      <c r="Q30" s="7">
        <v>0</v>
      </c>
      <c r="R30" s="7">
        <v>0</v>
      </c>
      <c r="S30" s="23">
        <f t="shared" si="0"/>
        <v>30000000000</v>
      </c>
      <c r="T30" s="24">
        <f t="shared" si="1"/>
        <v>0</v>
      </c>
      <c r="U30" s="24">
        <f t="shared" si="2"/>
        <v>0</v>
      </c>
      <c r="V30" s="24">
        <f t="shared" si="3"/>
        <v>0</v>
      </c>
      <c r="W30" s="11"/>
      <c r="X30" s="11"/>
      <c r="Y30" s="11"/>
      <c r="Z30" s="11"/>
      <c r="AA30" s="11"/>
      <c r="AB30" s="11"/>
      <c r="AC30" s="11"/>
      <c r="AD30" s="11"/>
    </row>
    <row r="31" spans="1:30" ht="33.75" customHeight="1" thickTop="1" thickBot="1" x14ac:dyDescent="0.3">
      <c r="A31" s="8" t="s">
        <v>24</v>
      </c>
      <c r="B31" s="8"/>
      <c r="C31" s="8"/>
      <c r="D31" s="8"/>
      <c r="E31" s="8"/>
      <c r="F31" s="8"/>
      <c r="G31" s="8"/>
      <c r="H31" s="8"/>
      <c r="I31" s="9" t="s">
        <v>70</v>
      </c>
      <c r="J31" s="10">
        <f>SUM(J28:J30)</f>
        <v>138666750055</v>
      </c>
      <c r="K31" s="10">
        <f t="shared" ref="K31:R31" si="7">SUM(K28:K30)</f>
        <v>30000000000</v>
      </c>
      <c r="L31" s="10">
        <f t="shared" si="7"/>
        <v>0</v>
      </c>
      <c r="M31" s="10">
        <f t="shared" si="7"/>
        <v>168666750055</v>
      </c>
      <c r="N31" s="10">
        <f t="shared" si="7"/>
        <v>167381346228.41998</v>
      </c>
      <c r="O31" s="10">
        <f t="shared" si="7"/>
        <v>1285403826.5799999</v>
      </c>
      <c r="P31" s="10">
        <f t="shared" si="7"/>
        <v>137014815165.42</v>
      </c>
      <c r="Q31" s="10">
        <f t="shared" si="7"/>
        <v>586176349.26999998</v>
      </c>
      <c r="R31" s="10">
        <f t="shared" si="7"/>
        <v>531799242.26999998</v>
      </c>
      <c r="S31" s="25">
        <f t="shared" si="0"/>
        <v>31651934889.580002</v>
      </c>
      <c r="T31" s="26">
        <f t="shared" si="1"/>
        <v>0.81234039975716188</v>
      </c>
      <c r="U31" s="26">
        <f t="shared" si="2"/>
        <v>3.4753521312223994E-3</v>
      </c>
      <c r="V31" s="26">
        <f t="shared" si="3"/>
        <v>3.1529583755932171E-3</v>
      </c>
      <c r="W31" s="11"/>
      <c r="X31" s="11"/>
      <c r="Y31" s="11"/>
      <c r="Z31" s="11"/>
      <c r="AA31" s="11"/>
      <c r="AB31" s="11"/>
      <c r="AC31" s="11"/>
      <c r="AD31" s="11"/>
    </row>
    <row r="32" spans="1:30" ht="30" customHeight="1" thickTop="1" thickBot="1" x14ac:dyDescent="0.3">
      <c r="A32" s="5"/>
      <c r="B32" s="5"/>
      <c r="C32" s="5"/>
      <c r="D32" s="5"/>
      <c r="E32" s="5"/>
      <c r="F32" s="5"/>
      <c r="G32" s="5"/>
      <c r="H32" s="5"/>
      <c r="I32" s="6" t="s">
        <v>71</v>
      </c>
      <c r="J32" s="7">
        <f>+J12+J24+J27+J31</f>
        <v>251446291660</v>
      </c>
      <c r="K32" s="7">
        <f t="shared" ref="K32:R32" si="8">+K12+K24+K27+K31</f>
        <v>30000000000</v>
      </c>
      <c r="L32" s="7">
        <f t="shared" si="8"/>
        <v>0</v>
      </c>
      <c r="M32" s="7">
        <f t="shared" si="8"/>
        <v>281446291660</v>
      </c>
      <c r="N32" s="7">
        <f t="shared" si="8"/>
        <v>275314262403.33997</v>
      </c>
      <c r="O32" s="7">
        <f t="shared" si="8"/>
        <v>6132029256.6599998</v>
      </c>
      <c r="P32" s="7">
        <f t="shared" si="8"/>
        <v>236052443336.06</v>
      </c>
      <c r="Q32" s="7">
        <f t="shared" si="8"/>
        <v>20395650904.860001</v>
      </c>
      <c r="R32" s="7">
        <f t="shared" si="8"/>
        <v>20118736362.860001</v>
      </c>
      <c r="S32" s="23">
        <f t="shared" si="0"/>
        <v>45393848323.940002</v>
      </c>
      <c r="T32" s="24">
        <f t="shared" si="1"/>
        <v>0.83871221732500978</v>
      </c>
      <c r="U32" s="24">
        <f t="shared" si="2"/>
        <v>7.2467293083040091E-2</v>
      </c>
      <c r="V32" s="24">
        <f t="shared" si="3"/>
        <v>7.148339473296153E-2</v>
      </c>
      <c r="W32" s="11"/>
      <c r="X32" s="11"/>
      <c r="Y32" s="11"/>
      <c r="Z32" s="11"/>
      <c r="AA32" s="11"/>
      <c r="AB32" s="11"/>
      <c r="AC32" s="11"/>
      <c r="AD32" s="11"/>
    </row>
    <row r="33" spans="1:30" ht="15.75" thickTop="1" x14ac:dyDescent="0.25">
      <c r="A33" s="15" t="s">
        <v>73</v>
      </c>
      <c r="B33" s="15"/>
      <c r="C33" s="15"/>
      <c r="D33" s="15"/>
      <c r="E33" s="15"/>
      <c r="F33" s="16"/>
      <c r="G33" s="17"/>
      <c r="H33" s="16"/>
      <c r="I33" s="16"/>
      <c r="J33" s="15"/>
      <c r="K33" s="15"/>
      <c r="L33" s="15"/>
      <c r="M33" s="18"/>
      <c r="N33" s="18"/>
      <c r="O33" s="18"/>
      <c r="P33" s="18"/>
      <c r="Q33" s="18"/>
      <c r="R33" s="19"/>
      <c r="S33" s="20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</row>
    <row r="34" spans="1:30" x14ac:dyDescent="0.25">
      <c r="A34" s="15" t="s">
        <v>74</v>
      </c>
      <c r="B34" s="15"/>
      <c r="C34" s="15"/>
      <c r="D34" s="15"/>
      <c r="E34" s="15"/>
      <c r="F34" s="16"/>
      <c r="G34" s="17"/>
      <c r="H34" s="16"/>
      <c r="I34" s="16"/>
      <c r="J34" s="15"/>
      <c r="K34" s="15"/>
      <c r="L34" s="15"/>
      <c r="M34" s="18"/>
      <c r="N34" s="18"/>
      <c r="O34" s="18"/>
      <c r="P34" s="18"/>
      <c r="Q34" s="18"/>
      <c r="R34" s="19"/>
      <c r="S34" s="20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</row>
    <row r="35" spans="1:30" x14ac:dyDescent="0.25">
      <c r="A35" s="15" t="s">
        <v>75</v>
      </c>
      <c r="B35" s="15"/>
      <c r="C35" s="15"/>
      <c r="D35" s="15"/>
      <c r="E35" s="15"/>
      <c r="F35" s="16"/>
      <c r="G35" s="17"/>
      <c r="H35" s="16"/>
      <c r="I35" s="16"/>
      <c r="J35" s="15"/>
      <c r="K35" s="15"/>
      <c r="L35" s="15"/>
      <c r="M35" s="18"/>
      <c r="N35" s="18"/>
      <c r="O35" s="18"/>
      <c r="P35" s="18"/>
      <c r="Q35" s="18"/>
      <c r="R35" s="19"/>
      <c r="S35" s="20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</row>
    <row r="40" spans="1:30" x14ac:dyDescent="0.25">
      <c r="J40" s="12"/>
      <c r="K40" s="12"/>
      <c r="L40" s="12"/>
      <c r="M40" s="12"/>
      <c r="N40" s="12"/>
      <c r="O40" s="12"/>
      <c r="P40" s="12"/>
      <c r="Q40" s="12"/>
      <c r="R40" s="12"/>
      <c r="S40" s="13"/>
      <c r="T40" s="14"/>
      <c r="U40" s="14"/>
      <c r="V40" s="14"/>
      <c r="W40" s="11"/>
      <c r="X40" s="11"/>
      <c r="Y40" s="11"/>
      <c r="Z40" s="11"/>
      <c r="AA40" s="11"/>
      <c r="AB40" s="11"/>
      <c r="AC40" s="11"/>
      <c r="AD40" s="11"/>
    </row>
    <row r="41" spans="1:30" x14ac:dyDescent="0.25">
      <c r="J41" s="12"/>
      <c r="K41" s="12"/>
      <c r="L41" s="12"/>
      <c r="M41" s="12"/>
      <c r="N41" s="12"/>
      <c r="O41" s="12"/>
      <c r="P41" s="12"/>
      <c r="Q41" s="12"/>
      <c r="R41" s="12"/>
      <c r="S41" s="13"/>
      <c r="T41" s="14"/>
      <c r="U41" s="14"/>
      <c r="V41" s="14"/>
      <c r="W41" s="11"/>
      <c r="X41" s="11"/>
      <c r="Y41" s="11"/>
      <c r="Z41" s="11"/>
      <c r="AA41" s="11"/>
      <c r="AB41" s="11"/>
      <c r="AC41" s="11"/>
      <c r="AD41" s="11"/>
    </row>
    <row r="42" spans="1:30" x14ac:dyDescent="0.25">
      <c r="J42" s="12"/>
      <c r="K42" s="12"/>
      <c r="L42" s="12"/>
      <c r="M42" s="12"/>
      <c r="N42" s="12"/>
      <c r="O42" s="12"/>
      <c r="P42" s="12"/>
      <c r="Q42" s="12"/>
      <c r="R42" s="12"/>
      <c r="S42" s="13"/>
      <c r="T42" s="12"/>
      <c r="U42" s="12"/>
      <c r="V42" s="12"/>
    </row>
    <row r="43" spans="1:30" x14ac:dyDescent="0.25">
      <c r="J43" s="12"/>
      <c r="K43" s="12"/>
      <c r="L43" s="12"/>
      <c r="M43" s="12"/>
      <c r="N43" s="12"/>
      <c r="O43" s="12"/>
      <c r="P43" s="12"/>
      <c r="Q43" s="12"/>
      <c r="R43" s="12"/>
      <c r="S43" s="13"/>
      <c r="T43" s="12"/>
      <c r="U43" s="12"/>
      <c r="V43" s="12"/>
    </row>
    <row r="44" spans="1:30" x14ac:dyDescent="0.25">
      <c r="J44" s="12"/>
      <c r="K44" s="12"/>
      <c r="L44" s="12"/>
      <c r="M44" s="12"/>
      <c r="N44" s="12"/>
      <c r="O44" s="12"/>
      <c r="P44" s="12"/>
      <c r="Q44" s="12"/>
      <c r="R44" s="12"/>
      <c r="S44" s="13"/>
      <c r="T44" s="12"/>
      <c r="U44" s="12"/>
      <c r="V44" s="12"/>
    </row>
    <row r="45" spans="1:30" x14ac:dyDescent="0.25">
      <c r="J45" s="3"/>
      <c r="K45" s="3"/>
      <c r="L45" s="3"/>
      <c r="M45" s="3"/>
      <c r="N45" s="3"/>
      <c r="O45" s="3"/>
      <c r="P45" s="3"/>
      <c r="Q45" s="3"/>
      <c r="R45" s="3"/>
      <c r="S45" s="2"/>
      <c r="T45" s="3"/>
      <c r="U45" s="3"/>
      <c r="V45" s="3"/>
    </row>
    <row r="46" spans="1:30" x14ac:dyDescent="0.25">
      <c r="J46" s="3"/>
      <c r="K46" s="3"/>
      <c r="L46" s="3"/>
      <c r="M46" s="3"/>
      <c r="N46" s="3"/>
      <c r="O46" s="3"/>
      <c r="P46" s="3"/>
      <c r="Q46" s="3"/>
      <c r="R46" s="3"/>
      <c r="S46" s="2"/>
      <c r="T46" s="3"/>
      <c r="U46" s="3"/>
      <c r="V46" s="3"/>
    </row>
    <row r="47" spans="1:30" x14ac:dyDescent="0.25">
      <c r="J47" s="3"/>
      <c r="K47" s="3"/>
      <c r="L47" s="3"/>
      <c r="M47" s="3"/>
      <c r="N47" s="3"/>
      <c r="O47" s="3"/>
      <c r="P47" s="3"/>
      <c r="Q47" s="3"/>
      <c r="R47" s="3"/>
      <c r="S47" s="2"/>
      <c r="T47" s="3"/>
      <c r="U47" s="3"/>
      <c r="V47" s="3"/>
    </row>
    <row r="48" spans="1:30" x14ac:dyDescent="0.25">
      <c r="J48" s="3"/>
      <c r="K48" s="3"/>
      <c r="L48" s="3"/>
      <c r="M48" s="3"/>
      <c r="N48" s="3"/>
      <c r="O48" s="3"/>
      <c r="P48" s="3"/>
      <c r="Q48" s="3"/>
      <c r="R48" s="3"/>
      <c r="S48" s="2"/>
      <c r="T48" s="3"/>
      <c r="U48" s="3"/>
      <c r="V48" s="3"/>
    </row>
    <row r="49" spans="10:22" x14ac:dyDescent="0.25">
      <c r="J49" s="3"/>
      <c r="K49" s="3"/>
      <c r="L49" s="3"/>
      <c r="M49" s="3"/>
      <c r="N49" s="3"/>
      <c r="O49" s="3"/>
      <c r="P49" s="3"/>
      <c r="Q49" s="3"/>
      <c r="R49" s="3"/>
      <c r="S49" s="2"/>
      <c r="T49" s="3"/>
      <c r="U49" s="3"/>
      <c r="V49" s="3"/>
    </row>
    <row r="50" spans="10:22" x14ac:dyDescent="0.25">
      <c r="J50" s="3"/>
      <c r="K50" s="3"/>
      <c r="L50" s="3"/>
      <c r="M50" s="3"/>
      <c r="N50" s="3"/>
      <c r="O50" s="3"/>
      <c r="P50" s="3"/>
      <c r="Q50" s="3"/>
      <c r="R50" s="3"/>
      <c r="S50" s="2"/>
      <c r="T50" s="3"/>
      <c r="U50" s="3"/>
      <c r="V50" s="3"/>
    </row>
    <row r="51" spans="10:22" x14ac:dyDescent="0.25">
      <c r="J51" s="3"/>
      <c r="K51" s="3"/>
      <c r="L51" s="3"/>
      <c r="M51" s="3"/>
      <c r="N51" s="3"/>
      <c r="O51" s="3"/>
      <c r="P51" s="3"/>
      <c r="Q51" s="3"/>
      <c r="R51" s="3"/>
      <c r="S51" s="2"/>
      <c r="T51" s="3"/>
      <c r="U51" s="3"/>
      <c r="V51" s="3"/>
    </row>
    <row r="52" spans="10:22" x14ac:dyDescent="0.25">
      <c r="J52" s="3"/>
      <c r="K52" s="3"/>
      <c r="L52" s="3"/>
      <c r="M52" s="3"/>
      <c r="N52" s="3"/>
      <c r="O52" s="3"/>
      <c r="P52" s="3"/>
      <c r="Q52" s="3"/>
      <c r="R52" s="3"/>
      <c r="S52" s="2"/>
      <c r="T52" s="3"/>
      <c r="U52" s="3"/>
      <c r="V52" s="3"/>
    </row>
    <row r="53" spans="10:22" x14ac:dyDescent="0.25">
      <c r="J53" s="3"/>
      <c r="K53" s="3"/>
      <c r="L53" s="3"/>
      <c r="M53" s="3"/>
      <c r="N53" s="3"/>
      <c r="O53" s="3"/>
      <c r="P53" s="3"/>
      <c r="Q53" s="3"/>
      <c r="R53" s="3"/>
      <c r="S53" s="2"/>
      <c r="T53" s="3"/>
      <c r="U53" s="3"/>
      <c r="V53" s="3"/>
    </row>
    <row r="54" spans="10:22" x14ac:dyDescent="0.25">
      <c r="J54" s="3"/>
      <c r="K54" s="3"/>
      <c r="L54" s="3"/>
      <c r="M54" s="3"/>
      <c r="N54" s="3"/>
      <c r="O54" s="3"/>
      <c r="P54" s="3"/>
      <c r="Q54" s="3"/>
      <c r="R54" s="3"/>
      <c r="S54" s="2"/>
      <c r="T54" s="3"/>
      <c r="U54" s="3"/>
      <c r="V54" s="3"/>
    </row>
    <row r="55" spans="10:22" x14ac:dyDescent="0.25">
      <c r="J55" s="3"/>
      <c r="K55" s="3"/>
      <c r="L55" s="3"/>
      <c r="M55" s="3"/>
      <c r="N55" s="3"/>
      <c r="O55" s="3"/>
      <c r="P55" s="3"/>
      <c r="Q55" s="3"/>
      <c r="R55" s="3"/>
      <c r="S55" s="2"/>
      <c r="T55" s="3"/>
      <c r="U55" s="3"/>
      <c r="V55" s="3"/>
    </row>
    <row r="56" spans="10:22" x14ac:dyDescent="0.25"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0:22" x14ac:dyDescent="0.25"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0:22" x14ac:dyDescent="0.25"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0:22" x14ac:dyDescent="0.25"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1" spans="10:22" ht="0" hidden="1" customHeight="1" x14ac:dyDescent="0.25"/>
    <row r="62" spans="10:22" ht="35.1" customHeight="1" x14ac:dyDescent="0.25"/>
    <row r="63" spans="10:22" ht="35.1" customHeight="1" x14ac:dyDescent="0.25"/>
    <row r="64" spans="10:22" ht="35.1" customHeight="1" x14ac:dyDescent="0.25"/>
    <row r="65" ht="35.1" customHeight="1" x14ac:dyDescent="0.25"/>
    <row r="66" ht="35.1" customHeight="1" x14ac:dyDescent="0.25"/>
    <row r="67" ht="35.1" customHeight="1" x14ac:dyDescent="0.25"/>
    <row r="68" ht="35.1" customHeight="1" x14ac:dyDescent="0.25"/>
    <row r="69" ht="35.1" customHeight="1" x14ac:dyDescent="0.25"/>
    <row r="70" ht="35.1" customHeight="1" x14ac:dyDescent="0.25"/>
    <row r="71" ht="35.1" customHeight="1" x14ac:dyDescent="0.25"/>
    <row r="72" ht="35.1" customHeight="1" x14ac:dyDescent="0.25"/>
    <row r="73" ht="35.1" customHeight="1" x14ac:dyDescent="0.25"/>
    <row r="74" ht="35.1" customHeight="1" x14ac:dyDescent="0.25"/>
    <row r="75" ht="35.1" customHeight="1" x14ac:dyDescent="0.25"/>
    <row r="76" ht="35.1" customHeight="1" x14ac:dyDescent="0.25"/>
  </sheetData>
  <mergeCells count="4">
    <mergeCell ref="A4:V4"/>
    <mergeCell ref="A5:V5"/>
    <mergeCell ref="A6:V6"/>
    <mergeCell ref="R7:V7"/>
  </mergeCells>
  <printOptions horizontalCentered="1"/>
  <pageMargins left="0.78740157480314965" right="0" top="0.78740157480314965" bottom="0.78740157480314965" header="0.78740157480314965" footer="0.78740157480314965"/>
  <pageSetup paperSize="5"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INVERSION </vt:lpstr>
      <vt:lpstr>'INVERSION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Alterno</dc:creator>
  <cp:lastModifiedBy>Alterno</cp:lastModifiedBy>
  <cp:lastPrinted>2021-06-02T02:37:22Z</cp:lastPrinted>
  <dcterms:created xsi:type="dcterms:W3CDTF">2021-06-01T13:20:34Z</dcterms:created>
  <dcterms:modified xsi:type="dcterms:W3CDTF">2021-06-02T18:02:31Z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