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MARZO DE 2021\PDF\"/>
    </mc:Choice>
  </mc:AlternateContent>
  <bookViews>
    <workbookView xWindow="240" yWindow="120" windowWidth="18060" windowHeight="7050"/>
  </bookViews>
  <sheets>
    <sheet name="GASTOS DE INVERSION" sheetId="1" r:id="rId1"/>
  </sheets>
  <definedNames>
    <definedName name="_xlnm.Print_Titles" localSheetId="0">'GASTOS DE INVERSION'!$6:$6</definedName>
  </definedNames>
  <calcPr calcId="152511"/>
</workbook>
</file>

<file path=xl/calcChain.xml><?xml version="1.0" encoding="utf-8"?>
<calcChain xmlns="http://schemas.openxmlformats.org/spreadsheetml/2006/main">
  <c r="R28" i="1" l="1"/>
  <c r="U27" i="1"/>
  <c r="T27" i="1"/>
  <c r="S27" i="1"/>
  <c r="R27" i="1"/>
  <c r="U26" i="1"/>
  <c r="T26" i="1"/>
  <c r="S26" i="1"/>
  <c r="R26" i="1"/>
  <c r="U24" i="1"/>
  <c r="T24" i="1"/>
  <c r="S24" i="1"/>
  <c r="R24" i="1"/>
  <c r="U23" i="1"/>
  <c r="T23" i="1"/>
  <c r="S23" i="1"/>
  <c r="R23" i="1"/>
  <c r="U21" i="1"/>
  <c r="T21" i="1"/>
  <c r="S21" i="1"/>
  <c r="R21" i="1"/>
  <c r="U20" i="1"/>
  <c r="T20" i="1"/>
  <c r="S20" i="1"/>
  <c r="R20" i="1"/>
  <c r="U19" i="1"/>
  <c r="T19" i="1"/>
  <c r="S19" i="1"/>
  <c r="R19" i="1"/>
  <c r="U18" i="1"/>
  <c r="T18" i="1"/>
  <c r="S18" i="1"/>
  <c r="R18" i="1"/>
  <c r="U17" i="1"/>
  <c r="T17" i="1"/>
  <c r="S17" i="1"/>
  <c r="R17" i="1"/>
  <c r="U16" i="1"/>
  <c r="T16" i="1"/>
  <c r="S16" i="1"/>
  <c r="R16" i="1"/>
  <c r="U15" i="1"/>
  <c r="T15" i="1"/>
  <c r="S15" i="1"/>
  <c r="R15" i="1"/>
  <c r="U14" i="1"/>
  <c r="T14" i="1"/>
  <c r="S14" i="1"/>
  <c r="R14" i="1"/>
  <c r="U13" i="1"/>
  <c r="T13" i="1"/>
  <c r="S13" i="1"/>
  <c r="R13" i="1"/>
  <c r="U12" i="1"/>
  <c r="T12" i="1"/>
  <c r="S12" i="1"/>
  <c r="R12" i="1"/>
  <c r="U11" i="1"/>
  <c r="T11" i="1"/>
  <c r="S11" i="1"/>
  <c r="R11" i="1"/>
  <c r="S10" i="1"/>
  <c r="R10" i="1"/>
  <c r="U9" i="1"/>
  <c r="T9" i="1"/>
  <c r="S9" i="1"/>
  <c r="R9" i="1"/>
  <c r="U8" i="1"/>
  <c r="T8" i="1"/>
  <c r="S8" i="1"/>
  <c r="R8" i="1"/>
  <c r="U7" i="1"/>
  <c r="T7" i="1"/>
  <c r="S7" i="1"/>
  <c r="R7" i="1"/>
  <c r="Q28" i="1"/>
  <c r="U28" i="1" s="1"/>
  <c r="P28" i="1"/>
  <c r="T28" i="1" s="1"/>
  <c r="O28" i="1"/>
  <c r="S28" i="1" s="1"/>
  <c r="N28" i="1"/>
  <c r="M28" i="1"/>
  <c r="L28" i="1"/>
  <c r="K28" i="1"/>
  <c r="J28" i="1"/>
  <c r="I28" i="1"/>
  <c r="Q25" i="1"/>
  <c r="U25" i="1" s="1"/>
  <c r="P25" i="1"/>
  <c r="T25" i="1" s="1"/>
  <c r="O25" i="1"/>
  <c r="R25" i="1" s="1"/>
  <c r="N25" i="1"/>
  <c r="M25" i="1"/>
  <c r="L25" i="1"/>
  <c r="K25" i="1"/>
  <c r="J25" i="1"/>
  <c r="I25" i="1"/>
  <c r="Q22" i="1"/>
  <c r="U22" i="1" s="1"/>
  <c r="P22" i="1"/>
  <c r="T22" i="1" s="1"/>
  <c r="O22" i="1"/>
  <c r="S22" i="1" s="1"/>
  <c r="N22" i="1"/>
  <c r="M22" i="1"/>
  <c r="L22" i="1"/>
  <c r="R22" i="1" s="1"/>
  <c r="K22" i="1"/>
  <c r="J22" i="1"/>
  <c r="I22" i="1"/>
  <c r="Q10" i="1"/>
  <c r="U10" i="1" s="1"/>
  <c r="P10" i="1"/>
  <c r="T10" i="1" s="1"/>
  <c r="O10" i="1"/>
  <c r="N10" i="1"/>
  <c r="M10" i="1"/>
  <c r="L10" i="1"/>
  <c r="K10" i="1"/>
  <c r="J10" i="1"/>
  <c r="I10" i="1"/>
  <c r="S25" i="1" l="1"/>
  <c r="N29" i="1"/>
  <c r="J29" i="1"/>
  <c r="K29" i="1"/>
  <c r="O29" i="1"/>
  <c r="L29" i="1"/>
  <c r="R29" i="1" s="1"/>
  <c r="P29" i="1"/>
  <c r="T29" i="1" s="1"/>
  <c r="I29" i="1"/>
  <c r="M29" i="1"/>
  <c r="Q29" i="1"/>
  <c r="U29" i="1" s="1"/>
  <c r="S29" i="1" l="1"/>
</calcChain>
</file>

<file path=xl/sharedStrings.xml><?xml version="1.0" encoding="utf-8"?>
<sst xmlns="http://schemas.openxmlformats.org/spreadsheetml/2006/main" count="197" uniqueCount="77">
  <si>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</si>
  <si>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</si>
  <si>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</si>
  <si>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</si>
  <si>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</si>
  <si>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</si>
  <si>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</si>
  <si>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</si>
  <si>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</si>
  <si>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</si>
  <si>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</si>
  <si>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</si>
  <si>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</si>
  <si>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</si>
  <si>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</si>
  <si>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</si>
  <si>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</si>
  <si>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</si>
  <si>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Nación</t>
  </si>
  <si>
    <t>10</t>
  </si>
  <si>
    <t>CSF</t>
  </si>
  <si>
    <t>11</t>
  </si>
  <si>
    <t>SSF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</si>
  <si>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</si>
  <si>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</si>
  <si>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</si>
  <si>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</si>
  <si>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</si>
  <si>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</si>
  <si>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</si>
  <si>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</si>
  <si>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</si>
  <si>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</si>
  <si>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</si>
  <si>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</si>
  <si>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</si>
  <si>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</si>
  <si>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</si>
  <si>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</si>
  <si>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</si>
  <si>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</si>
  <si>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</si>
  <si>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</si>
  <si>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</si>
  <si>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</si>
  <si>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</si>
  <si>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</si>
  <si>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</si>
  <si>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</si>
  <si>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</si>
  <si>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</si>
  <si>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</si>
  <si>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</si>
  <si>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</si>
  <si>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</si>
  <si>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</si>
  <si>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</si>
  <si>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</si>
  <si>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</si>
  <si>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</si>
  <si>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FORTALECIMIENTO DE LOS SERVICIOS BRINDADOS A LOS USUARIOS DE COMERCIO EXTERIOR A NIVEL  NACIONAL</t>
  </si>
  <si>
    <t xml:space="preserve">GASTOS DE INVERSION </t>
  </si>
  <si>
    <t>APROPIACION SIN COMPROMETER</t>
  </si>
  <si>
    <t>MINISTERIO DE COMERCIO INDUSTRIA Y COMERCIO</t>
  </si>
  <si>
    <t>EJECUCIÒN PRESUPUESTAL ACUMULADA CON CORTE AL 31 DE MARZO DE 2021</t>
  </si>
  <si>
    <t>COMP/ APR</t>
  </si>
  <si>
    <t>OBLIG/ APR</t>
  </si>
  <si>
    <t>PAGO/ APR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</si>
  <si>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</si>
  <si>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</si>
  <si>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</si>
  <si>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VICEMINISTERIO DE COMERCIO EXTERIOR</t>
  </si>
  <si>
    <t>VICEMINISTERIO DE DESARROLLO EMPRESARIAL</t>
  </si>
  <si>
    <t>SECRETARIA GENERAL</t>
  </si>
  <si>
    <t>VICEMINSTERIO DE TURISMO</t>
  </si>
  <si>
    <t>FECHA DE GENERACION :ABRIL 5 DE 2021</t>
  </si>
  <si>
    <t xml:space="preserve">TOTAL GASTOS DE INVERSION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</si>
</sst>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right" readingOrder="1"/>
    </xf>
    <xf numFmtId="10" fontId="1" fillId="0" borderId="0" xfId="0" applyNumberFormat="1" applyFont="1" applyFill="1" applyBorder="1" applyAlignment="1">
      <alignment horizontal="right" readingOrder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Continuous" vertical="center" wrapText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5" fontId="5" fillId="0" borderId="1" xfId="0" applyNumberFormat="1" applyFont="1" applyFill="1" applyBorder="1" applyAlignment="1">
      <alignment vertical="center" wrapText="1" readingOrder="1"/>
    </xf>
    <xf numFmtId="10" fontId="5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vertical="center" wrapText="1" readingOrder="1"/>
    </xf>
    <xf numFmtId="0" fontId="5" fillId="0" borderId="0" xfId="0" applyFont="1" applyFill="1" applyBorder="1"/>
    <xf numFmtId="166" fontId="5" fillId="0" borderId="0" xfId="0" applyNumberFormat="1" applyFont="1" applyFill="1" applyBorder="1"/>
    <xf numFmtId="4" fontId="5" fillId="0" borderId="0" xfId="0" applyNumberFormat="1" applyFont="1" applyFill="1" applyBorder="1"/>
    <xf numFmtId="166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165" fontId="8" fillId="3" borderId="1" xfId="0" applyNumberFormat="1" applyFont="1" applyFill="1" applyBorder="1" applyAlignment="1">
      <alignment vertical="center" wrapText="1" readingOrder="1"/>
    </xf>
    <xf numFmtId="10" fontId="8" fillId="3" borderId="1" xfId="0" applyNumberFormat="1" applyFont="1" applyFill="1" applyBorder="1" applyAlignment="1">
      <alignment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456787</xdr:colOff>
      <xdr:row>2</xdr:row>
      <xdr:rowOff>57150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8"/>
  <sheetViews>
    <sheetView showGridLines="0" tabSelected="1" topLeftCell="A21" workbookViewId="0">
      <selection activeCell="A23" sqref="A23"/>
    </sheetView>
  </sheetViews>
  <sheetFormatPr baseColWidth="10" defaultRowHeight="15" x14ac:dyDescent="0.25"/>
  <cols>
    <col min="1" max="4" width="5.42578125" customWidth="1"/>
    <col min="5" max="5" width="7.140625" customWidth="1"/>
    <col min="6" max="6" width="4.140625" customWidth="1"/>
    <col min="7" max="7" width="4.85546875" customWidth="1"/>
    <col min="8" max="8" width="27.5703125" customWidth="1"/>
    <col min="9" max="9" width="17.28515625" customWidth="1"/>
    <col min="10" max="10" width="16.140625" customWidth="1"/>
    <col min="11" max="11" width="14.28515625" customWidth="1"/>
    <col min="12" max="12" width="16.85546875" customWidth="1"/>
    <col min="13" max="13" width="18.85546875" customWidth="1"/>
    <col min="14" max="14" width="16.7109375" customWidth="1"/>
    <col min="15" max="15" width="16.140625" customWidth="1"/>
    <col min="16" max="16" width="16.5703125" customWidth="1"/>
    <col min="17" max="17" width="14.85546875" customWidth="1"/>
    <col min="18" max="18" width="14.28515625" customWidth="1"/>
    <col min="19" max="19" width="8" customWidth="1"/>
    <col min="20" max="20" width="7.5703125" customWidth="1"/>
    <col min="21" max="21" width="8" customWidth="1"/>
  </cols>
  <sheetData>
    <row r="2" spans="1:23" ht="15.75" x14ac:dyDescent="0.25">
      <c r="A2" s="22" t="s">
        <v>63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3" ht="15.75" x14ac:dyDescent="0.25">
      <c r="A3" s="22" t="s">
        <v>64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3" ht="15.75" x14ac:dyDescent="0.25">
      <c r="A4" s="22" t="s">
        <v>61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3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24" t="s">
        <v>75</v>
      </c>
      <c r="R5" s="25"/>
      <c r="S5" s="25"/>
      <c r="T5" s="25"/>
      <c r="U5" s="25"/>
    </row>
    <row r="6" spans="1:23" ht="35.1" customHeight="1" thickTop="1" thickBot="1" x14ac:dyDescent="0.3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  <c r="P6" s="4" t="s">
        <v>16</v>
      </c>
      <c r="Q6" s="4" t="s">
        <v>17</v>
      </c>
      <c r="R6" s="5" t="s">
        <v>62</v>
      </c>
      <c r="S6" s="5" t="s">
        <v>65</v>
      </c>
      <c r="T6" s="5" t="s">
        <v>66</v>
      </c>
      <c r="U6" s="5" t="s">
        <v>67</v>
      </c>
      <c r="W6" s="2"/>
    </row>
    <row r="7" spans="1:23" ht="46.5" customHeight="1" thickTop="1" thickBot="1" x14ac:dyDescent="0.3">
      <c r="A7" s="7" t="s">
        <v>23</v>
      </c>
      <c r="B7" s="7" t="s">
        <v>24</v>
      </c>
      <c r="C7" s="7" t="s">
        <v>25</v>
      </c>
      <c r="D7" s="7" t="s">
        <v>26</v>
      </c>
      <c r="E7" s="7" t="s">
        <v>18</v>
      </c>
      <c r="F7" s="7" t="s">
        <v>21</v>
      </c>
      <c r="G7" s="7" t="s">
        <v>20</v>
      </c>
      <c r="H7" s="8" t="s">
        <v>27</v>
      </c>
      <c r="I7" s="6">
        <v>3613733382</v>
      </c>
      <c r="J7" s="6">
        <v>0</v>
      </c>
      <c r="K7" s="6">
        <v>0</v>
      </c>
      <c r="L7" s="6">
        <v>3613733382</v>
      </c>
      <c r="M7" s="6">
        <v>3613733355.4499998</v>
      </c>
      <c r="N7" s="6">
        <v>26.55</v>
      </c>
      <c r="O7" s="6">
        <v>2790601152.4699998</v>
      </c>
      <c r="P7" s="11">
        <v>195850342.08000001</v>
      </c>
      <c r="Q7" s="11">
        <v>195850342.08000001</v>
      </c>
      <c r="R7" s="9">
        <f>+L7-O7</f>
        <v>823132229.53000021</v>
      </c>
      <c r="S7" s="10">
        <f>+O7/L7</f>
        <v>0.77222109588105736</v>
      </c>
      <c r="T7" s="10">
        <f>+P7/L7</f>
        <v>5.4196123891023684E-2</v>
      </c>
      <c r="U7" s="10">
        <f>+Q7/L7</f>
        <v>5.4196123891023684E-2</v>
      </c>
      <c r="V7" s="2"/>
      <c r="W7" s="2"/>
    </row>
    <row r="8" spans="1:23" ht="56.25" customHeight="1" thickTop="1" thickBot="1" x14ac:dyDescent="0.3">
      <c r="A8" s="7" t="s">
        <v>23</v>
      </c>
      <c r="B8" s="7" t="s">
        <v>24</v>
      </c>
      <c r="C8" s="7" t="s">
        <v>25</v>
      </c>
      <c r="D8" s="7" t="s">
        <v>26</v>
      </c>
      <c r="E8" s="7" t="s">
        <v>18</v>
      </c>
      <c r="F8" s="7" t="s">
        <v>28</v>
      </c>
      <c r="G8" s="7" t="s">
        <v>20</v>
      </c>
      <c r="H8" s="8" t="s">
        <v>27</v>
      </c>
      <c r="I8" s="6">
        <v>21860000000</v>
      </c>
      <c r="J8" s="6">
        <v>0</v>
      </c>
      <c r="K8" s="6">
        <v>0</v>
      </c>
      <c r="L8" s="6">
        <v>21860000000</v>
      </c>
      <c r="M8" s="6">
        <v>21860000000</v>
      </c>
      <c r="N8" s="6">
        <v>0</v>
      </c>
      <c r="O8" s="6">
        <v>21860000000</v>
      </c>
      <c r="P8" s="11">
        <v>0</v>
      </c>
      <c r="Q8" s="11">
        <v>0</v>
      </c>
      <c r="R8" s="9">
        <f t="shared" ref="R8:R29" si="0">+L8-O8</f>
        <v>0</v>
      </c>
      <c r="S8" s="10">
        <f t="shared" ref="S8:S29" si="1">+O8/L8</f>
        <v>1</v>
      </c>
      <c r="T8" s="10">
        <f t="shared" ref="T8:T29" si="2">+P8/L8</f>
        <v>0</v>
      </c>
      <c r="U8" s="10">
        <f t="shared" ref="U8:U29" si="3">+Q8/L8</f>
        <v>0</v>
      </c>
      <c r="V8" s="2"/>
      <c r="W8" s="2"/>
    </row>
    <row r="9" spans="1:23" ht="47.25" customHeight="1" thickTop="1" thickBot="1" x14ac:dyDescent="0.3">
      <c r="A9" s="7" t="s">
        <v>23</v>
      </c>
      <c r="B9" s="7" t="s">
        <v>24</v>
      </c>
      <c r="C9" s="7" t="s">
        <v>25</v>
      </c>
      <c r="D9" s="7" t="s">
        <v>26</v>
      </c>
      <c r="E9" s="7" t="s">
        <v>18</v>
      </c>
      <c r="F9" s="7" t="s">
        <v>30</v>
      </c>
      <c r="G9" s="7" t="s">
        <v>22</v>
      </c>
      <c r="H9" s="8" t="s">
        <v>60</v>
      </c>
      <c r="I9" s="6">
        <v>9493961000</v>
      </c>
      <c r="J9" s="6">
        <v>0</v>
      </c>
      <c r="K9" s="6">
        <v>0</v>
      </c>
      <c r="L9" s="6">
        <v>9493961000</v>
      </c>
      <c r="M9" s="6">
        <v>7140835185.3199997</v>
      </c>
      <c r="N9" s="6">
        <v>2353125814.6799998</v>
      </c>
      <c r="O9" s="6">
        <v>3937689085.3200002</v>
      </c>
      <c r="P9" s="11">
        <v>321201629</v>
      </c>
      <c r="Q9" s="11">
        <v>317286529</v>
      </c>
      <c r="R9" s="9">
        <f t="shared" si="0"/>
        <v>5556271914.6800003</v>
      </c>
      <c r="S9" s="10">
        <f t="shared" si="1"/>
        <v>0.4147572425587171</v>
      </c>
      <c r="T9" s="10">
        <f t="shared" si="2"/>
        <v>3.3832204387610185E-2</v>
      </c>
      <c r="U9" s="10">
        <f t="shared" si="3"/>
        <v>3.3419826455996608E-2</v>
      </c>
      <c r="V9" s="2"/>
      <c r="W9" s="2"/>
    </row>
    <row r="10" spans="1:23" ht="35.1" customHeight="1" thickTop="1" thickBot="1" x14ac:dyDescent="0.3">
      <c r="A10" s="17" t="s">
        <v>23</v>
      </c>
      <c r="B10" s="17"/>
      <c r="C10" s="17"/>
      <c r="D10" s="17"/>
      <c r="E10" s="17"/>
      <c r="F10" s="17"/>
      <c r="G10" s="17"/>
      <c r="H10" s="18" t="s">
        <v>71</v>
      </c>
      <c r="I10" s="19">
        <f>SUM(I7:I9)</f>
        <v>34967694382</v>
      </c>
      <c r="J10" s="19">
        <f t="shared" ref="J10:Q10" si="4">SUM(J7:J9)</f>
        <v>0</v>
      </c>
      <c r="K10" s="19">
        <f t="shared" si="4"/>
        <v>0</v>
      </c>
      <c r="L10" s="19">
        <f t="shared" si="4"/>
        <v>34967694382</v>
      </c>
      <c r="M10" s="19">
        <f t="shared" si="4"/>
        <v>32614568540.77</v>
      </c>
      <c r="N10" s="19">
        <f t="shared" si="4"/>
        <v>2353125841.23</v>
      </c>
      <c r="O10" s="19">
        <f t="shared" si="4"/>
        <v>28588290237.790001</v>
      </c>
      <c r="P10" s="19">
        <f t="shared" si="4"/>
        <v>517051971.08000004</v>
      </c>
      <c r="Q10" s="19">
        <f t="shared" si="4"/>
        <v>513136871.08000004</v>
      </c>
      <c r="R10" s="20">
        <f t="shared" si="0"/>
        <v>6379404144.2099991</v>
      </c>
      <c r="S10" s="21">
        <f t="shared" si="1"/>
        <v>0.81756291751697918</v>
      </c>
      <c r="T10" s="21">
        <f t="shared" si="2"/>
        <v>1.478656171698178E-2</v>
      </c>
      <c r="U10" s="21">
        <f t="shared" si="3"/>
        <v>1.4674598372838183E-2</v>
      </c>
      <c r="V10" s="2"/>
      <c r="W10" s="2"/>
    </row>
    <row r="11" spans="1:23" ht="75" customHeight="1" thickTop="1" thickBot="1" x14ac:dyDescent="0.3">
      <c r="A11" s="7" t="s">
        <v>23</v>
      </c>
      <c r="B11" s="7" t="s">
        <v>29</v>
      </c>
      <c r="C11" s="7" t="s">
        <v>25</v>
      </c>
      <c r="D11" s="7" t="s">
        <v>32</v>
      </c>
      <c r="E11" s="7" t="s">
        <v>18</v>
      </c>
      <c r="F11" s="7" t="s">
        <v>21</v>
      </c>
      <c r="G11" s="7" t="s">
        <v>20</v>
      </c>
      <c r="H11" s="8" t="s">
        <v>33</v>
      </c>
      <c r="I11" s="6">
        <v>10373242985</v>
      </c>
      <c r="J11" s="6">
        <v>0</v>
      </c>
      <c r="K11" s="6">
        <v>0</v>
      </c>
      <c r="L11" s="6">
        <v>10373242985</v>
      </c>
      <c r="M11" s="6">
        <v>7775871509</v>
      </c>
      <c r="N11" s="6">
        <v>2597371476</v>
      </c>
      <c r="O11" s="6">
        <v>7340500908</v>
      </c>
      <c r="P11" s="11">
        <v>186092558</v>
      </c>
      <c r="Q11" s="11">
        <v>186092558</v>
      </c>
      <c r="R11" s="9">
        <f t="shared" si="0"/>
        <v>3032742077</v>
      </c>
      <c r="S11" s="10">
        <f t="shared" si="1"/>
        <v>0.70763799889914558</v>
      </c>
      <c r="T11" s="10">
        <f t="shared" si="2"/>
        <v>1.793967019466285E-2</v>
      </c>
      <c r="U11" s="10">
        <f t="shared" si="3"/>
        <v>1.793967019466285E-2</v>
      </c>
      <c r="V11" s="2"/>
      <c r="W11" s="2"/>
    </row>
    <row r="12" spans="1:23" ht="68.25" customHeight="1" thickTop="1" thickBot="1" x14ac:dyDescent="0.3">
      <c r="A12" s="7" t="s">
        <v>23</v>
      </c>
      <c r="B12" s="7" t="s">
        <v>29</v>
      </c>
      <c r="C12" s="7" t="s">
        <v>25</v>
      </c>
      <c r="D12" s="7" t="s">
        <v>34</v>
      </c>
      <c r="E12" s="7" t="s">
        <v>18</v>
      </c>
      <c r="F12" s="7" t="s">
        <v>21</v>
      </c>
      <c r="G12" s="7" t="s">
        <v>20</v>
      </c>
      <c r="H12" s="8" t="s">
        <v>35</v>
      </c>
      <c r="I12" s="6">
        <v>25000000000</v>
      </c>
      <c r="J12" s="6">
        <v>0</v>
      </c>
      <c r="K12" s="6">
        <v>0</v>
      </c>
      <c r="L12" s="6">
        <v>25000000000</v>
      </c>
      <c r="M12" s="6">
        <v>25000000000</v>
      </c>
      <c r="N12" s="6">
        <v>0</v>
      </c>
      <c r="O12" s="6">
        <v>25000000000</v>
      </c>
      <c r="P12" s="11">
        <v>9702000000</v>
      </c>
      <c r="Q12" s="11">
        <v>9702000000</v>
      </c>
      <c r="R12" s="9">
        <f t="shared" si="0"/>
        <v>0</v>
      </c>
      <c r="S12" s="10">
        <f t="shared" si="1"/>
        <v>1</v>
      </c>
      <c r="T12" s="10">
        <f t="shared" si="2"/>
        <v>0.38807999999999998</v>
      </c>
      <c r="U12" s="10">
        <f t="shared" si="3"/>
        <v>0.38807999999999998</v>
      </c>
      <c r="V12" s="2"/>
      <c r="W12" s="2"/>
    </row>
    <row r="13" spans="1:23" ht="78.75" customHeight="1" thickTop="1" thickBot="1" x14ac:dyDescent="0.3">
      <c r="A13" s="7" t="s">
        <v>23</v>
      </c>
      <c r="B13" s="7" t="s">
        <v>29</v>
      </c>
      <c r="C13" s="7" t="s">
        <v>25</v>
      </c>
      <c r="D13" s="7" t="s">
        <v>36</v>
      </c>
      <c r="E13" s="7" t="s">
        <v>18</v>
      </c>
      <c r="F13" s="7" t="s">
        <v>21</v>
      </c>
      <c r="G13" s="7" t="s">
        <v>20</v>
      </c>
      <c r="H13" s="8" t="s">
        <v>37</v>
      </c>
      <c r="I13" s="6">
        <v>2980536346</v>
      </c>
      <c r="J13" s="6">
        <v>0</v>
      </c>
      <c r="K13" s="6">
        <v>0</v>
      </c>
      <c r="L13" s="6">
        <v>2980536346</v>
      </c>
      <c r="M13" s="6">
        <v>2980536346</v>
      </c>
      <c r="N13" s="6">
        <v>0</v>
      </c>
      <c r="O13" s="6">
        <v>2980536346</v>
      </c>
      <c r="P13" s="11">
        <v>0</v>
      </c>
      <c r="Q13" s="11">
        <v>0</v>
      </c>
      <c r="R13" s="9">
        <f t="shared" si="0"/>
        <v>0</v>
      </c>
      <c r="S13" s="10">
        <f t="shared" si="1"/>
        <v>1</v>
      </c>
      <c r="T13" s="10">
        <f t="shared" si="2"/>
        <v>0</v>
      </c>
      <c r="U13" s="10">
        <f t="shared" si="3"/>
        <v>0</v>
      </c>
      <c r="V13" s="2"/>
      <c r="W13" s="2"/>
    </row>
    <row r="14" spans="1:23" ht="52.5" customHeight="1" thickTop="1" thickBot="1" x14ac:dyDescent="0.3">
      <c r="A14" s="7" t="s">
        <v>23</v>
      </c>
      <c r="B14" s="7" t="s">
        <v>29</v>
      </c>
      <c r="C14" s="7" t="s">
        <v>25</v>
      </c>
      <c r="D14" s="7" t="s">
        <v>38</v>
      </c>
      <c r="E14" s="7" t="s">
        <v>18</v>
      </c>
      <c r="F14" s="7" t="s">
        <v>21</v>
      </c>
      <c r="G14" s="7" t="s">
        <v>20</v>
      </c>
      <c r="H14" s="8" t="s">
        <v>39</v>
      </c>
      <c r="I14" s="6">
        <v>8002612574</v>
      </c>
      <c r="J14" s="6">
        <v>0</v>
      </c>
      <c r="K14" s="6">
        <v>0</v>
      </c>
      <c r="L14" s="6">
        <v>8002612574</v>
      </c>
      <c r="M14" s="6">
        <v>7329201133</v>
      </c>
      <c r="N14" s="6">
        <v>673411441</v>
      </c>
      <c r="O14" s="6">
        <v>3840393597</v>
      </c>
      <c r="P14" s="11">
        <v>194251758</v>
      </c>
      <c r="Q14" s="11">
        <v>194251758</v>
      </c>
      <c r="R14" s="9">
        <f t="shared" si="0"/>
        <v>4162218977</v>
      </c>
      <c r="S14" s="10">
        <f t="shared" si="1"/>
        <v>0.47989248029789727</v>
      </c>
      <c r="T14" s="10">
        <f t="shared" si="2"/>
        <v>2.4273542696682845E-2</v>
      </c>
      <c r="U14" s="10">
        <f t="shared" si="3"/>
        <v>2.4273542696682845E-2</v>
      </c>
      <c r="V14" s="2"/>
      <c r="W14" s="2"/>
    </row>
    <row r="15" spans="1:23" ht="57.75" thickTop="1" thickBot="1" x14ac:dyDescent="0.3">
      <c r="A15" s="7" t="s">
        <v>23</v>
      </c>
      <c r="B15" s="7" t="s">
        <v>29</v>
      </c>
      <c r="C15" s="7" t="s">
        <v>25</v>
      </c>
      <c r="D15" s="7" t="s">
        <v>40</v>
      </c>
      <c r="E15" s="7" t="s">
        <v>18</v>
      </c>
      <c r="F15" s="7" t="s">
        <v>21</v>
      </c>
      <c r="G15" s="7" t="s">
        <v>20</v>
      </c>
      <c r="H15" s="8" t="s">
        <v>41</v>
      </c>
      <c r="I15" s="6">
        <v>15885233087</v>
      </c>
      <c r="J15" s="6">
        <v>0</v>
      </c>
      <c r="K15" s="6">
        <v>0</v>
      </c>
      <c r="L15" s="6">
        <v>15885233087</v>
      </c>
      <c r="M15" s="6">
        <v>15800065577</v>
      </c>
      <c r="N15" s="6">
        <v>85167510</v>
      </c>
      <c r="O15" s="6">
        <v>14599197289</v>
      </c>
      <c r="P15" s="11">
        <v>60353975</v>
      </c>
      <c r="Q15" s="11">
        <v>60353975</v>
      </c>
      <c r="R15" s="9">
        <f t="shared" si="0"/>
        <v>1286035798</v>
      </c>
      <c r="S15" s="10">
        <f t="shared" si="1"/>
        <v>0.91904205679849593</v>
      </c>
      <c r="T15" s="10">
        <f t="shared" si="2"/>
        <v>3.7993761041751344E-3</v>
      </c>
      <c r="U15" s="10">
        <f t="shared" si="3"/>
        <v>3.7993761041751344E-3</v>
      </c>
      <c r="V15" s="2"/>
      <c r="W15" s="2"/>
    </row>
    <row r="16" spans="1:23" ht="46.5" thickTop="1" thickBot="1" x14ac:dyDescent="0.3">
      <c r="A16" s="7" t="s">
        <v>23</v>
      </c>
      <c r="B16" s="7" t="s">
        <v>29</v>
      </c>
      <c r="C16" s="7" t="s">
        <v>25</v>
      </c>
      <c r="D16" s="7" t="s">
        <v>44</v>
      </c>
      <c r="E16" s="7" t="s">
        <v>18</v>
      </c>
      <c r="F16" s="7" t="s">
        <v>21</v>
      </c>
      <c r="G16" s="7" t="s">
        <v>20</v>
      </c>
      <c r="H16" s="8" t="s">
        <v>45</v>
      </c>
      <c r="I16" s="6">
        <v>1954126326</v>
      </c>
      <c r="J16" s="6">
        <v>0</v>
      </c>
      <c r="K16" s="6">
        <v>0</v>
      </c>
      <c r="L16" s="6">
        <v>1954126326</v>
      </c>
      <c r="M16" s="6">
        <v>1954126326</v>
      </c>
      <c r="N16" s="6">
        <v>0</v>
      </c>
      <c r="O16" s="6">
        <v>1954126326</v>
      </c>
      <c r="P16" s="11">
        <v>0</v>
      </c>
      <c r="Q16" s="11">
        <v>0</v>
      </c>
      <c r="R16" s="9">
        <f t="shared" si="0"/>
        <v>0</v>
      </c>
      <c r="S16" s="10">
        <f t="shared" si="1"/>
        <v>1</v>
      </c>
      <c r="T16" s="10">
        <f t="shared" si="2"/>
        <v>0</v>
      </c>
      <c r="U16" s="10">
        <f t="shared" si="3"/>
        <v>0</v>
      </c>
      <c r="V16" s="2"/>
      <c r="W16" s="2"/>
    </row>
    <row r="17" spans="1:23" ht="91.5" thickTop="1" thickBot="1" x14ac:dyDescent="0.3">
      <c r="A17" s="7" t="s">
        <v>23</v>
      </c>
      <c r="B17" s="7" t="s">
        <v>29</v>
      </c>
      <c r="C17" s="7" t="s">
        <v>25</v>
      </c>
      <c r="D17" s="7" t="s">
        <v>46</v>
      </c>
      <c r="E17" s="7" t="s">
        <v>18</v>
      </c>
      <c r="F17" s="7" t="s">
        <v>21</v>
      </c>
      <c r="G17" s="7" t="s">
        <v>20</v>
      </c>
      <c r="H17" s="8" t="s">
        <v>47</v>
      </c>
      <c r="I17" s="6">
        <v>4681004365</v>
      </c>
      <c r="J17" s="6">
        <v>0</v>
      </c>
      <c r="K17" s="6">
        <v>0</v>
      </c>
      <c r="L17" s="6">
        <v>4681004365</v>
      </c>
      <c r="M17" s="6">
        <v>3995877917.1999998</v>
      </c>
      <c r="N17" s="6">
        <v>685126447.79999995</v>
      </c>
      <c r="O17" s="6">
        <v>675877917.20000005</v>
      </c>
      <c r="P17" s="11">
        <v>8992811</v>
      </c>
      <c r="Q17" s="11">
        <v>8992811</v>
      </c>
      <c r="R17" s="9">
        <f t="shared" si="0"/>
        <v>4005126447.8000002</v>
      </c>
      <c r="S17" s="10">
        <f t="shared" si="1"/>
        <v>0.14438737170457649</v>
      </c>
      <c r="T17" s="10">
        <f t="shared" si="2"/>
        <v>1.9211285225964536E-3</v>
      </c>
      <c r="U17" s="10">
        <f t="shared" si="3"/>
        <v>1.9211285225964536E-3</v>
      </c>
      <c r="V17" s="2"/>
      <c r="W17" s="2"/>
    </row>
    <row r="18" spans="1:23" ht="46.5" thickTop="1" thickBot="1" x14ac:dyDescent="0.3">
      <c r="A18" s="7" t="s">
        <v>23</v>
      </c>
      <c r="B18" s="7" t="s">
        <v>29</v>
      </c>
      <c r="C18" s="7" t="s">
        <v>25</v>
      </c>
      <c r="D18" s="7" t="s">
        <v>48</v>
      </c>
      <c r="E18" s="7" t="s">
        <v>18</v>
      </c>
      <c r="F18" s="7" t="s">
        <v>21</v>
      </c>
      <c r="G18" s="7" t="s">
        <v>20</v>
      </c>
      <c r="H18" s="8" t="s">
        <v>49</v>
      </c>
      <c r="I18" s="6">
        <v>5020620249</v>
      </c>
      <c r="J18" s="6">
        <v>0</v>
      </c>
      <c r="K18" s="6">
        <v>0</v>
      </c>
      <c r="L18" s="6">
        <v>5020620249</v>
      </c>
      <c r="M18" s="6">
        <v>2342298532</v>
      </c>
      <c r="N18" s="6">
        <v>2678321717</v>
      </c>
      <c r="O18" s="6">
        <v>2032664234</v>
      </c>
      <c r="P18" s="11">
        <v>70797763</v>
      </c>
      <c r="Q18" s="11">
        <v>70797763</v>
      </c>
      <c r="R18" s="9">
        <f t="shared" si="0"/>
        <v>2987956015</v>
      </c>
      <c r="S18" s="10">
        <f t="shared" si="1"/>
        <v>0.40486317092093616</v>
      </c>
      <c r="T18" s="10">
        <f t="shared" si="2"/>
        <v>1.410139773349745E-2</v>
      </c>
      <c r="U18" s="10">
        <f t="shared" si="3"/>
        <v>1.410139773349745E-2</v>
      </c>
      <c r="V18" s="2"/>
      <c r="W18" s="2"/>
    </row>
    <row r="19" spans="1:23" ht="55.5" customHeight="1" thickTop="1" thickBot="1" x14ac:dyDescent="0.3">
      <c r="A19" s="7" t="s">
        <v>23</v>
      </c>
      <c r="B19" s="7" t="s">
        <v>50</v>
      </c>
      <c r="C19" s="7" t="s">
        <v>25</v>
      </c>
      <c r="D19" s="7" t="s">
        <v>51</v>
      </c>
      <c r="E19" s="7" t="s">
        <v>18</v>
      </c>
      <c r="F19" s="7" t="s">
        <v>21</v>
      </c>
      <c r="G19" s="7" t="s">
        <v>20</v>
      </c>
      <c r="H19" s="8" t="s">
        <v>52</v>
      </c>
      <c r="I19" s="6">
        <v>163050000</v>
      </c>
      <c r="J19" s="6">
        <v>0</v>
      </c>
      <c r="K19" s="6">
        <v>0</v>
      </c>
      <c r="L19" s="6">
        <v>163050000</v>
      </c>
      <c r="M19" s="6">
        <v>104050000</v>
      </c>
      <c r="N19" s="6">
        <v>59000000</v>
      </c>
      <c r="O19" s="6">
        <v>61231249</v>
      </c>
      <c r="P19" s="11">
        <v>2000000</v>
      </c>
      <c r="Q19" s="11">
        <v>2000000</v>
      </c>
      <c r="R19" s="9">
        <f t="shared" si="0"/>
        <v>101818751</v>
      </c>
      <c r="S19" s="10">
        <f t="shared" si="1"/>
        <v>0.37553663906777063</v>
      </c>
      <c r="T19" s="10">
        <f t="shared" si="2"/>
        <v>1.2266176019625881E-2</v>
      </c>
      <c r="U19" s="10">
        <f t="shared" si="3"/>
        <v>1.2266176019625881E-2</v>
      </c>
      <c r="V19" s="2"/>
      <c r="W19" s="2"/>
    </row>
    <row r="20" spans="1:23" ht="102.75" thickTop="1" thickBot="1" x14ac:dyDescent="0.3">
      <c r="A20" s="7" t="s">
        <v>23</v>
      </c>
      <c r="B20" s="7" t="s">
        <v>50</v>
      </c>
      <c r="C20" s="7" t="s">
        <v>25</v>
      </c>
      <c r="D20" s="7" t="s">
        <v>53</v>
      </c>
      <c r="E20" s="7" t="s">
        <v>18</v>
      </c>
      <c r="F20" s="7" t="s">
        <v>21</v>
      </c>
      <c r="G20" s="7" t="s">
        <v>20</v>
      </c>
      <c r="H20" s="8" t="s">
        <v>54</v>
      </c>
      <c r="I20" s="6">
        <v>300000000</v>
      </c>
      <c r="J20" s="6">
        <v>0</v>
      </c>
      <c r="K20" s="6">
        <v>0</v>
      </c>
      <c r="L20" s="6">
        <v>300000000</v>
      </c>
      <c r="M20" s="6">
        <v>208500000</v>
      </c>
      <c r="N20" s="6">
        <v>91500000</v>
      </c>
      <c r="O20" s="6">
        <v>96500000</v>
      </c>
      <c r="P20" s="11">
        <v>0</v>
      </c>
      <c r="Q20" s="11">
        <v>0</v>
      </c>
      <c r="R20" s="9">
        <f t="shared" si="0"/>
        <v>203500000</v>
      </c>
      <c r="S20" s="10">
        <f t="shared" si="1"/>
        <v>0.32166666666666666</v>
      </c>
      <c r="T20" s="10">
        <f t="shared" si="2"/>
        <v>0</v>
      </c>
      <c r="U20" s="10">
        <f t="shared" si="3"/>
        <v>0</v>
      </c>
      <c r="V20" s="2"/>
      <c r="W20" s="2"/>
    </row>
    <row r="21" spans="1:23" ht="69" thickTop="1" thickBot="1" x14ac:dyDescent="0.3">
      <c r="A21" s="7" t="s">
        <v>23</v>
      </c>
      <c r="B21" s="7" t="s">
        <v>50</v>
      </c>
      <c r="C21" s="7" t="s">
        <v>25</v>
      </c>
      <c r="D21" s="7" t="s">
        <v>55</v>
      </c>
      <c r="E21" s="7" t="s">
        <v>18</v>
      </c>
      <c r="F21" s="7" t="s">
        <v>21</v>
      </c>
      <c r="G21" s="7" t="s">
        <v>20</v>
      </c>
      <c r="H21" s="8" t="s">
        <v>56</v>
      </c>
      <c r="I21" s="6">
        <v>144200573</v>
      </c>
      <c r="J21" s="6">
        <v>0</v>
      </c>
      <c r="K21" s="6">
        <v>0</v>
      </c>
      <c r="L21" s="6">
        <v>144200573</v>
      </c>
      <c r="M21" s="6">
        <v>78776203</v>
      </c>
      <c r="N21" s="6">
        <v>65424370</v>
      </c>
      <c r="O21" s="6">
        <v>78776203</v>
      </c>
      <c r="P21" s="11">
        <v>30000000</v>
      </c>
      <c r="Q21" s="11">
        <v>30000000</v>
      </c>
      <c r="R21" s="9">
        <f t="shared" si="0"/>
        <v>65424370</v>
      </c>
      <c r="S21" s="10">
        <f t="shared" si="1"/>
        <v>0.54629604696508383</v>
      </c>
      <c r="T21" s="10">
        <f t="shared" si="2"/>
        <v>0.20804355610986372</v>
      </c>
      <c r="U21" s="10">
        <f t="shared" si="3"/>
        <v>0.20804355610986372</v>
      </c>
      <c r="V21" s="2"/>
      <c r="W21" s="2"/>
    </row>
    <row r="22" spans="1:23" ht="36.75" customHeight="1" thickTop="1" thickBot="1" x14ac:dyDescent="0.3">
      <c r="A22" s="17" t="s">
        <v>23</v>
      </c>
      <c r="B22" s="17"/>
      <c r="C22" s="17"/>
      <c r="D22" s="17"/>
      <c r="E22" s="17"/>
      <c r="F22" s="17"/>
      <c r="G22" s="17"/>
      <c r="H22" s="18" t="s">
        <v>72</v>
      </c>
      <c r="I22" s="19">
        <f>SUM(I11:I21)</f>
        <v>74504626505</v>
      </c>
      <c r="J22" s="19">
        <f t="shared" ref="J22:Q22" si="5">SUM(J11:J21)</f>
        <v>0</v>
      </c>
      <c r="K22" s="19">
        <f t="shared" si="5"/>
        <v>0</v>
      </c>
      <c r="L22" s="19">
        <f t="shared" si="5"/>
        <v>74504626505</v>
      </c>
      <c r="M22" s="19">
        <f t="shared" si="5"/>
        <v>67569303543.199997</v>
      </c>
      <c r="N22" s="19">
        <f t="shared" si="5"/>
        <v>6935322961.8000002</v>
      </c>
      <c r="O22" s="19">
        <f t="shared" si="5"/>
        <v>58659804069.199997</v>
      </c>
      <c r="P22" s="19">
        <f t="shared" si="5"/>
        <v>10254488865</v>
      </c>
      <c r="Q22" s="19">
        <f t="shared" si="5"/>
        <v>10254488865</v>
      </c>
      <c r="R22" s="20">
        <f t="shared" si="0"/>
        <v>15844822435.800003</v>
      </c>
      <c r="S22" s="21">
        <f t="shared" si="1"/>
        <v>0.78733102655394616</v>
      </c>
      <c r="T22" s="21">
        <f t="shared" si="2"/>
        <v>0.13763559856664501</v>
      </c>
      <c r="U22" s="21">
        <f t="shared" si="3"/>
        <v>0.13763559856664501</v>
      </c>
      <c r="V22" s="2"/>
      <c r="W22" s="2"/>
    </row>
    <row r="23" spans="1:23" ht="46.5" thickTop="1" thickBot="1" x14ac:dyDescent="0.3">
      <c r="A23" s="7" t="s">
        <v>23</v>
      </c>
      <c r="B23" s="7" t="s">
        <v>57</v>
      </c>
      <c r="C23" s="7" t="s">
        <v>25</v>
      </c>
      <c r="D23" s="7" t="s">
        <v>51</v>
      </c>
      <c r="E23" s="7" t="s">
        <v>18</v>
      </c>
      <c r="F23" s="7" t="s">
        <v>21</v>
      </c>
      <c r="G23" s="7" t="s">
        <v>20</v>
      </c>
      <c r="H23" s="8" t="s">
        <v>58</v>
      </c>
      <c r="I23" s="6">
        <v>2029220718</v>
      </c>
      <c r="J23" s="6">
        <v>0</v>
      </c>
      <c r="K23" s="6">
        <v>0</v>
      </c>
      <c r="L23" s="6">
        <v>2029220718</v>
      </c>
      <c r="M23" s="6">
        <v>2003285421</v>
      </c>
      <c r="N23" s="6">
        <v>25935297</v>
      </c>
      <c r="O23" s="6">
        <v>725564703</v>
      </c>
      <c r="P23" s="11">
        <v>525532818</v>
      </c>
      <c r="Q23" s="11">
        <v>525532818</v>
      </c>
      <c r="R23" s="9">
        <f t="shared" si="0"/>
        <v>1303656015</v>
      </c>
      <c r="S23" s="10">
        <f t="shared" si="1"/>
        <v>0.35755829642579079</v>
      </c>
      <c r="T23" s="10">
        <f t="shared" si="2"/>
        <v>0.25898258052380085</v>
      </c>
      <c r="U23" s="10">
        <f t="shared" si="3"/>
        <v>0.25898258052380085</v>
      </c>
      <c r="V23" s="2"/>
      <c r="W23" s="2"/>
    </row>
    <row r="24" spans="1:23" ht="57.75" thickTop="1" thickBot="1" x14ac:dyDescent="0.3">
      <c r="A24" s="7" t="s">
        <v>23</v>
      </c>
      <c r="B24" s="7" t="s">
        <v>57</v>
      </c>
      <c r="C24" s="7" t="s">
        <v>25</v>
      </c>
      <c r="D24" s="7" t="s">
        <v>53</v>
      </c>
      <c r="E24" s="7" t="s">
        <v>18</v>
      </c>
      <c r="F24" s="7" t="s">
        <v>21</v>
      </c>
      <c r="G24" s="7" t="s">
        <v>20</v>
      </c>
      <c r="H24" s="8" t="s">
        <v>59</v>
      </c>
      <c r="I24" s="6">
        <v>1278000000</v>
      </c>
      <c r="J24" s="6">
        <v>0</v>
      </c>
      <c r="K24" s="6">
        <v>0</v>
      </c>
      <c r="L24" s="6">
        <v>1278000000</v>
      </c>
      <c r="M24" s="6">
        <v>1249186086</v>
      </c>
      <c r="N24" s="6">
        <v>28813914</v>
      </c>
      <c r="O24" s="6">
        <v>944663773</v>
      </c>
      <c r="P24" s="11">
        <v>33972110</v>
      </c>
      <c r="Q24" s="11">
        <v>33972110</v>
      </c>
      <c r="R24" s="9">
        <f t="shared" si="0"/>
        <v>333336227</v>
      </c>
      <c r="S24" s="10">
        <f t="shared" si="1"/>
        <v>0.73917353129890451</v>
      </c>
      <c r="T24" s="10">
        <f t="shared" si="2"/>
        <v>2.6582245696400626E-2</v>
      </c>
      <c r="U24" s="10">
        <f t="shared" si="3"/>
        <v>2.6582245696400626E-2</v>
      </c>
      <c r="V24" s="2"/>
      <c r="W24" s="2"/>
    </row>
    <row r="25" spans="1:23" ht="38.25" customHeight="1" thickTop="1" thickBot="1" x14ac:dyDescent="0.3">
      <c r="A25" s="17" t="s">
        <v>23</v>
      </c>
      <c r="B25" s="17"/>
      <c r="C25" s="17"/>
      <c r="D25" s="17"/>
      <c r="E25" s="17"/>
      <c r="F25" s="17"/>
      <c r="G25" s="17"/>
      <c r="H25" s="18" t="s">
        <v>73</v>
      </c>
      <c r="I25" s="19">
        <f>SUM(I23:I24)</f>
        <v>3307220718</v>
      </c>
      <c r="J25" s="19">
        <f t="shared" ref="J25:Q25" si="6">SUM(J23:J24)</f>
        <v>0</v>
      </c>
      <c r="K25" s="19">
        <f t="shared" si="6"/>
        <v>0</v>
      </c>
      <c r="L25" s="19">
        <f t="shared" si="6"/>
        <v>3307220718</v>
      </c>
      <c r="M25" s="19">
        <f t="shared" si="6"/>
        <v>3252471507</v>
      </c>
      <c r="N25" s="19">
        <f t="shared" si="6"/>
        <v>54749211</v>
      </c>
      <c r="O25" s="19">
        <f t="shared" si="6"/>
        <v>1670228476</v>
      </c>
      <c r="P25" s="19">
        <f t="shared" si="6"/>
        <v>559504928</v>
      </c>
      <c r="Q25" s="19">
        <f t="shared" si="6"/>
        <v>559504928</v>
      </c>
      <c r="R25" s="20">
        <f t="shared" si="0"/>
        <v>1636992242</v>
      </c>
      <c r="S25" s="21">
        <f t="shared" si="1"/>
        <v>0.50502479828744229</v>
      </c>
      <c r="T25" s="21">
        <f t="shared" si="2"/>
        <v>0.16917677279741811</v>
      </c>
      <c r="U25" s="21">
        <f t="shared" si="3"/>
        <v>0.16917677279741811</v>
      </c>
      <c r="V25" s="2"/>
      <c r="W25" s="2"/>
    </row>
    <row r="26" spans="1:23" ht="46.5" thickTop="1" thickBot="1" x14ac:dyDescent="0.3">
      <c r="A26" s="7" t="s">
        <v>23</v>
      </c>
      <c r="B26" s="7" t="s">
        <v>29</v>
      </c>
      <c r="C26" s="7" t="s">
        <v>25</v>
      </c>
      <c r="D26" s="7" t="s">
        <v>30</v>
      </c>
      <c r="E26" s="7" t="s">
        <v>18</v>
      </c>
      <c r="F26" s="7" t="s">
        <v>21</v>
      </c>
      <c r="G26" s="7" t="s">
        <v>20</v>
      </c>
      <c r="H26" s="8" t="s">
        <v>31</v>
      </c>
      <c r="I26" s="6">
        <v>4065450055</v>
      </c>
      <c r="J26" s="6">
        <v>0</v>
      </c>
      <c r="K26" s="6">
        <v>0</v>
      </c>
      <c r="L26" s="6">
        <v>4065450055</v>
      </c>
      <c r="M26" s="6">
        <v>2833480678.4899998</v>
      </c>
      <c r="N26" s="6">
        <v>1231969376.51</v>
      </c>
      <c r="O26" s="6">
        <v>2137041353.5</v>
      </c>
      <c r="P26" s="11">
        <v>158478013</v>
      </c>
      <c r="Q26" s="11">
        <v>158478013</v>
      </c>
      <c r="R26" s="9">
        <f t="shared" si="0"/>
        <v>1928408701.5</v>
      </c>
      <c r="S26" s="10">
        <f t="shared" si="1"/>
        <v>0.52565923196417175</v>
      </c>
      <c r="T26" s="10">
        <f t="shared" si="2"/>
        <v>3.8981665216890726E-2</v>
      </c>
      <c r="U26" s="10">
        <f t="shared" si="3"/>
        <v>3.8981665216890726E-2</v>
      </c>
      <c r="V26" s="2"/>
      <c r="W26" s="2"/>
    </row>
    <row r="27" spans="1:23" ht="57.75" thickTop="1" thickBot="1" x14ac:dyDescent="0.3">
      <c r="A27" s="7" t="s">
        <v>23</v>
      </c>
      <c r="B27" s="7" t="s">
        <v>29</v>
      </c>
      <c r="C27" s="7" t="s">
        <v>25</v>
      </c>
      <c r="D27" s="7" t="s">
        <v>42</v>
      </c>
      <c r="E27" s="7" t="s">
        <v>18</v>
      </c>
      <c r="F27" s="7" t="s">
        <v>19</v>
      </c>
      <c r="G27" s="7" t="s">
        <v>20</v>
      </c>
      <c r="H27" s="8" t="s">
        <v>43</v>
      </c>
      <c r="I27" s="6">
        <v>134601300000</v>
      </c>
      <c r="J27" s="6">
        <v>0</v>
      </c>
      <c r="K27" s="6">
        <v>0</v>
      </c>
      <c r="L27" s="6">
        <v>134601300000</v>
      </c>
      <c r="M27" s="6">
        <v>134601300000</v>
      </c>
      <c r="N27" s="6">
        <v>0</v>
      </c>
      <c r="O27" s="6">
        <v>134601300000</v>
      </c>
      <c r="P27" s="11">
        <v>0</v>
      </c>
      <c r="Q27" s="11">
        <v>0</v>
      </c>
      <c r="R27" s="9">
        <f t="shared" si="0"/>
        <v>0</v>
      </c>
      <c r="S27" s="10">
        <f t="shared" si="1"/>
        <v>1</v>
      </c>
      <c r="T27" s="10">
        <f t="shared" si="2"/>
        <v>0</v>
      </c>
      <c r="U27" s="10">
        <f t="shared" si="3"/>
        <v>0</v>
      </c>
      <c r="V27" s="2"/>
      <c r="W27" s="2"/>
    </row>
    <row r="28" spans="1:23" ht="33" customHeight="1" thickTop="1" thickBot="1" x14ac:dyDescent="0.3">
      <c r="A28" s="17" t="s">
        <v>23</v>
      </c>
      <c r="B28" s="17"/>
      <c r="C28" s="17"/>
      <c r="D28" s="17"/>
      <c r="E28" s="17"/>
      <c r="F28" s="17"/>
      <c r="G28" s="17"/>
      <c r="H28" s="18" t="s">
        <v>74</v>
      </c>
      <c r="I28" s="19">
        <f>SUM(I26:I27)</f>
        <v>138666750055</v>
      </c>
      <c r="J28" s="19">
        <f t="shared" ref="J28:Q28" si="7">SUM(J26:J27)</f>
        <v>0</v>
      </c>
      <c r="K28" s="19">
        <f t="shared" si="7"/>
        <v>0</v>
      </c>
      <c r="L28" s="19">
        <f t="shared" si="7"/>
        <v>138666750055</v>
      </c>
      <c r="M28" s="19">
        <f t="shared" si="7"/>
        <v>137434780678.49001</v>
      </c>
      <c r="N28" s="19">
        <f t="shared" si="7"/>
        <v>1231969376.51</v>
      </c>
      <c r="O28" s="19">
        <f t="shared" si="7"/>
        <v>136738341353.5</v>
      </c>
      <c r="P28" s="19">
        <f t="shared" si="7"/>
        <v>158478013</v>
      </c>
      <c r="Q28" s="19">
        <f t="shared" si="7"/>
        <v>158478013</v>
      </c>
      <c r="R28" s="20">
        <f t="shared" si="0"/>
        <v>1928408701.5</v>
      </c>
      <c r="S28" s="21">
        <f t="shared" si="1"/>
        <v>0.98609321484252621</v>
      </c>
      <c r="T28" s="21">
        <f t="shared" si="2"/>
        <v>1.1428695987837183E-3</v>
      </c>
      <c r="U28" s="21">
        <f t="shared" si="3"/>
        <v>1.1428695987837183E-3</v>
      </c>
      <c r="V28" s="2"/>
      <c r="W28" s="2"/>
    </row>
    <row r="29" spans="1:23" ht="30" customHeight="1" thickTop="1" thickBot="1" x14ac:dyDescent="0.3">
      <c r="A29" s="7"/>
      <c r="B29" s="7"/>
      <c r="C29" s="7"/>
      <c r="D29" s="7"/>
      <c r="E29" s="7"/>
      <c r="F29" s="7"/>
      <c r="G29" s="7"/>
      <c r="H29" s="8" t="s">
        <v>76</v>
      </c>
      <c r="I29" s="6">
        <f>+I10+I22+I25+I28</f>
        <v>251446291660</v>
      </c>
      <c r="J29" s="6">
        <f t="shared" ref="J29:Q29" si="8">+J10+J22+J25+J28</f>
        <v>0</v>
      </c>
      <c r="K29" s="6">
        <f t="shared" si="8"/>
        <v>0</v>
      </c>
      <c r="L29" s="6">
        <f t="shared" si="8"/>
        <v>251446291660</v>
      </c>
      <c r="M29" s="6">
        <f t="shared" si="8"/>
        <v>240871124269.46002</v>
      </c>
      <c r="N29" s="6">
        <f t="shared" si="8"/>
        <v>10575167390.540001</v>
      </c>
      <c r="O29" s="6">
        <f t="shared" si="8"/>
        <v>225656664136.48999</v>
      </c>
      <c r="P29" s="6">
        <f t="shared" si="8"/>
        <v>11489523777.08</v>
      </c>
      <c r="Q29" s="6">
        <f t="shared" si="8"/>
        <v>11485608677.08</v>
      </c>
      <c r="R29" s="9">
        <f t="shared" si="0"/>
        <v>25789627523.51001</v>
      </c>
      <c r="S29" s="10">
        <f t="shared" si="1"/>
        <v>0.89743484641092997</v>
      </c>
      <c r="T29" s="10">
        <f t="shared" si="2"/>
        <v>4.5693749155051665E-2</v>
      </c>
      <c r="U29" s="10">
        <f t="shared" si="3"/>
        <v>4.5678178831965358E-2</v>
      </c>
      <c r="V29" s="2"/>
      <c r="W29" s="2"/>
    </row>
    <row r="30" spans="1:23" ht="15.75" thickTop="1" x14ac:dyDescent="0.25">
      <c r="A30" s="12" t="s">
        <v>68</v>
      </c>
      <c r="B30" s="12"/>
      <c r="C30" s="12"/>
      <c r="D30" s="12"/>
      <c r="E30" s="13"/>
      <c r="F30" s="13"/>
      <c r="G30" s="14"/>
      <c r="H30" s="13"/>
      <c r="I30" s="13"/>
      <c r="J30" s="12"/>
      <c r="K30" s="12"/>
      <c r="L30" s="12"/>
      <c r="M30" s="2"/>
      <c r="N30" s="2"/>
      <c r="O30" s="2"/>
      <c r="P30" s="2"/>
      <c r="Q30" s="2"/>
      <c r="R30" s="2"/>
      <c r="S30" s="3"/>
      <c r="T30" s="3"/>
      <c r="U30" s="3"/>
      <c r="V30" s="2"/>
      <c r="W30" s="2"/>
    </row>
    <row r="31" spans="1:23" x14ac:dyDescent="0.25">
      <c r="A31" s="12" t="s">
        <v>69</v>
      </c>
      <c r="B31" s="12"/>
      <c r="C31" s="12"/>
      <c r="D31" s="12"/>
      <c r="E31" s="13"/>
      <c r="F31" s="13"/>
      <c r="G31" s="14"/>
      <c r="H31" s="13"/>
      <c r="I31" s="13"/>
      <c r="J31" s="12"/>
      <c r="K31" s="12"/>
      <c r="L31" s="12"/>
      <c r="M31" s="2"/>
      <c r="N31" s="2"/>
      <c r="O31" s="2"/>
      <c r="P31" s="2"/>
      <c r="Q31" s="2"/>
      <c r="R31" s="2"/>
      <c r="S31" s="3"/>
      <c r="T31" s="3"/>
      <c r="U31" s="3"/>
      <c r="V31" s="2"/>
      <c r="W31" s="2"/>
    </row>
    <row r="32" spans="1:23" x14ac:dyDescent="0.25">
      <c r="A32" s="12" t="s">
        <v>70</v>
      </c>
      <c r="B32" s="12"/>
      <c r="C32" s="12"/>
      <c r="D32" s="12"/>
      <c r="E32" s="13"/>
      <c r="F32" s="13"/>
      <c r="G32" s="14"/>
      <c r="H32" s="13"/>
      <c r="I32" s="13"/>
      <c r="J32" s="12"/>
      <c r="K32" s="12"/>
      <c r="L32" s="12"/>
      <c r="M32" s="2"/>
      <c r="N32" s="2"/>
      <c r="O32" s="2"/>
      <c r="P32" s="2"/>
      <c r="Q32" s="2"/>
      <c r="R32" s="2"/>
      <c r="S32" s="3"/>
      <c r="T32" s="3"/>
      <c r="U32" s="3"/>
      <c r="V32" s="2"/>
      <c r="W32" s="2"/>
    </row>
    <row r="33" spans="1:23" x14ac:dyDescent="0.25">
      <c r="A33" s="12"/>
      <c r="B33" s="12"/>
      <c r="C33" s="12"/>
      <c r="D33" s="12"/>
      <c r="E33" s="12"/>
      <c r="F33" s="15"/>
      <c r="G33" s="15"/>
      <c r="H33" s="16"/>
      <c r="I33" s="15"/>
      <c r="J33" s="15"/>
      <c r="K33" s="12"/>
      <c r="L33" s="12"/>
      <c r="M33" s="2"/>
      <c r="N33" s="2"/>
      <c r="O33" s="2"/>
      <c r="P33" s="2"/>
      <c r="Q33" s="2"/>
      <c r="R33" s="2"/>
      <c r="S33" s="3"/>
      <c r="T33" s="3"/>
      <c r="U33" s="3"/>
      <c r="V33" s="2"/>
      <c r="W33" s="2"/>
    </row>
    <row r="34" spans="1:23" x14ac:dyDescent="0.25">
      <c r="A34" s="12"/>
      <c r="M34" s="2"/>
      <c r="N34" s="2"/>
      <c r="O34" s="2"/>
      <c r="P34" s="2"/>
      <c r="Q34" s="2"/>
      <c r="R34" s="2"/>
      <c r="S34" s="3"/>
      <c r="T34" s="3"/>
      <c r="U34" s="3"/>
      <c r="V34" s="2"/>
      <c r="W34" s="2"/>
    </row>
    <row r="35" spans="1:23" x14ac:dyDescent="0.25">
      <c r="I35" s="2"/>
      <c r="J35" s="2"/>
      <c r="K35" s="2"/>
      <c r="L35" s="2"/>
      <c r="M35" s="2"/>
      <c r="N35" s="2"/>
      <c r="O35" s="2"/>
      <c r="P35" s="2"/>
      <c r="Q35" s="2"/>
      <c r="R35" s="2"/>
      <c r="S35" s="3"/>
      <c r="T35" s="3"/>
      <c r="U35" s="3"/>
      <c r="V35" s="2"/>
      <c r="W35" s="2"/>
    </row>
    <row r="36" spans="1:23" x14ac:dyDescent="0.25">
      <c r="I36" s="2"/>
      <c r="J36" s="2"/>
      <c r="K36" s="2"/>
      <c r="L36" s="2"/>
      <c r="M36" s="2"/>
      <c r="N36" s="2"/>
      <c r="O36" s="2"/>
      <c r="P36" s="2"/>
      <c r="Q36" s="2"/>
      <c r="R36" s="2"/>
      <c r="S36" s="3"/>
      <c r="T36" s="3"/>
      <c r="U36" s="3"/>
      <c r="V36" s="2"/>
      <c r="W36" s="2"/>
    </row>
    <row r="37" spans="1:23" x14ac:dyDescent="0.25">
      <c r="I37" s="2"/>
      <c r="J37" s="2"/>
      <c r="K37" s="2"/>
      <c r="L37" s="2"/>
      <c r="M37" s="2"/>
      <c r="N37" s="2"/>
      <c r="O37" s="2"/>
      <c r="P37" s="2"/>
      <c r="Q37" s="2"/>
      <c r="R37" s="2"/>
      <c r="S37" s="3"/>
      <c r="T37" s="3"/>
      <c r="U37" s="3"/>
      <c r="V37" s="2"/>
      <c r="W37" s="2"/>
    </row>
    <row r="38" spans="1:23" x14ac:dyDescent="0.25"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2"/>
      <c r="W38" s="2"/>
    </row>
    <row r="39" spans="1:23" x14ac:dyDescent="0.25"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2"/>
      <c r="W39" s="2"/>
    </row>
    <row r="40" spans="1:23" x14ac:dyDescent="0.25"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2"/>
      <c r="W40" s="2"/>
    </row>
    <row r="41" spans="1:23" x14ac:dyDescent="0.25"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2"/>
      <c r="W41" s="2"/>
    </row>
    <row r="42" spans="1:23" x14ac:dyDescent="0.25"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2"/>
      <c r="W42" s="2"/>
    </row>
    <row r="43" spans="1:23" ht="35.1" customHeight="1" x14ac:dyDescent="0.25"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2"/>
      <c r="W43" s="2"/>
    </row>
    <row r="44" spans="1:23" ht="35.1" customHeight="1" x14ac:dyDescent="0.25"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2"/>
      <c r="W44" s="2"/>
    </row>
    <row r="45" spans="1:23" ht="35.1" customHeight="1" x14ac:dyDescent="0.25"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2"/>
      <c r="W45" s="2"/>
    </row>
    <row r="46" spans="1:23" ht="35.1" customHeight="1" x14ac:dyDescent="0.25"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2"/>
      <c r="W46" s="2"/>
    </row>
    <row r="47" spans="1:23" ht="35.1" customHeight="1" x14ac:dyDescent="0.25"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35.1" customHeight="1" x14ac:dyDescent="0.25"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9:23" ht="35.1" customHeight="1" x14ac:dyDescent="0.25"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9:23" ht="35.1" customHeight="1" x14ac:dyDescent="0.25"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9:23" ht="35.1" customHeight="1" x14ac:dyDescent="0.25"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9:23" ht="35.1" customHeight="1" x14ac:dyDescent="0.25"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9:23" ht="35.1" customHeight="1" x14ac:dyDescent="0.25"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9:23" ht="35.1" customHeight="1" x14ac:dyDescent="0.25"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9:23" ht="35.1" customHeight="1" x14ac:dyDescent="0.25"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9:23" ht="35.1" customHeight="1" x14ac:dyDescent="0.25"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9:23" ht="35.1" customHeight="1" x14ac:dyDescent="0.25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9:23" x14ac:dyDescent="0.25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</sheetData>
  <mergeCells count="4">
    <mergeCell ref="A2:U2"/>
    <mergeCell ref="A3:U3"/>
    <mergeCell ref="A4:U4"/>
    <mergeCell ref="Q5:U5"/>
  </mergeCells>
  <printOptions horizontalCentered="1"/>
  <pageMargins left="0.78740157480314965" right="0" top="0.78740157480314965" bottom="0.78740157480314965" header="0.78740157480314965" footer="0.78740157480314965"/>
  <pageSetup paperSize="5" scale="6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</vt:lpstr>
      <vt:lpstr>'GASTOS DE INVERSION'!Títulos_a_imprimir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2021-04-05T23:13:42Z</cp:lastPrinted>
  <dcterms:created xsi:type="dcterms:W3CDTF">2021-04-02T20:15:35Z</dcterms:created>
  <dcterms:modified xsi:type="dcterms:W3CDTF">2021-04-06T16:03:11Z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