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RZO DE 2021\PDF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O20" i="1" l="1"/>
  <c r="O18" i="1"/>
  <c r="O16" i="1"/>
  <c r="O14" i="1"/>
  <c r="O12" i="1"/>
  <c r="O11" i="1"/>
  <c r="O10" i="1"/>
  <c r="O9" i="1"/>
  <c r="T19" i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T15" i="1"/>
  <c r="S15" i="1"/>
  <c r="R15" i="1"/>
  <c r="Q15" i="1"/>
  <c r="P15" i="1"/>
  <c r="N15" i="1"/>
  <c r="M15" i="1"/>
  <c r="L15" i="1"/>
  <c r="K15" i="1"/>
  <c r="J15" i="1"/>
  <c r="T13" i="1"/>
  <c r="S13" i="1"/>
  <c r="R13" i="1"/>
  <c r="Q13" i="1"/>
  <c r="P13" i="1"/>
  <c r="N13" i="1"/>
  <c r="M13" i="1"/>
  <c r="L13" i="1"/>
  <c r="K13" i="1"/>
  <c r="J13" i="1"/>
  <c r="T8" i="1"/>
  <c r="S8" i="1"/>
  <c r="R8" i="1"/>
  <c r="Q8" i="1"/>
  <c r="P8" i="1"/>
  <c r="N8" i="1"/>
  <c r="M8" i="1"/>
  <c r="L8" i="1"/>
  <c r="K8" i="1"/>
  <c r="J8" i="1"/>
  <c r="O15" i="1" l="1"/>
  <c r="U15" i="1" s="1"/>
  <c r="O19" i="1"/>
  <c r="U19" i="1" s="1"/>
  <c r="L7" i="1"/>
  <c r="L21" i="1" s="1"/>
  <c r="Q7" i="1"/>
  <c r="Q21" i="1" s="1"/>
  <c r="K7" i="1"/>
  <c r="K21" i="1" s="1"/>
  <c r="P7" i="1"/>
  <c r="P21" i="1" s="1"/>
  <c r="O13" i="1"/>
  <c r="U13" i="1" s="1"/>
  <c r="J7" i="1"/>
  <c r="J21" i="1" s="1"/>
  <c r="N7" i="1"/>
  <c r="N21" i="1" s="1"/>
  <c r="M7" i="1"/>
  <c r="M21" i="1" s="1"/>
  <c r="O17" i="1"/>
  <c r="U17" i="1" s="1"/>
  <c r="V19" i="1"/>
  <c r="X10" i="1"/>
  <c r="V10" i="1"/>
  <c r="W10" i="1"/>
  <c r="U10" i="1"/>
  <c r="X14" i="1"/>
  <c r="W14" i="1"/>
  <c r="U14" i="1"/>
  <c r="V14" i="1"/>
  <c r="X18" i="1"/>
  <c r="W18" i="1"/>
  <c r="U18" i="1"/>
  <c r="V18" i="1"/>
  <c r="X15" i="1"/>
  <c r="W19" i="1"/>
  <c r="U11" i="1"/>
  <c r="X11" i="1"/>
  <c r="W11" i="1"/>
  <c r="V11" i="1"/>
  <c r="S7" i="1"/>
  <c r="V15" i="1"/>
  <c r="T7" i="1"/>
  <c r="O8" i="1"/>
  <c r="U8" i="1" s="1"/>
  <c r="U12" i="1"/>
  <c r="V16" i="1"/>
  <c r="X16" i="1"/>
  <c r="W16" i="1"/>
  <c r="U16" i="1"/>
  <c r="V20" i="1"/>
  <c r="X20" i="1"/>
  <c r="W20" i="1"/>
  <c r="U20" i="1"/>
  <c r="W15" i="1"/>
  <c r="X19" i="1"/>
  <c r="R7" i="1"/>
  <c r="W9" i="1"/>
  <c r="V9" i="1"/>
  <c r="X9" i="1"/>
  <c r="U9" i="1"/>
  <c r="O21" i="1" l="1"/>
  <c r="X13" i="1"/>
  <c r="V13" i="1"/>
  <c r="W13" i="1"/>
  <c r="O7" i="1"/>
  <c r="V7" i="1" s="1"/>
  <c r="V17" i="1"/>
  <c r="W17" i="1"/>
  <c r="X17" i="1"/>
  <c r="S21" i="1"/>
  <c r="R21" i="1"/>
  <c r="V21" i="1" s="1"/>
  <c r="X8" i="1"/>
  <c r="W8" i="1"/>
  <c r="T21" i="1"/>
  <c r="V8" i="1"/>
  <c r="U21" i="1" l="1"/>
  <c r="X21" i="1"/>
  <c r="W21" i="1"/>
  <c r="X7" i="1"/>
  <c r="W7" i="1"/>
  <c r="U7" i="1"/>
</calcChain>
</file>

<file path=xl/sharedStrings.xml><?xml version="1.0" encoding="utf-8"?>
<sst xmlns="http://schemas.openxmlformats.org/spreadsheetml/2006/main" count="126" uniqueCount="61">
  <si>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</si>
  <si>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</si>
  <si>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</si>
  <si>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</si>
  <si>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</si>
  <si>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</si>
  <si>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</si>
  <si>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</si>
  <si>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</si>
  <si>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</si>
  <si>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</si>
  <si>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</si>
  <si>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</si>
  <si>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</si>
  <si>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</si>
  <si>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</si>
  <si>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</si>
  <si>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</si>
  <si>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</si>
  <si>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</si>
  <si>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</si>
  <si>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</si>
  <si>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</si>
  <si>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</si>
  <si>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</si>
  <si>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</si>
  <si>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</si>
  <si>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</si>
  <si>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</si>
  <si>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</si>
  <si>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</si>
  <si>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</si>
  <si>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</si>
  <si>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</si>
  <si>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</si>
  <si>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</si>
  <si>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</si>
  <si>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</si>
  <si>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</si>
  <si>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</si>
  <si>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</si>
  <si>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</si>
  <si>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</si>
  <si>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</si>
  <si>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</si>
  <si>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</si>
  <si>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</si>
  <si>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</si>
  <si>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APROPIACION SIN COMPROMETER</t>
  </si>
  <si>
    <t>APR. VIGENTE DESPUES DE BLOQUEOS</t>
  </si>
  <si>
    <t>MINISTERIO DE COMERCIO INDUSTRIA Y COMERCIO</t>
  </si>
  <si>
    <t>EJECUCIÒN PRESUPUESTAL ACUMULADA CON CORTE AL 31 DE MARZO DE 2021</t>
  </si>
  <si>
    <t>COMP/ APR</t>
  </si>
  <si>
    <t>OBLIG/ APR</t>
  </si>
  <si>
    <t>PAGO/ APR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</si>
  <si>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</si>
  <si>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</si>
  <si>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</si>
  <si>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FECHA DE GENERACION: ABRIL 05 DE 2021</t>
  </si>
  <si>
    <t>TOTAL PRESUPUESTO  A+C</t>
  </si>
  <si>
    <t>UNIDAD EJECUTORA 350102 DIRECCIÒN GENERAL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</si>
</sst>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readingOrder="1"/>
    </xf>
    <xf numFmtId="10" fontId="1" fillId="0" borderId="0" xfId="0" applyNumberFormat="1" applyFont="1" applyFill="1" applyBorder="1" applyAlignment="1">
      <alignment horizontal="right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Continuous" vertical="center" wrapText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5" fontId="3" fillId="3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5" fontId="4" fillId="0" borderId="1" xfId="0" applyNumberFormat="1" applyFont="1" applyFill="1" applyBorder="1" applyAlignment="1">
      <alignment vertical="center" wrapText="1" readingOrder="1"/>
    </xf>
    <xf numFmtId="10" fontId="4" fillId="0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165" fontId="4" fillId="3" borderId="1" xfId="0" applyNumberFormat="1" applyFont="1" applyFill="1" applyBorder="1" applyAlignment="1">
      <alignment vertical="center" wrapText="1" readingOrder="1"/>
    </xf>
    <xf numFmtId="10" fontId="4" fillId="3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0" fontId="4" fillId="0" borderId="0" xfId="0" applyFont="1" applyFill="1" applyBorder="1"/>
    <xf numFmtId="166" fontId="4" fillId="0" borderId="0" xfId="0" applyNumberFormat="1" applyFont="1" applyFill="1" applyBorder="1"/>
    <xf numFmtId="4" fontId="4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11" fillId="0" borderId="0" xfId="0" applyFont="1" applyFill="1" applyBorder="1"/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94837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8"/>
  <sheetViews>
    <sheetView showGridLines="0" tabSelected="1" workbookViewId="0"/>
  </sheetViews>
  <sheetFormatPr baseColWidth="10" defaultRowHeight="15" x14ac:dyDescent="0.25"/>
  <cols>
    <col min="1" max="5" width="5.42578125" customWidth="1"/>
    <col min="6" max="6" width="7.140625" customWidth="1"/>
    <col min="7" max="7" width="4.140625" customWidth="1"/>
    <col min="8" max="8" width="4.85546875" customWidth="1"/>
    <col min="9" max="9" width="27.5703125" customWidth="1"/>
    <col min="10" max="10" width="14.85546875" customWidth="1"/>
    <col min="11" max="11" width="15" customWidth="1"/>
    <col min="12" max="12" width="13" customWidth="1"/>
    <col min="13" max="13" width="15.5703125" customWidth="1"/>
    <col min="14" max="14" width="15.140625" customWidth="1"/>
    <col min="15" max="15" width="15.5703125" customWidth="1"/>
    <col min="16" max="17" width="16.28515625" customWidth="1"/>
    <col min="18" max="18" width="15.140625" customWidth="1"/>
    <col min="19" max="19" width="15.5703125" customWidth="1"/>
    <col min="20" max="21" width="15" customWidth="1"/>
    <col min="22" max="22" width="8" customWidth="1"/>
    <col min="23" max="23" width="7.5703125" customWidth="1"/>
    <col min="24" max="24" width="8" customWidth="1"/>
  </cols>
  <sheetData>
    <row r="2" spans="1:26" ht="15.75" x14ac:dyDescent="0.25">
      <c r="A2" s="27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6" ht="15.75" x14ac:dyDescent="0.25">
      <c r="A3" s="27" t="s">
        <v>51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6" ht="15.75" x14ac:dyDescent="0.25">
      <c r="A4" s="27" t="s">
        <v>60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6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/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26" t="s">
        <v>58</v>
      </c>
      <c r="V5" s="25"/>
      <c r="W5" s="25"/>
      <c r="X5" s="25"/>
    </row>
    <row r="6" spans="1:26" ht="35.1" customHeight="1" thickTop="1" thickBot="1" x14ac:dyDescent="0.3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49</v>
      </c>
      <c r="P6" s="4" t="s">
        <v>15</v>
      </c>
      <c r="Q6" s="4" t="s">
        <v>16</v>
      </c>
      <c r="R6" s="4" t="s">
        <v>17</v>
      </c>
      <c r="S6" s="4" t="s">
        <v>18</v>
      </c>
      <c r="T6" s="4" t="s">
        <v>19</v>
      </c>
      <c r="U6" s="5" t="s">
        <v>48</v>
      </c>
      <c r="V6" s="5" t="s">
        <v>52</v>
      </c>
      <c r="W6" s="5" t="s">
        <v>53</v>
      </c>
      <c r="X6" s="5" t="s">
        <v>54</v>
      </c>
      <c r="Y6" s="2"/>
      <c r="Z6" s="2"/>
    </row>
    <row r="7" spans="1:26" ht="35.1" customHeight="1" thickTop="1" thickBot="1" x14ac:dyDescent="0.3">
      <c r="A7" s="8" t="s">
        <v>20</v>
      </c>
      <c r="B7" s="8"/>
      <c r="C7" s="8"/>
      <c r="D7" s="8"/>
      <c r="E7" s="8"/>
      <c r="F7" s="8"/>
      <c r="G7" s="8"/>
      <c r="H7" s="8"/>
      <c r="I7" s="9" t="s">
        <v>43</v>
      </c>
      <c r="J7" s="7">
        <f>+J8+J13+J15+J17</f>
        <v>15302852000</v>
      </c>
      <c r="K7" s="7">
        <f t="shared" ref="K7:T7" si="0">+K8+K13+K15+K17</f>
        <v>0</v>
      </c>
      <c r="L7" s="7">
        <f t="shared" si="0"/>
        <v>0</v>
      </c>
      <c r="M7" s="7">
        <f t="shared" si="0"/>
        <v>15302852000</v>
      </c>
      <c r="N7" s="7">
        <f t="shared" si="0"/>
        <v>307683000</v>
      </c>
      <c r="O7" s="6">
        <f t="shared" ref="O7:O17" si="1">+M7-N7</f>
        <v>14995169000</v>
      </c>
      <c r="P7" s="7">
        <f t="shared" si="0"/>
        <v>14887536562.02</v>
      </c>
      <c r="Q7" s="7">
        <f t="shared" si="0"/>
        <v>107632437.98</v>
      </c>
      <c r="R7" s="7">
        <f t="shared" si="0"/>
        <v>4317090041.0500002</v>
      </c>
      <c r="S7" s="19">
        <f t="shared" si="0"/>
        <v>3010035845.0299997</v>
      </c>
      <c r="T7" s="19">
        <f t="shared" si="0"/>
        <v>3000808990.0299997</v>
      </c>
      <c r="U7" s="14">
        <f t="shared" ref="U7:U21" si="2">+O7-R7</f>
        <v>10678078958.950001</v>
      </c>
      <c r="V7" s="15">
        <f>+R7/O7</f>
        <v>0.28789872531946792</v>
      </c>
      <c r="W7" s="15">
        <f>+S7/O7</f>
        <v>0.20073370597090301</v>
      </c>
      <c r="X7" s="15">
        <f>+T7/O7</f>
        <v>0.20011838412958199</v>
      </c>
      <c r="Y7" s="2"/>
      <c r="Z7" s="2"/>
    </row>
    <row r="8" spans="1:26" ht="35.1" customHeight="1" thickTop="1" thickBot="1" x14ac:dyDescent="0.3">
      <c r="A8" s="12" t="s">
        <v>20</v>
      </c>
      <c r="B8" s="12"/>
      <c r="C8" s="12"/>
      <c r="D8" s="12"/>
      <c r="E8" s="12"/>
      <c r="F8" s="12"/>
      <c r="G8" s="12"/>
      <c r="H8" s="12"/>
      <c r="I8" s="13" t="s">
        <v>42</v>
      </c>
      <c r="J8" s="10">
        <f>SUM(J9:J12)</f>
        <v>13248697000</v>
      </c>
      <c r="K8" s="10">
        <f t="shared" ref="K8:T8" si="3">SUM(K9:K12)</f>
        <v>0</v>
      </c>
      <c r="L8" s="10">
        <f t="shared" si="3"/>
        <v>0</v>
      </c>
      <c r="M8" s="10">
        <f t="shared" si="3"/>
        <v>13248697000</v>
      </c>
      <c r="N8" s="10">
        <f t="shared" si="3"/>
        <v>307683000</v>
      </c>
      <c r="O8" s="11">
        <f t="shared" si="1"/>
        <v>12941014000</v>
      </c>
      <c r="P8" s="10">
        <f t="shared" si="3"/>
        <v>12941014000</v>
      </c>
      <c r="Q8" s="10">
        <f t="shared" si="3"/>
        <v>0</v>
      </c>
      <c r="R8" s="10">
        <f t="shared" si="3"/>
        <v>2687893277</v>
      </c>
      <c r="S8" s="16">
        <f t="shared" si="3"/>
        <v>2685152801</v>
      </c>
      <c r="T8" s="16">
        <f t="shared" si="3"/>
        <v>2676312729</v>
      </c>
      <c r="U8" s="17">
        <f t="shared" si="2"/>
        <v>10253120723</v>
      </c>
      <c r="V8" s="18">
        <f>+R8/O8</f>
        <v>0.20770345175424429</v>
      </c>
      <c r="W8" s="18">
        <f>+S8/O8</f>
        <v>0.20749168504106402</v>
      </c>
      <c r="X8" s="18">
        <f>+T8/O8</f>
        <v>0.20680857999226335</v>
      </c>
      <c r="Y8" s="2"/>
      <c r="Z8" s="2"/>
    </row>
    <row r="9" spans="1:26" ht="35.1" customHeight="1" thickTop="1" thickBot="1" x14ac:dyDescent="0.3">
      <c r="A9" s="8" t="s">
        <v>20</v>
      </c>
      <c r="B9" s="8" t="s">
        <v>21</v>
      </c>
      <c r="C9" s="8" t="s">
        <v>21</v>
      </c>
      <c r="D9" s="8" t="s">
        <v>21</v>
      </c>
      <c r="E9" s="8"/>
      <c r="F9" s="8" t="s">
        <v>22</v>
      </c>
      <c r="G9" s="8" t="s">
        <v>39</v>
      </c>
      <c r="H9" s="8" t="s">
        <v>30</v>
      </c>
      <c r="I9" s="9" t="s">
        <v>23</v>
      </c>
      <c r="J9" s="7">
        <v>8724098000</v>
      </c>
      <c r="K9" s="7">
        <v>0</v>
      </c>
      <c r="L9" s="7">
        <v>0</v>
      </c>
      <c r="M9" s="7">
        <v>8724098000</v>
      </c>
      <c r="N9" s="7">
        <v>0</v>
      </c>
      <c r="O9" s="6">
        <f t="shared" si="1"/>
        <v>8724098000</v>
      </c>
      <c r="P9" s="7">
        <v>8724098000</v>
      </c>
      <c r="Q9" s="7">
        <v>0</v>
      </c>
      <c r="R9" s="7">
        <v>1800869309</v>
      </c>
      <c r="S9" s="19">
        <v>1799636449</v>
      </c>
      <c r="T9" s="19">
        <v>1795373194</v>
      </c>
      <c r="U9" s="14">
        <f t="shared" si="2"/>
        <v>6923228691</v>
      </c>
      <c r="V9" s="15">
        <f>+R9/O9</f>
        <v>0.20642469960791363</v>
      </c>
      <c r="W9" s="15">
        <f>+S9/O9</f>
        <v>0.20628338299271742</v>
      </c>
      <c r="X9" s="15">
        <f>+T9/O9</f>
        <v>0.20579470725798815</v>
      </c>
      <c r="Y9" s="2"/>
      <c r="Z9" s="2"/>
    </row>
    <row r="10" spans="1:26" ht="35.1" customHeight="1" thickTop="1" thickBot="1" x14ac:dyDescent="0.3">
      <c r="A10" s="8" t="s">
        <v>20</v>
      </c>
      <c r="B10" s="8" t="s">
        <v>21</v>
      </c>
      <c r="C10" s="8" t="s">
        <v>21</v>
      </c>
      <c r="D10" s="8" t="s">
        <v>24</v>
      </c>
      <c r="E10" s="8"/>
      <c r="F10" s="8" t="s">
        <v>22</v>
      </c>
      <c r="G10" s="8" t="s">
        <v>39</v>
      </c>
      <c r="H10" s="8" t="s">
        <v>30</v>
      </c>
      <c r="I10" s="9" t="s">
        <v>25</v>
      </c>
      <c r="J10" s="7">
        <v>3174539000</v>
      </c>
      <c r="K10" s="7">
        <v>0</v>
      </c>
      <c r="L10" s="7">
        <v>0</v>
      </c>
      <c r="M10" s="7">
        <v>3174539000</v>
      </c>
      <c r="N10" s="7">
        <v>0</v>
      </c>
      <c r="O10" s="6">
        <f t="shared" si="1"/>
        <v>3174539000</v>
      </c>
      <c r="P10" s="7">
        <v>3174539000</v>
      </c>
      <c r="Q10" s="7">
        <v>0</v>
      </c>
      <c r="R10" s="7">
        <v>717872289</v>
      </c>
      <c r="S10" s="19">
        <v>716995789</v>
      </c>
      <c r="T10" s="19">
        <v>716995789</v>
      </c>
      <c r="U10" s="14">
        <f t="shared" si="2"/>
        <v>2456666711</v>
      </c>
      <c r="V10" s="15">
        <f>+R10/O10</f>
        <v>0.2261343423407304</v>
      </c>
      <c r="W10" s="15">
        <f>+S10/O10</f>
        <v>0.22585823925930662</v>
      </c>
      <c r="X10" s="15">
        <f>+T10/O10</f>
        <v>0.22585823925930662</v>
      </c>
      <c r="Y10" s="2"/>
      <c r="Z10" s="2"/>
    </row>
    <row r="11" spans="1:26" ht="35.1" customHeight="1" thickTop="1" thickBot="1" x14ac:dyDescent="0.3">
      <c r="A11" s="8" t="s">
        <v>20</v>
      </c>
      <c r="B11" s="8" t="s">
        <v>21</v>
      </c>
      <c r="C11" s="8" t="s">
        <v>21</v>
      </c>
      <c r="D11" s="8" t="s">
        <v>26</v>
      </c>
      <c r="E11" s="8"/>
      <c r="F11" s="8" t="s">
        <v>22</v>
      </c>
      <c r="G11" s="8" t="s">
        <v>39</v>
      </c>
      <c r="H11" s="8" t="s">
        <v>30</v>
      </c>
      <c r="I11" s="9" t="s">
        <v>27</v>
      </c>
      <c r="J11" s="7">
        <v>1042377000</v>
      </c>
      <c r="K11" s="7">
        <v>0</v>
      </c>
      <c r="L11" s="7">
        <v>0</v>
      </c>
      <c r="M11" s="7">
        <v>1042377000</v>
      </c>
      <c r="N11" s="7">
        <v>0</v>
      </c>
      <c r="O11" s="6">
        <f t="shared" si="1"/>
        <v>1042377000</v>
      </c>
      <c r="P11" s="7">
        <v>1042377000</v>
      </c>
      <c r="Q11" s="7">
        <v>0</v>
      </c>
      <c r="R11" s="7">
        <v>169151679</v>
      </c>
      <c r="S11" s="19">
        <v>168520563</v>
      </c>
      <c r="T11" s="19">
        <v>163943746</v>
      </c>
      <c r="U11" s="14">
        <f t="shared" si="2"/>
        <v>873225321</v>
      </c>
      <c r="V11" s="15">
        <f>+R11/O11</f>
        <v>0.16227495330384303</v>
      </c>
      <c r="W11" s="15">
        <f>+S11/O11</f>
        <v>0.16166949481809365</v>
      </c>
      <c r="X11" s="15">
        <f>+T11/O11</f>
        <v>0.15727874463845615</v>
      </c>
      <c r="Y11" s="2"/>
      <c r="Z11" s="2"/>
    </row>
    <row r="12" spans="1:26" ht="35.1" customHeight="1" thickTop="1" thickBot="1" x14ac:dyDescent="0.3">
      <c r="A12" s="8" t="s">
        <v>20</v>
      </c>
      <c r="B12" s="8" t="s">
        <v>21</v>
      </c>
      <c r="C12" s="8" t="s">
        <v>21</v>
      </c>
      <c r="D12" s="8" t="s">
        <v>29</v>
      </c>
      <c r="E12" s="8"/>
      <c r="F12" s="8" t="s">
        <v>22</v>
      </c>
      <c r="G12" s="8" t="s">
        <v>39</v>
      </c>
      <c r="H12" s="8" t="s">
        <v>30</v>
      </c>
      <c r="I12" s="9" t="s">
        <v>40</v>
      </c>
      <c r="J12" s="7">
        <v>307683000</v>
      </c>
      <c r="K12" s="7">
        <v>0</v>
      </c>
      <c r="L12" s="7">
        <v>0</v>
      </c>
      <c r="M12" s="7">
        <v>307683000</v>
      </c>
      <c r="N12" s="7">
        <v>307683000</v>
      </c>
      <c r="O12" s="6">
        <f t="shared" si="1"/>
        <v>0</v>
      </c>
      <c r="P12" s="7">
        <v>0</v>
      </c>
      <c r="Q12" s="7">
        <v>0</v>
      </c>
      <c r="R12" s="7">
        <v>0</v>
      </c>
      <c r="S12" s="19">
        <v>0</v>
      </c>
      <c r="T12" s="19">
        <v>0</v>
      </c>
      <c r="U12" s="14">
        <f t="shared" si="2"/>
        <v>0</v>
      </c>
      <c r="V12" s="15">
        <v>0</v>
      </c>
      <c r="W12" s="15">
        <v>0</v>
      </c>
      <c r="X12" s="15">
        <v>0</v>
      </c>
      <c r="Y12" s="2"/>
      <c r="Z12" s="2"/>
    </row>
    <row r="13" spans="1:26" ht="35.1" customHeight="1" thickTop="1" thickBot="1" x14ac:dyDescent="0.3">
      <c r="A13" s="12" t="s">
        <v>20</v>
      </c>
      <c r="B13" s="12"/>
      <c r="C13" s="12"/>
      <c r="D13" s="12"/>
      <c r="E13" s="12"/>
      <c r="F13" s="12"/>
      <c r="G13" s="12"/>
      <c r="H13" s="12"/>
      <c r="I13" s="13" t="s">
        <v>44</v>
      </c>
      <c r="J13" s="10">
        <f>+J14</f>
        <v>1916845000</v>
      </c>
      <c r="K13" s="10">
        <f t="shared" ref="K13:T13" si="4">+K14</f>
        <v>0</v>
      </c>
      <c r="L13" s="10">
        <f t="shared" si="4"/>
        <v>0</v>
      </c>
      <c r="M13" s="10">
        <f t="shared" si="4"/>
        <v>1916845000</v>
      </c>
      <c r="N13" s="10">
        <f t="shared" si="4"/>
        <v>0</v>
      </c>
      <c r="O13" s="11">
        <f t="shared" si="1"/>
        <v>1916845000</v>
      </c>
      <c r="P13" s="10">
        <f t="shared" si="4"/>
        <v>1813147562.02</v>
      </c>
      <c r="Q13" s="10">
        <f t="shared" si="4"/>
        <v>103697437.98</v>
      </c>
      <c r="R13" s="10">
        <f t="shared" si="4"/>
        <v>1615279370.05</v>
      </c>
      <c r="S13" s="16">
        <f t="shared" si="4"/>
        <v>310965650.02999997</v>
      </c>
      <c r="T13" s="16">
        <f t="shared" si="4"/>
        <v>310578867.02999997</v>
      </c>
      <c r="U13" s="17">
        <f t="shared" si="2"/>
        <v>301565629.95000005</v>
      </c>
      <c r="V13" s="18">
        <f t="shared" ref="V13:V21" si="5">+R13/O13</f>
        <v>0.84267604842853749</v>
      </c>
      <c r="W13" s="18">
        <f t="shared" ref="W13:W21" si="6">+S13/O13</f>
        <v>0.16222785359796957</v>
      </c>
      <c r="X13" s="18">
        <f t="shared" ref="X13:X21" si="7">+T13/O13</f>
        <v>0.1620260725462935</v>
      </c>
      <c r="Y13" s="2"/>
      <c r="Z13" s="2"/>
    </row>
    <row r="14" spans="1:26" ht="35.1" customHeight="1" thickTop="1" thickBot="1" x14ac:dyDescent="0.3">
      <c r="A14" s="8" t="s">
        <v>20</v>
      </c>
      <c r="B14" s="8" t="s">
        <v>24</v>
      </c>
      <c r="C14" s="8" t="s">
        <v>24</v>
      </c>
      <c r="D14" s="8"/>
      <c r="E14" s="8"/>
      <c r="F14" s="8" t="s">
        <v>22</v>
      </c>
      <c r="G14" s="8" t="s">
        <v>39</v>
      </c>
      <c r="H14" s="8" t="s">
        <v>30</v>
      </c>
      <c r="I14" s="9" t="s">
        <v>28</v>
      </c>
      <c r="J14" s="7">
        <v>1916845000</v>
      </c>
      <c r="K14" s="7">
        <v>0</v>
      </c>
      <c r="L14" s="7">
        <v>0</v>
      </c>
      <c r="M14" s="7">
        <v>1916845000</v>
      </c>
      <c r="N14" s="7">
        <v>0</v>
      </c>
      <c r="O14" s="6">
        <f t="shared" si="1"/>
        <v>1916845000</v>
      </c>
      <c r="P14" s="7">
        <v>1813147562.02</v>
      </c>
      <c r="Q14" s="7">
        <v>103697437.98</v>
      </c>
      <c r="R14" s="7">
        <v>1615279370.05</v>
      </c>
      <c r="S14" s="19">
        <v>310965650.02999997</v>
      </c>
      <c r="T14" s="19">
        <v>310578867.02999997</v>
      </c>
      <c r="U14" s="14">
        <f t="shared" si="2"/>
        <v>301565629.95000005</v>
      </c>
      <c r="V14" s="15">
        <f t="shared" si="5"/>
        <v>0.84267604842853749</v>
      </c>
      <c r="W14" s="15">
        <f t="shared" si="6"/>
        <v>0.16222785359796957</v>
      </c>
      <c r="X14" s="15">
        <f t="shared" si="7"/>
        <v>0.1620260725462935</v>
      </c>
      <c r="Y14" s="2"/>
      <c r="Z14" s="2"/>
    </row>
    <row r="15" spans="1:26" ht="35.1" customHeight="1" thickTop="1" thickBot="1" x14ac:dyDescent="0.3">
      <c r="A15" s="12" t="s">
        <v>20</v>
      </c>
      <c r="B15" s="12"/>
      <c r="C15" s="12"/>
      <c r="D15" s="12"/>
      <c r="E15" s="12"/>
      <c r="F15" s="12"/>
      <c r="G15" s="12"/>
      <c r="H15" s="12"/>
      <c r="I15" s="13" t="s">
        <v>45</v>
      </c>
      <c r="J15" s="10">
        <f>+J16</f>
        <v>133375000</v>
      </c>
      <c r="K15" s="10">
        <f t="shared" ref="K15:T15" si="8">+K16</f>
        <v>0</v>
      </c>
      <c r="L15" s="10">
        <f t="shared" si="8"/>
        <v>0</v>
      </c>
      <c r="M15" s="10">
        <f t="shared" si="8"/>
        <v>133375000</v>
      </c>
      <c r="N15" s="10">
        <f t="shared" si="8"/>
        <v>0</v>
      </c>
      <c r="O15" s="11">
        <f t="shared" si="1"/>
        <v>133375000</v>
      </c>
      <c r="P15" s="10">
        <f t="shared" si="8"/>
        <v>133375000</v>
      </c>
      <c r="Q15" s="10">
        <f t="shared" si="8"/>
        <v>0</v>
      </c>
      <c r="R15" s="10">
        <f t="shared" si="8"/>
        <v>13917394</v>
      </c>
      <c r="S15" s="16">
        <f t="shared" si="8"/>
        <v>13917394</v>
      </c>
      <c r="T15" s="16">
        <f t="shared" si="8"/>
        <v>13917394</v>
      </c>
      <c r="U15" s="17">
        <f t="shared" si="2"/>
        <v>119457606</v>
      </c>
      <c r="V15" s="18">
        <f t="shared" si="5"/>
        <v>0.10434784629803187</v>
      </c>
      <c r="W15" s="18">
        <f t="shared" si="6"/>
        <v>0.10434784629803187</v>
      </c>
      <c r="X15" s="18">
        <f t="shared" si="7"/>
        <v>0.10434784629803187</v>
      </c>
      <c r="Y15" s="2"/>
      <c r="Z15" s="2"/>
    </row>
    <row r="16" spans="1:26" ht="35.1" customHeight="1" thickTop="1" thickBot="1" x14ac:dyDescent="0.3">
      <c r="A16" s="8" t="s">
        <v>20</v>
      </c>
      <c r="B16" s="8" t="s">
        <v>26</v>
      </c>
      <c r="C16" s="8" t="s">
        <v>29</v>
      </c>
      <c r="D16" s="8" t="s">
        <v>24</v>
      </c>
      <c r="E16" s="8" t="s">
        <v>31</v>
      </c>
      <c r="F16" s="8" t="s">
        <v>22</v>
      </c>
      <c r="G16" s="8" t="s">
        <v>39</v>
      </c>
      <c r="H16" s="8" t="s">
        <v>30</v>
      </c>
      <c r="I16" s="9" t="s">
        <v>32</v>
      </c>
      <c r="J16" s="7">
        <v>133375000</v>
      </c>
      <c r="K16" s="7">
        <v>0</v>
      </c>
      <c r="L16" s="7">
        <v>0</v>
      </c>
      <c r="M16" s="7">
        <v>133375000</v>
      </c>
      <c r="N16" s="7">
        <v>0</v>
      </c>
      <c r="O16" s="6">
        <f t="shared" si="1"/>
        <v>133375000</v>
      </c>
      <c r="P16" s="7">
        <v>133375000</v>
      </c>
      <c r="Q16" s="7">
        <v>0</v>
      </c>
      <c r="R16" s="7">
        <v>13917394</v>
      </c>
      <c r="S16" s="19">
        <v>13917394</v>
      </c>
      <c r="T16" s="19">
        <v>13917394</v>
      </c>
      <c r="U16" s="14">
        <f t="shared" si="2"/>
        <v>119457606</v>
      </c>
      <c r="V16" s="15">
        <f t="shared" si="5"/>
        <v>0.10434784629803187</v>
      </c>
      <c r="W16" s="15">
        <f t="shared" si="6"/>
        <v>0.10434784629803187</v>
      </c>
      <c r="X16" s="15">
        <f t="shared" si="7"/>
        <v>0.10434784629803187</v>
      </c>
      <c r="Y16" s="2"/>
      <c r="Z16" s="2"/>
    </row>
    <row r="17" spans="1:26" ht="35.1" customHeight="1" thickTop="1" thickBot="1" x14ac:dyDescent="0.3">
      <c r="A17" s="12" t="s">
        <v>20</v>
      </c>
      <c r="B17" s="12"/>
      <c r="C17" s="12"/>
      <c r="D17" s="12"/>
      <c r="E17" s="12"/>
      <c r="F17" s="12"/>
      <c r="G17" s="12"/>
      <c r="H17" s="12"/>
      <c r="I17" s="13" t="s">
        <v>46</v>
      </c>
      <c r="J17" s="10">
        <f>+J18</f>
        <v>3935000</v>
      </c>
      <c r="K17" s="10">
        <f t="shared" ref="K17:T17" si="9">+K18</f>
        <v>0</v>
      </c>
      <c r="L17" s="10">
        <f t="shared" si="9"/>
        <v>0</v>
      </c>
      <c r="M17" s="10">
        <f t="shared" si="9"/>
        <v>3935000</v>
      </c>
      <c r="N17" s="10">
        <f t="shared" si="9"/>
        <v>0</v>
      </c>
      <c r="O17" s="11">
        <f t="shared" si="1"/>
        <v>3935000</v>
      </c>
      <c r="P17" s="10">
        <f t="shared" si="9"/>
        <v>0</v>
      </c>
      <c r="Q17" s="10">
        <f t="shared" si="9"/>
        <v>3935000</v>
      </c>
      <c r="R17" s="10">
        <f t="shared" si="9"/>
        <v>0</v>
      </c>
      <c r="S17" s="16">
        <f t="shared" si="9"/>
        <v>0</v>
      </c>
      <c r="T17" s="16">
        <f t="shared" si="9"/>
        <v>0</v>
      </c>
      <c r="U17" s="17">
        <f t="shared" si="2"/>
        <v>3935000</v>
      </c>
      <c r="V17" s="18">
        <f t="shared" si="5"/>
        <v>0</v>
      </c>
      <c r="W17" s="18">
        <f t="shared" si="6"/>
        <v>0</v>
      </c>
      <c r="X17" s="18">
        <f t="shared" si="7"/>
        <v>0</v>
      </c>
      <c r="Y17" s="2"/>
      <c r="Z17" s="2"/>
    </row>
    <row r="18" spans="1:26" ht="35.1" customHeight="1" thickTop="1" thickBot="1" x14ac:dyDescent="0.3">
      <c r="A18" s="8" t="s">
        <v>20</v>
      </c>
      <c r="B18" s="8" t="s">
        <v>33</v>
      </c>
      <c r="C18" s="8" t="s">
        <v>21</v>
      </c>
      <c r="D18" s="8"/>
      <c r="E18" s="8"/>
      <c r="F18" s="8" t="s">
        <v>22</v>
      </c>
      <c r="G18" s="8" t="s">
        <v>39</v>
      </c>
      <c r="H18" s="8" t="s">
        <v>30</v>
      </c>
      <c r="I18" s="9" t="s">
        <v>34</v>
      </c>
      <c r="J18" s="7">
        <v>3935000</v>
      </c>
      <c r="K18" s="7">
        <v>0</v>
      </c>
      <c r="L18" s="7">
        <v>0</v>
      </c>
      <c r="M18" s="7">
        <v>3935000</v>
      </c>
      <c r="N18" s="7">
        <v>0</v>
      </c>
      <c r="O18" s="6">
        <f t="shared" ref="O18:O21" si="10">+M18-N18</f>
        <v>3935000</v>
      </c>
      <c r="P18" s="7">
        <v>0</v>
      </c>
      <c r="Q18" s="7">
        <v>3935000</v>
      </c>
      <c r="R18" s="7">
        <v>0</v>
      </c>
      <c r="S18" s="19">
        <v>0</v>
      </c>
      <c r="T18" s="19">
        <v>0</v>
      </c>
      <c r="U18" s="14">
        <f t="shared" si="2"/>
        <v>3935000</v>
      </c>
      <c r="V18" s="15">
        <f t="shared" si="5"/>
        <v>0</v>
      </c>
      <c r="W18" s="15">
        <f t="shared" si="6"/>
        <v>0</v>
      </c>
      <c r="X18" s="15">
        <f t="shared" si="7"/>
        <v>0</v>
      </c>
      <c r="Y18" s="2"/>
      <c r="Z18" s="2"/>
    </row>
    <row r="19" spans="1:26" ht="35.1" customHeight="1" thickTop="1" thickBot="1" x14ac:dyDescent="0.3">
      <c r="A19" s="12" t="s">
        <v>35</v>
      </c>
      <c r="B19" s="12"/>
      <c r="C19" s="12"/>
      <c r="D19" s="12"/>
      <c r="E19" s="12"/>
      <c r="F19" s="12"/>
      <c r="G19" s="12"/>
      <c r="H19" s="12"/>
      <c r="I19" s="13" t="s">
        <v>47</v>
      </c>
      <c r="J19" s="10">
        <f>+J20</f>
        <v>9493961000</v>
      </c>
      <c r="K19" s="10">
        <f t="shared" ref="K19:T19" si="11">+K20</f>
        <v>0</v>
      </c>
      <c r="L19" s="10">
        <f t="shared" si="11"/>
        <v>0</v>
      </c>
      <c r="M19" s="10">
        <f t="shared" si="11"/>
        <v>9493961000</v>
      </c>
      <c r="N19" s="10">
        <f t="shared" si="11"/>
        <v>0</v>
      </c>
      <c r="O19" s="11">
        <f t="shared" si="10"/>
        <v>9493961000</v>
      </c>
      <c r="P19" s="10">
        <f t="shared" si="11"/>
        <v>7140835185.3199997</v>
      </c>
      <c r="Q19" s="10">
        <f t="shared" si="11"/>
        <v>2353125814.6799998</v>
      </c>
      <c r="R19" s="10">
        <f t="shared" si="11"/>
        <v>3937689085.3200002</v>
      </c>
      <c r="S19" s="16">
        <f t="shared" si="11"/>
        <v>321201629</v>
      </c>
      <c r="T19" s="16">
        <f t="shared" si="11"/>
        <v>317286529</v>
      </c>
      <c r="U19" s="17">
        <f t="shared" si="2"/>
        <v>5556271914.6800003</v>
      </c>
      <c r="V19" s="18">
        <f t="shared" si="5"/>
        <v>0.4147572425587171</v>
      </c>
      <c r="W19" s="18">
        <f t="shared" si="6"/>
        <v>3.3832204387610185E-2</v>
      </c>
      <c r="X19" s="18">
        <f t="shared" si="7"/>
        <v>3.3419826455996608E-2</v>
      </c>
      <c r="Y19" s="2"/>
      <c r="Z19" s="2"/>
    </row>
    <row r="20" spans="1:26" ht="51" customHeight="1" thickTop="1" thickBot="1" x14ac:dyDescent="0.3">
      <c r="A20" s="8" t="s">
        <v>35</v>
      </c>
      <c r="B20" s="8" t="s">
        <v>36</v>
      </c>
      <c r="C20" s="8" t="s">
        <v>37</v>
      </c>
      <c r="D20" s="8" t="s">
        <v>38</v>
      </c>
      <c r="E20" s="8"/>
      <c r="F20" s="8" t="s">
        <v>22</v>
      </c>
      <c r="G20" s="8" t="s">
        <v>39</v>
      </c>
      <c r="H20" s="8" t="s">
        <v>30</v>
      </c>
      <c r="I20" s="9" t="s">
        <v>41</v>
      </c>
      <c r="J20" s="7">
        <v>9493961000</v>
      </c>
      <c r="K20" s="7">
        <v>0</v>
      </c>
      <c r="L20" s="7">
        <v>0</v>
      </c>
      <c r="M20" s="7">
        <v>9493961000</v>
      </c>
      <c r="N20" s="7">
        <v>0</v>
      </c>
      <c r="O20" s="6">
        <f t="shared" si="10"/>
        <v>9493961000</v>
      </c>
      <c r="P20" s="7">
        <v>7140835185.3199997</v>
      </c>
      <c r="Q20" s="7">
        <v>2353125814.6799998</v>
      </c>
      <c r="R20" s="7">
        <v>3937689085.3200002</v>
      </c>
      <c r="S20" s="19">
        <v>321201629</v>
      </c>
      <c r="T20" s="19">
        <v>317286529</v>
      </c>
      <c r="U20" s="14">
        <f t="shared" si="2"/>
        <v>5556271914.6800003</v>
      </c>
      <c r="V20" s="15">
        <f t="shared" si="5"/>
        <v>0.4147572425587171</v>
      </c>
      <c r="W20" s="15">
        <f t="shared" si="6"/>
        <v>3.3832204387610185E-2</v>
      </c>
      <c r="X20" s="15">
        <f t="shared" si="7"/>
        <v>3.3419826455996608E-2</v>
      </c>
      <c r="Y20" s="2"/>
      <c r="Z20" s="2"/>
    </row>
    <row r="21" spans="1:26" ht="35.1" customHeight="1" thickTop="1" thickBot="1" x14ac:dyDescent="0.3">
      <c r="A21" s="8"/>
      <c r="B21" s="8"/>
      <c r="C21" s="8"/>
      <c r="D21" s="8"/>
      <c r="E21" s="8"/>
      <c r="F21" s="8"/>
      <c r="G21" s="8"/>
      <c r="H21" s="8"/>
      <c r="I21" s="9" t="s">
        <v>59</v>
      </c>
      <c r="J21" s="7">
        <f>+J7+J19</f>
        <v>24796813000</v>
      </c>
      <c r="K21" s="7">
        <f t="shared" ref="K21:T21" si="12">+K7+K19</f>
        <v>0</v>
      </c>
      <c r="L21" s="7">
        <f t="shared" si="12"/>
        <v>0</v>
      </c>
      <c r="M21" s="7">
        <f t="shared" si="12"/>
        <v>24796813000</v>
      </c>
      <c r="N21" s="7">
        <f t="shared" si="12"/>
        <v>307683000</v>
      </c>
      <c r="O21" s="6">
        <f t="shared" si="10"/>
        <v>24489130000</v>
      </c>
      <c r="P21" s="7">
        <f t="shared" si="12"/>
        <v>22028371747.34</v>
      </c>
      <c r="Q21" s="7">
        <f t="shared" si="12"/>
        <v>2460758252.6599998</v>
      </c>
      <c r="R21" s="7">
        <f t="shared" si="12"/>
        <v>8254779126.3700008</v>
      </c>
      <c r="S21" s="19">
        <f t="shared" si="12"/>
        <v>3331237474.0299997</v>
      </c>
      <c r="T21" s="19">
        <f t="shared" si="12"/>
        <v>3318095519.0299997</v>
      </c>
      <c r="U21" s="14">
        <f t="shared" si="2"/>
        <v>16234350873.629999</v>
      </c>
      <c r="V21" s="15">
        <f t="shared" si="5"/>
        <v>0.33707931340843877</v>
      </c>
      <c r="W21" s="15">
        <f t="shared" si="6"/>
        <v>0.13602922905101161</v>
      </c>
      <c r="X21" s="15">
        <f t="shared" si="7"/>
        <v>0.13549258462958871</v>
      </c>
      <c r="Y21" s="2"/>
      <c r="Z21" s="2"/>
    </row>
    <row r="22" spans="1:26" ht="15.75" thickTop="1" x14ac:dyDescent="0.25">
      <c r="A22" s="20" t="s">
        <v>55</v>
      </c>
      <c r="B22" s="20"/>
      <c r="C22" s="20"/>
      <c r="D22" s="20"/>
      <c r="E22" s="20"/>
      <c r="F22" s="21"/>
      <c r="G22" s="21"/>
      <c r="H22" s="22"/>
      <c r="I22" s="21"/>
      <c r="J22" s="21"/>
      <c r="K22" s="20"/>
      <c r="L22" s="20"/>
      <c r="M22" s="20"/>
      <c r="N22" s="20"/>
      <c r="O22" s="20"/>
      <c r="P22" s="2"/>
      <c r="Q22" s="2"/>
      <c r="R22" s="2"/>
      <c r="S22" s="2"/>
      <c r="T22" s="2"/>
      <c r="U22" s="2"/>
      <c r="V22" s="3"/>
      <c r="W22" s="3"/>
      <c r="X22" s="3"/>
      <c r="Y22" s="2"/>
      <c r="Z22" s="2"/>
    </row>
    <row r="23" spans="1:26" x14ac:dyDescent="0.25">
      <c r="A23" s="20" t="s">
        <v>56</v>
      </c>
      <c r="B23" s="20"/>
      <c r="C23" s="20"/>
      <c r="D23" s="20"/>
      <c r="E23" s="20"/>
      <c r="F23" s="21"/>
      <c r="G23" s="21"/>
      <c r="H23" s="22"/>
      <c r="I23" s="21"/>
      <c r="J23" s="21"/>
      <c r="K23" s="20"/>
      <c r="L23" s="20"/>
      <c r="M23" s="20"/>
      <c r="N23" s="20"/>
      <c r="O23" s="20"/>
      <c r="P23" s="2"/>
      <c r="Q23" s="2"/>
      <c r="R23" s="2"/>
      <c r="S23" s="2"/>
      <c r="T23" s="2"/>
      <c r="U23" s="2"/>
      <c r="V23" s="3"/>
      <c r="W23" s="3"/>
      <c r="X23" s="3"/>
      <c r="Y23" s="2"/>
      <c r="Z23" s="2"/>
    </row>
    <row r="24" spans="1:26" x14ac:dyDescent="0.25">
      <c r="A24" s="20" t="s">
        <v>57</v>
      </c>
      <c r="B24" s="20"/>
      <c r="C24" s="20"/>
      <c r="D24" s="20"/>
      <c r="E24" s="20"/>
      <c r="F24" s="21"/>
      <c r="G24" s="21"/>
      <c r="H24" s="22"/>
      <c r="I24" s="21"/>
      <c r="J24" s="21"/>
      <c r="K24" s="20"/>
      <c r="L24" s="20"/>
      <c r="M24" s="20"/>
      <c r="N24" s="20"/>
      <c r="O24" s="20"/>
      <c r="P24" s="2"/>
      <c r="Q24" s="2"/>
      <c r="R24" s="2"/>
      <c r="S24" s="2"/>
      <c r="T24" s="2"/>
      <c r="U24" s="2"/>
      <c r="V24" s="3"/>
      <c r="W24" s="3"/>
      <c r="X24" s="3"/>
      <c r="Y24" s="2"/>
      <c r="Z24" s="2"/>
    </row>
    <row r="25" spans="1:26" x14ac:dyDescent="0.25">
      <c r="A25" s="20"/>
      <c r="B25" s="20"/>
      <c r="C25" s="20"/>
      <c r="D25" s="20"/>
      <c r="E25" s="20"/>
      <c r="F25" s="20"/>
      <c r="G25" s="23"/>
      <c r="H25" s="23"/>
      <c r="I25" s="24"/>
      <c r="J25" s="23"/>
      <c r="K25" s="23"/>
      <c r="L25" s="20"/>
      <c r="M25" s="20"/>
      <c r="N25" s="20"/>
      <c r="P25" s="2"/>
      <c r="Q25" s="2"/>
      <c r="R25" s="2"/>
      <c r="S25" s="2"/>
      <c r="T25" s="2"/>
      <c r="U25" s="2"/>
      <c r="V25" s="3"/>
      <c r="W25" s="3"/>
      <c r="X25" s="3"/>
      <c r="Y25" s="2"/>
      <c r="Z25" s="2"/>
    </row>
    <row r="26" spans="1:26" x14ac:dyDescent="0.25">
      <c r="A26" s="20"/>
      <c r="P26" s="2"/>
      <c r="Q26" s="2"/>
      <c r="R26" s="2"/>
      <c r="S26" s="2"/>
      <c r="T26" s="2"/>
      <c r="U26" s="2"/>
      <c r="V26" s="3"/>
      <c r="W26" s="3"/>
      <c r="X26" s="3"/>
      <c r="Y26" s="2"/>
      <c r="Z26" s="2"/>
    </row>
    <row r="27" spans="1:26" x14ac:dyDescent="0.25"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"/>
      <c r="W27" s="3"/>
      <c r="X27" s="3"/>
      <c r="Y27" s="2"/>
      <c r="Z27" s="2"/>
    </row>
    <row r="28" spans="1:26" x14ac:dyDescent="0.25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/>
      <c r="W28" s="3"/>
      <c r="X28" s="3"/>
      <c r="Y28" s="2"/>
      <c r="Z28" s="2"/>
    </row>
    <row r="29" spans="1:26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/>
      <c r="W29" s="3"/>
      <c r="X29" s="3"/>
      <c r="Y29" s="2"/>
      <c r="Z29" s="2"/>
    </row>
    <row r="30" spans="1:26" x14ac:dyDescent="0.2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"/>
      <c r="W30" s="3"/>
      <c r="X30" s="3"/>
      <c r="Y30" s="2"/>
      <c r="Z30" s="2"/>
    </row>
    <row r="31" spans="1:26" x14ac:dyDescent="0.2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  <c r="W31" s="3"/>
      <c r="X31" s="3"/>
      <c r="Y31" s="2"/>
      <c r="Z31" s="2"/>
    </row>
    <row r="32" spans="1:26" x14ac:dyDescent="0.2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"/>
      <c r="W32" s="3"/>
      <c r="X32" s="3"/>
      <c r="Y32" s="2"/>
      <c r="Z32" s="2"/>
    </row>
    <row r="33" spans="10:26" x14ac:dyDescent="0.25"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3"/>
      <c r="W33" s="3"/>
      <c r="X33" s="3"/>
      <c r="Y33" s="2"/>
      <c r="Z33" s="2"/>
    </row>
    <row r="34" spans="10:26" x14ac:dyDescent="0.25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/>
      <c r="W34" s="3"/>
      <c r="X34" s="3"/>
      <c r="Y34" s="2"/>
      <c r="Z34" s="2"/>
    </row>
    <row r="35" spans="10:26" ht="30" customHeight="1" x14ac:dyDescent="0.25"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3"/>
      <c r="W35" s="3"/>
      <c r="X35" s="3"/>
      <c r="Y35" s="2"/>
      <c r="Z35" s="2"/>
    </row>
    <row r="36" spans="10:26" ht="30" customHeight="1" x14ac:dyDescent="0.25"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3"/>
      <c r="W36" s="3"/>
      <c r="X36" s="3"/>
      <c r="Y36" s="2"/>
      <c r="Z36" s="2"/>
    </row>
    <row r="37" spans="10:26" ht="30" customHeight="1" x14ac:dyDescent="0.25"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/>
      <c r="W37" s="3"/>
      <c r="X37" s="3"/>
      <c r="Y37" s="2"/>
      <c r="Z37" s="2"/>
    </row>
    <row r="38" spans="10:26" ht="30" customHeight="1" x14ac:dyDescent="0.25"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"/>
      <c r="W38" s="3"/>
      <c r="X38" s="3"/>
      <c r="Y38" s="2"/>
      <c r="Z38" s="2"/>
    </row>
    <row r="39" spans="10:26" x14ac:dyDescent="0.25"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0:26" x14ac:dyDescent="0.25"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0:26" x14ac:dyDescent="0.25"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0:26" x14ac:dyDescent="0.25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0:26" x14ac:dyDescent="0.25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0:26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0:26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0:26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0:26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0:26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0:26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0:26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64" spans="10:26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</sheetData>
  <mergeCells count="3">
    <mergeCell ref="A2:X2"/>
    <mergeCell ref="A3:X3"/>
    <mergeCell ref="A4:X4"/>
  </mergeCells>
  <printOptions horizontalCentered="1"/>
  <pageMargins left="0.39370078740157483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2021-04-06T15:01:11Z</cp:lastPrinted>
  <dcterms:created xsi:type="dcterms:W3CDTF">2021-04-02T20:15:35Z</dcterms:created>
  <dcterms:modified xsi:type="dcterms:W3CDTF">2021-04-06T16:34:28Z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