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meatadata/core-properties" Target="docProps/core0.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Alterno\Documents\TRABAJO PAGINA WEB 2021\TRABAJO PAGINA WEB MES DE JULIO DE 2021\PDF\"/>
    </mc:Choice>
  </mc:AlternateContent>
  <bookViews>
    <workbookView xWindow="240" yWindow="120" windowWidth="18060" windowHeight="7050"/>
  </bookViews>
  <sheets>
    <sheet name="GASTOS DE INVERSION " sheetId="1" r:id="rId1"/>
  </sheets>
  <definedNames>
    <definedName name="_xlnm.Print_Titles" localSheetId="0">'GASTOS DE INVERSION '!$6:$6</definedName>
  </definedNames>
  <calcPr calcId="152511"/>
</workbook>
</file>

<file path=xl/calcChain.xml><?xml version="1.0" encoding="utf-8"?>
<calcChain xmlns="http://schemas.openxmlformats.org/spreadsheetml/2006/main">
  <c r="V29" i="1" l="1"/>
  <c r="U29" i="1"/>
  <c r="T29" i="1"/>
  <c r="S29" i="1"/>
  <c r="V28" i="1"/>
  <c r="U28" i="1"/>
  <c r="T28" i="1"/>
  <c r="S28" i="1"/>
  <c r="V27" i="1"/>
  <c r="U27" i="1"/>
  <c r="T27" i="1"/>
  <c r="S27" i="1"/>
  <c r="V25" i="1"/>
  <c r="U25" i="1"/>
  <c r="T25" i="1"/>
  <c r="S25" i="1"/>
  <c r="V24" i="1"/>
  <c r="U24" i="1"/>
  <c r="T24" i="1"/>
  <c r="S24" i="1"/>
  <c r="V22" i="1"/>
  <c r="U22" i="1"/>
  <c r="T22" i="1"/>
  <c r="S22" i="1"/>
  <c r="V21" i="1"/>
  <c r="U21" i="1"/>
  <c r="T21" i="1"/>
  <c r="S21" i="1"/>
  <c r="V20" i="1"/>
  <c r="U20" i="1"/>
  <c r="T20" i="1"/>
  <c r="S20" i="1"/>
  <c r="V19" i="1"/>
  <c r="U19" i="1"/>
  <c r="T19" i="1"/>
  <c r="S19" i="1"/>
  <c r="V18" i="1"/>
  <c r="U18" i="1"/>
  <c r="T18" i="1"/>
  <c r="S18" i="1"/>
  <c r="V17" i="1"/>
  <c r="U17" i="1"/>
  <c r="T17" i="1"/>
  <c r="S17" i="1"/>
  <c r="V16" i="1"/>
  <c r="U16" i="1"/>
  <c r="T16" i="1"/>
  <c r="S16" i="1"/>
  <c r="V15" i="1"/>
  <c r="U15" i="1"/>
  <c r="T15" i="1"/>
  <c r="S15" i="1"/>
  <c r="V14" i="1"/>
  <c r="U14" i="1"/>
  <c r="T14" i="1"/>
  <c r="S14" i="1"/>
  <c r="V13" i="1"/>
  <c r="U13" i="1"/>
  <c r="T13" i="1"/>
  <c r="S13" i="1"/>
  <c r="V12" i="1"/>
  <c r="U12" i="1"/>
  <c r="T12" i="1"/>
  <c r="S12" i="1"/>
  <c r="V11" i="1"/>
  <c r="U11" i="1"/>
  <c r="T11" i="1"/>
  <c r="S11" i="1"/>
  <c r="V9" i="1"/>
  <c r="U9" i="1"/>
  <c r="T9" i="1"/>
  <c r="S9" i="1"/>
  <c r="V8" i="1"/>
  <c r="U8" i="1"/>
  <c r="T8" i="1"/>
  <c r="S8" i="1"/>
  <c r="R30" i="1"/>
  <c r="Q30" i="1"/>
  <c r="P30" i="1"/>
  <c r="O30" i="1"/>
  <c r="N30" i="1"/>
  <c r="M30" i="1"/>
  <c r="L30" i="1"/>
  <c r="K30" i="1"/>
  <c r="J30" i="1"/>
  <c r="R26" i="1"/>
  <c r="Q26" i="1"/>
  <c r="P26" i="1"/>
  <c r="O26" i="1"/>
  <c r="N26" i="1"/>
  <c r="M26" i="1"/>
  <c r="L26" i="1"/>
  <c r="K26" i="1"/>
  <c r="J26" i="1"/>
  <c r="R23" i="1"/>
  <c r="Q23" i="1"/>
  <c r="P23" i="1"/>
  <c r="O23" i="1"/>
  <c r="N23" i="1"/>
  <c r="M23" i="1"/>
  <c r="L23" i="1"/>
  <c r="K23" i="1"/>
  <c r="J23" i="1"/>
  <c r="R10" i="1"/>
  <c r="Q10" i="1"/>
  <c r="P10" i="1"/>
  <c r="O10" i="1"/>
  <c r="N10" i="1"/>
  <c r="M10" i="1"/>
  <c r="L10" i="1"/>
  <c r="K10" i="1"/>
  <c r="J10" i="1"/>
  <c r="K31" i="1" l="1"/>
  <c r="S26" i="1"/>
  <c r="T10" i="1"/>
  <c r="L31" i="1"/>
  <c r="O31" i="1"/>
  <c r="V26" i="1"/>
  <c r="S30" i="1"/>
  <c r="U30" i="1"/>
  <c r="S10" i="1"/>
  <c r="J31" i="1"/>
  <c r="N31" i="1"/>
  <c r="S23" i="1"/>
  <c r="U10" i="1"/>
  <c r="T23" i="1"/>
  <c r="V30" i="1"/>
  <c r="M31" i="1"/>
  <c r="P31" i="1"/>
  <c r="V10" i="1"/>
  <c r="U23" i="1"/>
  <c r="T26" i="1"/>
  <c r="Q31" i="1"/>
  <c r="V23" i="1"/>
  <c r="U26" i="1"/>
  <c r="T30" i="1"/>
  <c r="R31" i="1"/>
  <c r="V7" i="1"/>
  <c r="U7" i="1"/>
  <c r="T7" i="1"/>
  <c r="S7" i="1"/>
  <c r="S31" i="1" l="1"/>
  <c r="V31" i="1"/>
  <c r="U31" i="1"/>
  <c r="T31" i="1"/>
</calcChain>
</file>

<file path=xl/sharedStrings.xml><?xml version="1.0" encoding="utf-8"?>
<sst xmlns="http://schemas.openxmlformats.org/spreadsheetml/2006/main" count="218" uniqueCount="83">
  <si>
    <t/>
  </si>
  <si>
    <t>TIPO</t>
  </si>
  <si>
    <t>CTA</t>
  </si>
  <si>
    <t>SUB
CTA</t>
  </si>
  <si>
    <t>OBJ</t>
  </si>
  <si>
    <t>ORD</t>
  </si>
  <si>
    <t>FUENTE</t>
  </si>
  <si>
    <t>REC</t>
  </si>
  <si>
    <t>SIT</t>
  </si>
  <si>
    <t>DESCRIPCION</t>
  </si>
  <si>
    <t>APR. INICIAL</t>
  </si>
  <si>
    <t>APR. ADICIONADA</t>
  </si>
  <si>
    <t>APR. REDUCIDA</t>
  </si>
  <si>
    <t>APR. VIGENTE</t>
  </si>
  <si>
    <t>CDP</t>
  </si>
  <si>
    <t>APR. DISPONIBLE</t>
  </si>
  <si>
    <t>COMPROMISO</t>
  </si>
  <si>
    <t>OBLIGACION</t>
  </si>
  <si>
    <t>PAGOS</t>
  </si>
  <si>
    <t>Nación</t>
  </si>
  <si>
    <t>10</t>
  </si>
  <si>
    <t>CSF</t>
  </si>
  <si>
    <t>11</t>
  </si>
  <si>
    <t>SSF</t>
  </si>
  <si>
    <t>C</t>
  </si>
  <si>
    <t>3501</t>
  </si>
  <si>
    <t>0200</t>
  </si>
  <si>
    <t>2</t>
  </si>
  <si>
    <t>APOYO AL GOBIERNO EN UNA CORRECTA INSERCIÓN DE COLOMBIA EN LOS MERCADOS INTERNACIONALES, APERTURA DE NUEVOS MERCADOS Y LA PROFUNDIZACIÓN DE LOS EXISTENTES -   NACIONAL</t>
  </si>
  <si>
    <t>14</t>
  </si>
  <si>
    <t>3502</t>
  </si>
  <si>
    <t>13</t>
  </si>
  <si>
    <t>15</t>
  </si>
  <si>
    <t>IMPLEMENTACIÓN DE PROCESOS DE DESARROLLO ECONÓMICO LOCAL PARA LA COMPETITIVIDAD ESTRATÉGICA NACIONAL</t>
  </si>
  <si>
    <t>25</t>
  </si>
  <si>
    <t>16</t>
  </si>
  <si>
    <t>DESARROLLO  DE ESTRATEGIAS CON ENFOQUE TERRITORIAL PARA LA PROMOCIÓN Y COMPETITIVIDAD TURÍSTICA A NIVEL  NACIONAL</t>
  </si>
  <si>
    <t>17</t>
  </si>
  <si>
    <t>IMPLEMENTACIÓN DE ESTRATEGIAS PARA EL MEJORAMIENTO DE CAPACIDADES Y FORTALECIMIENTO DE LAS MIPYMES A NIVEL   NACIONAL-[PREVIO CONCEPTO DNP]</t>
  </si>
  <si>
    <t>18</t>
  </si>
  <si>
    <t>IMPLEMENTACIÓN  DE INSTRUMENTOS QUE MEJOREN LA PRODUCTIVIDAD Y COMPETITIVIDAD DE LAS EMPRESAS PARA INCREMENTAR, DIVERSIFICAR Y SOFISTICAR LA OFERTA  NACIONAL</t>
  </si>
  <si>
    <t>19</t>
  </si>
  <si>
    <t>APOYO A LA PROMOCION DE LA ECONOMIA CIRCULAR Y LA EFICIENCIA EN EL USO DE LOS RECURSOS EN LAS EMPRESAS A NIVEL   NACIONAL-[PREVIO CONCEPTO DNP]</t>
  </si>
  <si>
    <t>20</t>
  </si>
  <si>
    <t>FORTALECIMIENTO DE LA POLÍTICA DE PRODUCTIVIDAD Y COMPETITIVIDAD A NIVEL  NACIONAL</t>
  </si>
  <si>
    <t>21</t>
  </si>
  <si>
    <t>APOYO PARA EL ACCESO A LOS MERCADOS DE LAS UNIDADES PRODUCTIVAS DE LA POBLACIÓN VÍCTIMA DEL CONFLICTO ARMADO  NACIONAL</t>
  </si>
  <si>
    <t>22</t>
  </si>
  <si>
    <t>APOYO AL SECTOR TURÍSTICO PARA LA PROMOCIÓN Y COMPETITIVIDAD LEY 1101 DE 2006 A NIVEL   NACIONAL-[PREVIO CONCEPTO DNP]</t>
  </si>
  <si>
    <t>23</t>
  </si>
  <si>
    <t>APOYO PARA EL FOMENTO Y PROMOCIÓN DE LA SOFISTICACIÓN E INNOVACIÓN EN LAS MIPYMES COLOMBIANAS.  NACIONAL</t>
  </si>
  <si>
    <t>24</t>
  </si>
  <si>
    <t>FORTALECIMIENTO DE LOS ESTÁNDARES DE CALIDAD EN LA INFRAESTRUCTURA PRODUCTIVA NACIONAL A PARTIR DEL RECONOCIMIENTO Y DESARROLLO NACIONAL E INTERNACIONAL DEL SUBSISTEMA NACIONAL DE LA CALIDAD   NACIONAL</t>
  </si>
  <si>
    <t>FORTALECIMIENTO DEL ENTORNO COMPETITIVO EN LA INDUSTRIA A NIVEL  NACIONAL-[PREVIO CONCEPTO DNP]</t>
  </si>
  <si>
    <t>3503</t>
  </si>
  <si>
    <t>4</t>
  </si>
  <si>
    <t>IMPLEMENTACIÓN REGISTRO SUSTANCIAS QUÍMICAS DE USO INDUSTRIAL A NIVEL  NACIONAL</t>
  </si>
  <si>
    <t>5</t>
  </si>
  <si>
    <t>ACTUALIZACIÓN DE LA NORMATIVIDAD SOBRE CONTABILIDAD, INFORMACIÓN FINANCIERA Y ASEGURAMIENTO DE LA INFORMACIÓN DE ACEPTACIÓN MUNDIAL, EN EL MARCO DE LAS MEJORES PRÁCTICAS Y RÁPIDA EVOLUCIÓN DE LOS NEGOCIOS A NIVEL  NACIONAL</t>
  </si>
  <si>
    <t>6</t>
  </si>
  <si>
    <t>MEJORAMIENTO EN LA APLICACIÓN Y CONVERGENCIA HACIA ESTÁNDARES INTERNACIONALES DE INFORMACIÓN FINANCIERA Y DE ASEGURAMIENTO DE LA INFORMACIÓN A NIVEL   NACIONAL</t>
  </si>
  <si>
    <t>3599</t>
  </si>
  <si>
    <t>AMPLIACIÓN DE LA CAPACIDAD DE LOS SERVICIOS DE LAS TECNOLOGÍAS DE INFORMACIÓN EN EL MINCIT  NACIONAL</t>
  </si>
  <si>
    <t>FORTALECIMIENTO EN LA GESTIÓN ADMINISTRATIVA E INSTITUCIONAL DEL MINISTERIO DE COMERCIO, INDUSTRIA Y TURISMO A NIVEL   NACIONAL</t>
  </si>
  <si>
    <t>FORTALECIMIENTO DE LOS SERVICIOS BRINDADOS A LOS USUARIOS DE COMERCIO EXTERIOR A NIVEL  NACIONAL</t>
  </si>
  <si>
    <t>APROPIACION SIN COMPROMETER</t>
  </si>
  <si>
    <t>COMP/ APR</t>
  </si>
  <si>
    <t>OBLIG/ APR</t>
  </si>
  <si>
    <t>PAGO/ APR</t>
  </si>
  <si>
    <t>MINISTERIO DE COMERCIO INDUSTRIA Y TURISMO</t>
  </si>
  <si>
    <t>EJECUCION PRESUPUESTAL ACUMULADA CON CORTE AL 31 DE JULIO DE 2021</t>
  </si>
  <si>
    <t xml:space="preserve">Fuente : Sistema Integrado de Información Financiera SIIF Nación </t>
  </si>
  <si>
    <t xml:space="preserve">Nota No. 1 : Ley  No. 2063 del  28 de noviembre de 2020" Por la cual se decreta el presupuesto de rentas y recursos de capital y ley de apropiaciones para la vigencia fiscal del 1° de Enero al 31 de diciembre de 2021" </t>
  </si>
  <si>
    <t>Nota No. 2 : Decreto No. 1805  del  31 de diciembre de 2020" Por el cual se liquida el presupuesto General de la Nación para la vigencia fiscal de 2021, se detallan las apropiaciones y se clasifican y definen los gastos"</t>
  </si>
  <si>
    <t>VICEMINISTERIO DE COMERCIO EXTERIOR</t>
  </si>
  <si>
    <t>VICEMINISTERIO DE DE DESARROLLO EMPRESARIAL</t>
  </si>
  <si>
    <t>SECRETARIA GENERAL</t>
  </si>
  <si>
    <t>VICEMINISTERIO DE TURISMO</t>
  </si>
  <si>
    <t xml:space="preserve">TOTAL GASTOS DE INVERSION </t>
  </si>
  <si>
    <t>GASTOS DE INVERSION</t>
  </si>
  <si>
    <t>FECHA GENERACION  : AGOSTO 2  DE 2021</t>
  </si>
  <si>
    <t>Nota No. 3 : Resoluciòn No.0765 del 13 de abril de 2021 " Por la cual se efectùa una distibuciòn en el Presupuesto de Gastos de Inversiòn del Ministerio de Hacienda y Crèdito Pùblico para la vigencia fiscal de 2021"</t>
  </si>
  <si>
    <t>Nota No. 4 : Resoluciòn No.143 del 14 de mayo del  2021 " Por la cual se efectùa una distribuciòn del Presupuesto de Inversiòn contenida en el anexo del Decreto de Liquidaciòn del Presupuesto General de la Naciòn para la vigencia fiscal de 2021".</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</si>
</sst>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1240A]&quot;$&quot;\ #,##0.00;\-&quot;$&quot;\ #,##0.00"/>
    <numFmt numFmtId="165" formatCode="#,##0.00_ ;\-#,##0.00\ "/>
    <numFmt numFmtId="166" formatCode="[$-1240A]&quot;$&quot;\ #,##0.00;\(&quot;$&quot;\ #,##0.00\)"/>
  </numFmts>
  <fonts count="14" x14ac:knownFonts="1">
    <font>
      <sz val="11"/>
      <color rgb="FF000000"/>
      <name val="Calibri"/>
      <family val="2"/>
      <scheme val="minor"/>
    </font>
    <font>
      <sz val="11"/>
      <name val="Calibri"/>
      <family val="2"/>
    </font>
    <font>
      <b/>
      <sz val="9"/>
      <color rgb="FF000000"/>
      <name val="Times New Roman"/>
      <family val="1"/>
    </font>
    <font>
      <sz val="11"/>
      <name val="Calibri"/>
      <family val="2"/>
    </font>
    <font>
      <b/>
      <sz val="9"/>
      <color theme="0"/>
      <name val="Arial"/>
      <family val="2"/>
    </font>
    <font>
      <sz val="8"/>
      <color rgb="FF000000"/>
      <name val="Arial"/>
      <family val="2"/>
    </font>
    <font>
      <sz val="8"/>
      <name val="Arial"/>
      <family val="2"/>
    </font>
    <font>
      <b/>
      <sz val="8"/>
      <color rgb="FF000000"/>
      <name val="Arial"/>
      <family val="2"/>
    </font>
    <font>
      <sz val="9"/>
      <color theme="0"/>
      <name val="Arial"/>
      <family val="2"/>
    </font>
    <font>
      <b/>
      <sz val="8"/>
      <color theme="0"/>
      <name val="Arial"/>
      <family val="2"/>
    </font>
    <font>
      <b/>
      <sz val="12"/>
      <color rgb="FF000000"/>
      <name val="Arial Narrow"/>
      <family val="2"/>
    </font>
    <font>
      <sz val="12"/>
      <name val="Arial Narrow"/>
      <family val="2"/>
    </font>
    <font>
      <b/>
      <sz val="8"/>
      <name val="Arial"/>
      <family val="2"/>
    </font>
    <font>
      <b/>
      <sz val="8"/>
      <color theme="1" tint="4.9989318521683403E-2"/>
      <name val="Arial"/>
      <family val="2"/>
    </font>
  </fonts>
  <fills count="5">
    <fill>
      <patternFill patternType="none"/>
    </fill>
    <fill>
      <patternFill patternType="gray125"/>
    </fill>
    <fill>
      <patternFill patternType="solid">
        <fgColor theme="3" tint="0.39997558519241921"/>
        <bgColor indexed="64"/>
      </patternFill>
    </fill>
    <fill>
      <patternFill patternType="solid">
        <fgColor theme="3" tint="-0.249977111117893"/>
        <bgColor indexed="64"/>
      </patternFill>
    </fill>
    <fill>
      <patternFill patternType="solid">
        <fgColor theme="4" tint="0.79998168889431442"/>
        <bgColor indexed="64"/>
      </patternFill>
    </fill>
  </fills>
  <borders count="12">
    <border>
      <left/>
      <right/>
      <top/>
      <bottom/>
      <diagonal/>
    </border>
    <border>
      <left style="thick">
        <color theme="0" tint="-0.14993743705557422"/>
      </left>
      <right style="thick">
        <color theme="0" tint="-0.14996795556505021"/>
      </right>
      <top style="thick">
        <color theme="0" tint="-0.14993743705557422"/>
      </top>
      <bottom style="thick">
        <color theme="0" tint="-0.14990691854609822"/>
      </bottom>
      <diagonal/>
    </border>
    <border>
      <left style="thick">
        <color theme="0" tint="-0.14996795556505021"/>
      </left>
      <right style="thick">
        <color theme="0" tint="-0.14996795556505021"/>
      </right>
      <top style="thick">
        <color theme="0" tint="-0.14993743705557422"/>
      </top>
      <bottom style="thick">
        <color theme="0" tint="-0.14990691854609822"/>
      </bottom>
      <diagonal/>
    </border>
    <border>
      <left style="thick">
        <color theme="0" tint="-0.14996795556505021"/>
      </left>
      <right style="thick">
        <color theme="0" tint="-0.14993743705557422"/>
      </right>
      <top style="thick">
        <color theme="0" tint="-0.14993743705557422"/>
      </top>
      <bottom style="thick">
        <color theme="0" tint="-0.14990691854609822"/>
      </bottom>
      <diagonal/>
    </border>
    <border>
      <left style="thick">
        <color theme="0" tint="-0.14993743705557422"/>
      </left>
      <right style="thick">
        <color theme="0" tint="-0.14996795556505021"/>
      </right>
      <top style="thick">
        <color theme="0" tint="-0.14990691854609822"/>
      </top>
      <bottom style="thick">
        <color theme="0" tint="-0.14990691854609822"/>
      </bottom>
      <diagonal/>
    </border>
    <border>
      <left style="thick">
        <color theme="0" tint="-0.14996795556505021"/>
      </left>
      <right style="thick">
        <color theme="0" tint="-0.14996795556505021"/>
      </right>
      <top style="thick">
        <color theme="0" tint="-0.14990691854609822"/>
      </top>
      <bottom style="thick">
        <color theme="0" tint="-0.14990691854609822"/>
      </bottom>
      <diagonal/>
    </border>
    <border>
      <left style="thick">
        <color theme="0" tint="-0.14996795556505021"/>
      </left>
      <right style="thick">
        <color theme="0" tint="-0.14993743705557422"/>
      </right>
      <top style="thick">
        <color theme="0" tint="-0.14990691854609822"/>
      </top>
      <bottom style="thick">
        <color theme="0" tint="-0.14990691854609822"/>
      </bottom>
      <diagonal/>
    </border>
    <border>
      <left style="thin">
        <color theme="0" tint="-0.1498764000366222"/>
      </left>
      <right style="thick">
        <color theme="0" tint="-0.14993743705557422"/>
      </right>
      <top style="thick">
        <color theme="0" tint="-0.14990691854609822"/>
      </top>
      <bottom style="thick">
        <color theme="0" tint="-0.14993743705557422"/>
      </bottom>
      <diagonal/>
    </border>
    <border>
      <left style="thin">
        <color theme="0" tint="-0.1498764000366222"/>
      </left>
      <right style="thin">
        <color theme="0" tint="-0.1498764000366222"/>
      </right>
      <top style="thick">
        <color theme="0" tint="-0.14990691854609822"/>
      </top>
      <bottom style="thick">
        <color theme="0" tint="-0.14993743705557422"/>
      </bottom>
      <diagonal/>
    </border>
    <border>
      <left style="thick">
        <color theme="0" tint="-0.14993743705557422"/>
      </left>
      <right style="thin">
        <color theme="0" tint="-0.14990691854609822"/>
      </right>
      <top style="thick">
        <color theme="0" tint="-0.14990691854609822"/>
      </top>
      <bottom style="thick">
        <color theme="0" tint="-0.14993743705557422"/>
      </bottom>
      <diagonal/>
    </border>
    <border>
      <left style="thin">
        <color theme="0" tint="-0.14990691854609822"/>
      </left>
      <right style="thin">
        <color theme="0" tint="-0.14990691854609822"/>
      </right>
      <top style="thick">
        <color theme="0" tint="-0.14990691854609822"/>
      </top>
      <bottom style="thick">
        <color theme="0" tint="-0.14993743705557422"/>
      </bottom>
      <diagonal/>
    </border>
    <border>
      <left style="thin">
        <color theme="0" tint="-0.14990691854609822"/>
      </left>
      <right style="thin">
        <color theme="0" tint="-0.1498764000366222"/>
      </right>
      <top style="thick">
        <color theme="0" tint="-0.14990691854609822"/>
      </top>
      <bottom style="thick">
        <color theme="0" tint="-0.14993743705557422"/>
      </bottom>
      <diagonal/>
    </border>
  </borders>
  <cellStyleXfs count="1">
    <xf numFmtId="0" fontId="0" fillId="0" borderId="0"/>
  </cellStyleXfs>
  <cellXfs count="52">
    <xf numFmtId="0" fontId="1" fillId="0" borderId="0" xfId="0" applyFont="1" applyFill="1" applyBorder="1"/>
    <xf numFmtId="0" fontId="2" fillId="0" borderId="0" xfId="0" applyNumberFormat="1" applyFont="1" applyFill="1" applyBorder="1" applyAlignment="1">
      <alignment horizontal="center" vertical="center" wrapText="1" readingOrder="1"/>
    </xf>
    <xf numFmtId="0" fontId="3" fillId="0" borderId="0" xfId="0" applyFont="1" applyFill="1" applyBorder="1"/>
    <xf numFmtId="0" fontId="3" fillId="0" borderId="0" xfId="0" applyFont="1" applyFill="1" applyBorder="1" applyAlignment="1">
      <alignment horizontal="right"/>
    </xf>
    <xf numFmtId="10" fontId="1" fillId="0" borderId="0" xfId="0" applyNumberFormat="1" applyFont="1" applyFill="1" applyBorder="1"/>
    <xf numFmtId="0" fontId="3" fillId="0" borderId="0" xfId="0" applyFont="1" applyFill="1" applyBorder="1" applyAlignment="1">
      <alignment horizontal="right" vertical="center" wrapText="1"/>
    </xf>
    <xf numFmtId="0" fontId="6" fillId="0" borderId="0" xfId="0" applyFont="1" applyFill="1" applyBorder="1"/>
    <xf numFmtId="4" fontId="6" fillId="0" borderId="0" xfId="0" applyNumberFormat="1" applyFont="1" applyFill="1" applyBorder="1"/>
    <xf numFmtId="166" fontId="6" fillId="0" borderId="0" xfId="0" applyNumberFormat="1" applyFont="1" applyFill="1" applyBorder="1"/>
    <xf numFmtId="0" fontId="5" fillId="0" borderId="0" xfId="0" applyFont="1" applyFill="1" applyBorder="1" applyAlignment="1">
      <alignment horizontal="right" vertical="center" wrapText="1" readingOrder="1"/>
    </xf>
    <xf numFmtId="164" fontId="6" fillId="0" borderId="0" xfId="0" applyNumberFormat="1" applyFont="1" applyFill="1" applyBorder="1"/>
    <xf numFmtId="0" fontId="9" fillId="3" borderId="1" xfId="0" applyNumberFormat="1" applyFont="1" applyFill="1" applyBorder="1" applyAlignment="1">
      <alignment horizontal="center" vertical="center" wrapText="1" readingOrder="1"/>
    </xf>
    <xf numFmtId="0" fontId="9" fillId="3" borderId="2" xfId="0" applyNumberFormat="1" applyFont="1" applyFill="1" applyBorder="1" applyAlignment="1">
      <alignment horizontal="center" vertical="center" wrapText="1" readingOrder="1"/>
    </xf>
    <xf numFmtId="0" fontId="4" fillId="3" borderId="2" xfId="0" applyNumberFormat="1" applyFont="1" applyFill="1" applyBorder="1" applyAlignment="1">
      <alignment horizontal="center" vertical="center" wrapText="1" readingOrder="1"/>
    </xf>
    <xf numFmtId="0" fontId="8" fillId="2" borderId="2" xfId="0" applyFont="1" applyFill="1" applyBorder="1" applyAlignment="1">
      <alignment horizontal="centerContinuous" vertical="center" wrapText="1"/>
    </xf>
    <xf numFmtId="0" fontId="8" fillId="2" borderId="3" xfId="0" applyFont="1" applyFill="1" applyBorder="1" applyAlignment="1">
      <alignment horizontal="centerContinuous" vertical="center" wrapText="1"/>
    </xf>
    <xf numFmtId="0" fontId="5" fillId="0" borderId="4" xfId="0" applyNumberFormat="1" applyFont="1" applyFill="1" applyBorder="1" applyAlignment="1">
      <alignment horizontal="center" vertical="center" wrapText="1" readingOrder="1"/>
    </xf>
    <xf numFmtId="0" fontId="5" fillId="0" borderId="5" xfId="0" applyNumberFormat="1" applyFont="1" applyFill="1" applyBorder="1" applyAlignment="1">
      <alignment horizontal="center" vertical="center" wrapText="1" readingOrder="1"/>
    </xf>
    <xf numFmtId="0" fontId="5" fillId="0" borderId="5" xfId="0" applyNumberFormat="1" applyFont="1" applyFill="1" applyBorder="1" applyAlignment="1">
      <alignment horizontal="left" vertical="center" wrapText="1" readingOrder="1"/>
    </xf>
    <xf numFmtId="164" fontId="5" fillId="0" borderId="5" xfId="0" applyNumberFormat="1" applyFont="1" applyFill="1" applyBorder="1" applyAlignment="1">
      <alignment horizontal="right" vertical="center" wrapText="1" readingOrder="1"/>
    </xf>
    <xf numFmtId="165" fontId="6" fillId="0" borderId="5" xfId="0" applyNumberFormat="1" applyFont="1" applyFill="1" applyBorder="1" applyAlignment="1">
      <alignment horizontal="right" vertical="center" wrapText="1"/>
    </xf>
    <xf numFmtId="10" fontId="6" fillId="0" borderId="5" xfId="0" applyNumberFormat="1" applyFont="1" applyFill="1" applyBorder="1" applyAlignment="1">
      <alignment horizontal="right" vertical="center" wrapText="1"/>
    </xf>
    <xf numFmtId="10" fontId="6" fillId="0" borderId="6" xfId="0" applyNumberFormat="1" applyFont="1" applyFill="1" applyBorder="1" applyAlignment="1">
      <alignment horizontal="right" vertical="center" wrapText="1"/>
    </xf>
    <xf numFmtId="0" fontId="7" fillId="4" borderId="4" xfId="0" applyNumberFormat="1" applyFont="1" applyFill="1" applyBorder="1" applyAlignment="1">
      <alignment horizontal="center" vertical="center" wrapText="1" readingOrder="1"/>
    </xf>
    <xf numFmtId="0" fontId="7" fillId="4" borderId="5" xfId="0" applyNumberFormat="1" applyFont="1" applyFill="1" applyBorder="1" applyAlignment="1">
      <alignment horizontal="center" vertical="center" wrapText="1" readingOrder="1"/>
    </xf>
    <xf numFmtId="0" fontId="7" fillId="4" borderId="5" xfId="0" applyNumberFormat="1" applyFont="1" applyFill="1" applyBorder="1" applyAlignment="1">
      <alignment horizontal="left" vertical="center" wrapText="1" readingOrder="1"/>
    </xf>
    <xf numFmtId="164" fontId="7" fillId="4" borderId="5" xfId="0" applyNumberFormat="1" applyFont="1" applyFill="1" applyBorder="1" applyAlignment="1">
      <alignment horizontal="right" vertical="center" wrapText="1" readingOrder="1"/>
    </xf>
    <xf numFmtId="165" fontId="12" fillId="4" borderId="5" xfId="0" applyNumberFormat="1" applyFont="1" applyFill="1" applyBorder="1" applyAlignment="1">
      <alignment horizontal="right" vertical="center" wrapText="1"/>
    </xf>
    <xf numFmtId="10" fontId="12" fillId="4" borderId="5" xfId="0" applyNumberFormat="1" applyFont="1" applyFill="1" applyBorder="1" applyAlignment="1">
      <alignment horizontal="right" vertical="center" wrapText="1"/>
    </xf>
    <xf numFmtId="10" fontId="12" fillId="4" borderId="6" xfId="0" applyNumberFormat="1" applyFont="1" applyFill="1" applyBorder="1" applyAlignment="1">
      <alignment horizontal="right" vertical="center" wrapText="1"/>
    </xf>
    <xf numFmtId="0" fontId="13" fillId="4" borderId="4" xfId="0" applyNumberFormat="1" applyFont="1" applyFill="1" applyBorder="1" applyAlignment="1">
      <alignment horizontal="center" vertical="center" wrapText="1" readingOrder="1"/>
    </xf>
    <xf numFmtId="0" fontId="13" fillId="4" borderId="5" xfId="0" applyNumberFormat="1" applyFont="1" applyFill="1" applyBorder="1" applyAlignment="1">
      <alignment horizontal="center" vertical="center" wrapText="1" readingOrder="1"/>
    </xf>
    <xf numFmtId="0" fontId="13" fillId="4" borderId="5" xfId="0" applyNumberFormat="1" applyFont="1" applyFill="1" applyBorder="1" applyAlignment="1">
      <alignment horizontal="left" vertical="center" wrapText="1" readingOrder="1"/>
    </xf>
    <xf numFmtId="164" fontId="13" fillId="4" borderId="5" xfId="0" applyNumberFormat="1" applyFont="1" applyFill="1" applyBorder="1" applyAlignment="1">
      <alignment horizontal="right" vertical="center" wrapText="1" readingOrder="1"/>
    </xf>
    <xf numFmtId="165" fontId="13" fillId="4" borderId="5" xfId="0" applyNumberFormat="1" applyFont="1" applyFill="1" applyBorder="1" applyAlignment="1">
      <alignment horizontal="right" vertical="center" wrapText="1"/>
    </xf>
    <xf numFmtId="10" fontId="13" fillId="4" borderId="5" xfId="0" applyNumberFormat="1" applyFont="1" applyFill="1" applyBorder="1" applyAlignment="1">
      <alignment horizontal="right" vertical="center" wrapText="1"/>
    </xf>
    <xf numFmtId="10" fontId="13" fillId="4" borderId="6" xfId="0" applyNumberFormat="1" applyFont="1" applyFill="1" applyBorder="1" applyAlignment="1">
      <alignment horizontal="right" vertical="center" wrapText="1"/>
    </xf>
    <xf numFmtId="0" fontId="7" fillId="4" borderId="8" xfId="0" applyNumberFormat="1" applyFont="1" applyFill="1" applyBorder="1" applyAlignment="1">
      <alignment horizontal="left" vertical="center" wrapText="1" readingOrder="1"/>
    </xf>
    <xf numFmtId="164" fontId="7" fillId="4" borderId="8" xfId="0" applyNumberFormat="1" applyFont="1" applyFill="1" applyBorder="1" applyAlignment="1">
      <alignment horizontal="right" vertical="center" wrapText="1" readingOrder="1"/>
    </xf>
    <xf numFmtId="165" fontId="12" fillId="4" borderId="8" xfId="0" applyNumberFormat="1" applyFont="1" applyFill="1" applyBorder="1" applyAlignment="1">
      <alignment horizontal="right" vertical="center" wrapText="1"/>
    </xf>
    <xf numFmtId="10" fontId="12" fillId="4" borderId="8" xfId="0" applyNumberFormat="1" applyFont="1" applyFill="1" applyBorder="1" applyAlignment="1">
      <alignment horizontal="right" vertical="center" wrapText="1"/>
    </xf>
    <xf numFmtId="10" fontId="12" fillId="4" borderId="7" xfId="0" applyNumberFormat="1" applyFont="1" applyFill="1" applyBorder="1" applyAlignment="1">
      <alignment horizontal="right" vertical="center" wrapText="1"/>
    </xf>
    <xf numFmtId="0" fontId="7" fillId="4" borderId="9" xfId="0" applyNumberFormat="1" applyFont="1" applyFill="1" applyBorder="1" applyAlignment="1">
      <alignment horizontal="center" vertical="center" wrapText="1" readingOrder="1"/>
    </xf>
    <xf numFmtId="0" fontId="7" fillId="4" borderId="10" xfId="0" applyNumberFormat="1" applyFont="1" applyFill="1" applyBorder="1" applyAlignment="1">
      <alignment horizontal="center" vertical="center" wrapText="1" readingOrder="1"/>
    </xf>
    <xf numFmtId="0" fontId="7" fillId="4" borderId="11" xfId="0" applyNumberFormat="1" applyFont="1" applyFill="1" applyBorder="1" applyAlignment="1">
      <alignment horizontal="center" vertical="center" wrapText="1" readingOrder="1"/>
    </xf>
    <xf numFmtId="0" fontId="1" fillId="0" borderId="0" xfId="0" applyFont="1" applyFill="1" applyBorder="1" applyAlignment="1">
      <alignment horizontal="right" readingOrder="1"/>
    </xf>
    <xf numFmtId="164" fontId="1" fillId="0" borderId="0" xfId="0" applyNumberFormat="1" applyFont="1" applyFill="1" applyBorder="1" applyAlignment="1">
      <alignment horizontal="right"/>
    </xf>
    <xf numFmtId="10" fontId="1" fillId="0" borderId="0" xfId="0" applyNumberFormat="1" applyFont="1" applyFill="1" applyBorder="1" applyAlignment="1">
      <alignment horizontal="right"/>
    </xf>
    <xf numFmtId="0" fontId="12" fillId="0" borderId="0" xfId="0" applyFont="1" applyFill="1" applyBorder="1"/>
    <xf numFmtId="0" fontId="10" fillId="0" borderId="0" xfId="0" applyNumberFormat="1" applyFont="1" applyFill="1" applyBorder="1" applyAlignment="1">
      <alignment horizontal="center" vertical="center" wrapText="1" readingOrder="1"/>
    </xf>
    <xf numFmtId="0" fontId="11" fillId="0" borderId="0" xfId="0" applyFont="1" applyFill="1" applyBorder="1" applyAlignment="1">
      <alignment horizontal="center" vertical="center" wrapText="1"/>
    </xf>
    <xf numFmtId="0" fontId="11" fillId="0" borderId="0" xfId="0" applyFont="1" applyFill="1" applyBorder="1" applyAlignment="1">
      <alignment horizontal="center" vertical="center" wrapText="1" readingOrder="1"/>
    </xf>
  </cellXfs>
  <cellStyles count="1">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9525</xdr:rowOff>
    </xdr:from>
    <xdr:to>
      <xdr:col>7</xdr:col>
      <xdr:colOff>313912</xdr:colOff>
      <xdr:row>2</xdr:row>
      <xdr:rowOff>95250</xdr:rowOff>
    </xdr:to>
    <xdr:pic>
      <xdr:nvPicPr>
        <xdr:cNvPr id="2" name="Imagen 1" descr="cid:A1151BFF-0E8C-41C0-A184-8A0FA5990D68"/>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525"/>
          <a:ext cx="2942812"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W78"/>
  <sheetViews>
    <sheetView showGridLines="0" tabSelected="1" topLeftCell="C25" workbookViewId="0">
      <selection activeCell="E25" sqref="E25"/>
    </sheetView>
  </sheetViews>
  <sheetFormatPr baseColWidth="10" defaultRowHeight="15" x14ac:dyDescent="0.25"/>
  <cols>
    <col min="1" max="5" width="5.42578125" customWidth="1"/>
    <col min="6" max="6" width="6.42578125" customWidth="1"/>
    <col min="7" max="7" width="5.85546875" customWidth="1"/>
    <col min="8" max="8" width="5.140625" customWidth="1"/>
    <col min="9" max="9" width="27.5703125" customWidth="1"/>
    <col min="10" max="14" width="18.85546875" customWidth="1"/>
    <col min="15" max="15" width="16.42578125" customWidth="1"/>
    <col min="16" max="16" width="17.7109375" customWidth="1"/>
    <col min="17" max="18" width="16.5703125" customWidth="1"/>
    <col min="19" max="19" width="15.5703125" customWidth="1"/>
    <col min="20" max="20" width="8.85546875" customWidth="1"/>
    <col min="21" max="21" width="8.5703125" customWidth="1"/>
    <col min="22" max="22" width="8.42578125" customWidth="1"/>
  </cols>
  <sheetData>
    <row r="2" spans="1:23" ht="15.75" x14ac:dyDescent="0.25">
      <c r="A2" s="49" t="s">
        <v>69</v>
      </c>
      <c r="B2" s="50"/>
      <c r="C2" s="50"/>
      <c r="D2" s="50"/>
      <c r="E2" s="50"/>
      <c r="F2" s="50"/>
      <c r="G2" s="50"/>
      <c r="H2" s="50"/>
      <c r="I2" s="50"/>
      <c r="J2" s="50"/>
      <c r="K2" s="50"/>
      <c r="L2" s="50"/>
      <c r="M2" s="50"/>
      <c r="N2" s="50"/>
      <c r="O2" s="50"/>
      <c r="P2" s="50"/>
      <c r="Q2" s="50"/>
      <c r="R2" s="50"/>
      <c r="S2" s="50"/>
      <c r="T2" s="50"/>
      <c r="U2" s="50"/>
      <c r="V2" s="50"/>
    </row>
    <row r="3" spans="1:23" ht="15.75" x14ac:dyDescent="0.25">
      <c r="A3" s="49" t="s">
        <v>70</v>
      </c>
      <c r="B3" s="50"/>
      <c r="C3" s="50"/>
      <c r="D3" s="50"/>
      <c r="E3" s="50"/>
      <c r="F3" s="50"/>
      <c r="G3" s="50"/>
      <c r="H3" s="50"/>
      <c r="I3" s="50"/>
      <c r="J3" s="50"/>
      <c r="K3" s="50"/>
      <c r="L3" s="50"/>
      <c r="M3" s="50"/>
      <c r="N3" s="50"/>
      <c r="O3" s="50"/>
      <c r="P3" s="50"/>
      <c r="Q3" s="50"/>
      <c r="R3" s="50"/>
      <c r="S3" s="50"/>
      <c r="T3" s="50"/>
      <c r="U3" s="50"/>
      <c r="V3" s="50"/>
    </row>
    <row r="4" spans="1:23" ht="15.75" x14ac:dyDescent="0.25">
      <c r="A4" s="49" t="s">
        <v>79</v>
      </c>
      <c r="B4" s="51"/>
      <c r="C4" s="51"/>
      <c r="D4" s="51"/>
      <c r="E4" s="51"/>
      <c r="F4" s="51"/>
      <c r="G4" s="51"/>
      <c r="H4" s="51"/>
      <c r="I4" s="51"/>
      <c r="J4" s="51"/>
      <c r="K4" s="51"/>
      <c r="L4" s="51"/>
      <c r="M4" s="51"/>
      <c r="N4" s="51"/>
      <c r="O4" s="51"/>
      <c r="P4" s="51"/>
      <c r="Q4" s="51"/>
      <c r="R4" s="51"/>
      <c r="S4" s="51"/>
      <c r="T4" s="51"/>
      <c r="U4" s="51"/>
      <c r="V4" s="51"/>
    </row>
    <row r="5" spans="1:23" ht="15.75" customHeight="1" thickBot="1" x14ac:dyDescent="0.3">
      <c r="A5" s="1" t="s">
        <v>0</v>
      </c>
      <c r="B5" s="1" t="s">
        <v>0</v>
      </c>
      <c r="C5" s="1" t="s">
        <v>0</v>
      </c>
      <c r="D5" s="1" t="s">
        <v>0</v>
      </c>
      <c r="E5" s="1" t="s">
        <v>0</v>
      </c>
      <c r="F5" s="1" t="s">
        <v>0</v>
      </c>
      <c r="G5" s="1" t="s">
        <v>0</v>
      </c>
      <c r="H5" s="1" t="s">
        <v>0</v>
      </c>
      <c r="I5" s="1" t="s">
        <v>0</v>
      </c>
      <c r="J5" s="1" t="s">
        <v>0</v>
      </c>
      <c r="K5" s="1" t="s">
        <v>0</v>
      </c>
      <c r="L5" s="1" t="s">
        <v>0</v>
      </c>
      <c r="M5" s="1" t="s">
        <v>0</v>
      </c>
      <c r="N5" s="1" t="s">
        <v>0</v>
      </c>
      <c r="O5" s="1" t="s">
        <v>0</v>
      </c>
      <c r="P5" s="1" t="s">
        <v>0</v>
      </c>
      <c r="Q5" s="1" t="s">
        <v>0</v>
      </c>
      <c r="R5" s="1" t="s">
        <v>0</v>
      </c>
      <c r="S5" s="48" t="s">
        <v>80</v>
      </c>
      <c r="T5" s="6"/>
      <c r="U5" s="6"/>
      <c r="V5" s="6"/>
    </row>
    <row r="6" spans="1:23" ht="35.1" customHeight="1" thickTop="1" thickBot="1" x14ac:dyDescent="0.3">
      <c r="A6" s="11" t="s">
        <v>1</v>
      </c>
      <c r="B6" s="12" t="s">
        <v>2</v>
      </c>
      <c r="C6" s="12" t="s">
        <v>3</v>
      </c>
      <c r="D6" s="12" t="s">
        <v>4</v>
      </c>
      <c r="E6" s="12" t="s">
        <v>5</v>
      </c>
      <c r="F6" s="12" t="s">
        <v>6</v>
      </c>
      <c r="G6" s="12" t="s">
        <v>7</v>
      </c>
      <c r="H6" s="12" t="s">
        <v>8</v>
      </c>
      <c r="I6" s="13" t="s">
        <v>9</v>
      </c>
      <c r="J6" s="13" t="s">
        <v>10</v>
      </c>
      <c r="K6" s="13" t="s">
        <v>11</v>
      </c>
      <c r="L6" s="13" t="s">
        <v>12</v>
      </c>
      <c r="M6" s="13" t="s">
        <v>13</v>
      </c>
      <c r="N6" s="13" t="s">
        <v>14</v>
      </c>
      <c r="O6" s="13" t="s">
        <v>15</v>
      </c>
      <c r="P6" s="13" t="s">
        <v>16</v>
      </c>
      <c r="Q6" s="13" t="s">
        <v>17</v>
      </c>
      <c r="R6" s="13" t="s">
        <v>18</v>
      </c>
      <c r="S6" s="14" t="s">
        <v>65</v>
      </c>
      <c r="T6" s="14" t="s">
        <v>66</v>
      </c>
      <c r="U6" s="14" t="s">
        <v>67</v>
      </c>
      <c r="V6" s="15" t="s">
        <v>68</v>
      </c>
    </row>
    <row r="7" spans="1:23" ht="85.5" customHeight="1" thickTop="1" thickBot="1" x14ac:dyDescent="0.3">
      <c r="A7" s="16" t="s">
        <v>24</v>
      </c>
      <c r="B7" s="17" t="s">
        <v>25</v>
      </c>
      <c r="C7" s="17" t="s">
        <v>26</v>
      </c>
      <c r="D7" s="17" t="s">
        <v>27</v>
      </c>
      <c r="E7" s="17"/>
      <c r="F7" s="17" t="s">
        <v>19</v>
      </c>
      <c r="G7" s="17" t="s">
        <v>22</v>
      </c>
      <c r="H7" s="17" t="s">
        <v>21</v>
      </c>
      <c r="I7" s="18" t="s">
        <v>28</v>
      </c>
      <c r="J7" s="19">
        <v>3613733382</v>
      </c>
      <c r="K7" s="19">
        <v>0</v>
      </c>
      <c r="L7" s="19">
        <v>0</v>
      </c>
      <c r="M7" s="19">
        <v>3613733382</v>
      </c>
      <c r="N7" s="19">
        <v>3263508053.4499998</v>
      </c>
      <c r="O7" s="19">
        <v>350225328.55000001</v>
      </c>
      <c r="P7" s="19">
        <v>3094284073.4499998</v>
      </c>
      <c r="Q7" s="19">
        <v>1153190281.0599999</v>
      </c>
      <c r="R7" s="19">
        <v>1102130299.0599999</v>
      </c>
      <c r="S7" s="20">
        <f t="shared" ref="S7:S31" si="0">+M7-P7</f>
        <v>519449308.55000019</v>
      </c>
      <c r="T7" s="21">
        <f t="shared" ref="T7:T31" si="1">+P7/M7</f>
        <v>0.85625688072690243</v>
      </c>
      <c r="U7" s="21">
        <f t="shared" ref="U7:U31" si="2">+Q7/M7</f>
        <v>0.31911327127896011</v>
      </c>
      <c r="V7" s="22">
        <f t="shared" ref="V7:V31" si="3">+R7/M7</f>
        <v>0.30498384428406067</v>
      </c>
      <c r="W7" s="4"/>
    </row>
    <row r="8" spans="1:23" ht="83.25" customHeight="1" thickTop="1" thickBot="1" x14ac:dyDescent="0.3">
      <c r="A8" s="16" t="s">
        <v>24</v>
      </c>
      <c r="B8" s="17" t="s">
        <v>25</v>
      </c>
      <c r="C8" s="17" t="s">
        <v>26</v>
      </c>
      <c r="D8" s="17" t="s">
        <v>27</v>
      </c>
      <c r="E8" s="17"/>
      <c r="F8" s="17" t="s">
        <v>19</v>
      </c>
      <c r="G8" s="17" t="s">
        <v>29</v>
      </c>
      <c r="H8" s="17" t="s">
        <v>21</v>
      </c>
      <c r="I8" s="18" t="s">
        <v>28</v>
      </c>
      <c r="J8" s="19">
        <v>21860000000</v>
      </c>
      <c r="K8" s="19">
        <v>0</v>
      </c>
      <c r="L8" s="19">
        <v>0</v>
      </c>
      <c r="M8" s="19">
        <v>21860000000</v>
      </c>
      <c r="N8" s="19">
        <v>21860000000</v>
      </c>
      <c r="O8" s="19">
        <v>0</v>
      </c>
      <c r="P8" s="19">
        <v>21860000000</v>
      </c>
      <c r="Q8" s="19">
        <v>0</v>
      </c>
      <c r="R8" s="19">
        <v>0</v>
      </c>
      <c r="S8" s="20">
        <f t="shared" si="0"/>
        <v>0</v>
      </c>
      <c r="T8" s="21">
        <f t="shared" si="1"/>
        <v>1</v>
      </c>
      <c r="U8" s="21">
        <f t="shared" si="2"/>
        <v>0</v>
      </c>
      <c r="V8" s="22">
        <f t="shared" si="3"/>
        <v>0</v>
      </c>
      <c r="W8" s="4"/>
    </row>
    <row r="9" spans="1:23" ht="63" customHeight="1" thickTop="1" thickBot="1" x14ac:dyDescent="0.3">
      <c r="A9" s="16" t="s">
        <v>24</v>
      </c>
      <c r="B9" s="17" t="s">
        <v>25</v>
      </c>
      <c r="C9" s="17" t="s">
        <v>26</v>
      </c>
      <c r="D9" s="17" t="s">
        <v>27</v>
      </c>
      <c r="E9" s="17"/>
      <c r="F9" s="17" t="s">
        <v>19</v>
      </c>
      <c r="G9" s="17" t="s">
        <v>35</v>
      </c>
      <c r="H9" s="17" t="s">
        <v>23</v>
      </c>
      <c r="I9" s="18" t="s">
        <v>64</v>
      </c>
      <c r="J9" s="19">
        <v>9493961000</v>
      </c>
      <c r="K9" s="19">
        <v>0</v>
      </c>
      <c r="L9" s="19">
        <v>0</v>
      </c>
      <c r="M9" s="19">
        <v>9493961000</v>
      </c>
      <c r="N9" s="19">
        <v>8704287019.3199997</v>
      </c>
      <c r="O9" s="19">
        <v>789673980.67999995</v>
      </c>
      <c r="P9" s="19">
        <v>7790462303.8999996</v>
      </c>
      <c r="Q9" s="19">
        <v>2253480554.1399999</v>
      </c>
      <c r="R9" s="19">
        <v>2195702156.1399999</v>
      </c>
      <c r="S9" s="20">
        <f t="shared" si="0"/>
        <v>1703498696.1000004</v>
      </c>
      <c r="T9" s="21">
        <f t="shared" si="1"/>
        <v>0.82057028714358526</v>
      </c>
      <c r="U9" s="21">
        <f t="shared" si="2"/>
        <v>0.23735936498369858</v>
      </c>
      <c r="V9" s="22">
        <f t="shared" si="3"/>
        <v>0.23127355970179359</v>
      </c>
      <c r="W9" s="4"/>
    </row>
    <row r="10" spans="1:23" ht="35.1" customHeight="1" thickTop="1" thickBot="1" x14ac:dyDescent="0.3">
      <c r="A10" s="23" t="s">
        <v>24</v>
      </c>
      <c r="B10" s="24"/>
      <c r="C10" s="24"/>
      <c r="D10" s="24"/>
      <c r="E10" s="24"/>
      <c r="F10" s="24"/>
      <c r="G10" s="24"/>
      <c r="H10" s="24"/>
      <c r="I10" s="25" t="s">
        <v>74</v>
      </c>
      <c r="J10" s="26">
        <f>SUM(J7:J9)</f>
        <v>34967694382</v>
      </c>
      <c r="K10" s="26">
        <f t="shared" ref="K10:R10" si="4">SUM(K7:K9)</f>
        <v>0</v>
      </c>
      <c r="L10" s="26">
        <f t="shared" si="4"/>
        <v>0</v>
      </c>
      <c r="M10" s="26">
        <f t="shared" si="4"/>
        <v>34967694382</v>
      </c>
      <c r="N10" s="26">
        <f t="shared" si="4"/>
        <v>33827795072.77</v>
      </c>
      <c r="O10" s="26">
        <f t="shared" si="4"/>
        <v>1139899309.23</v>
      </c>
      <c r="P10" s="26">
        <f t="shared" si="4"/>
        <v>32744746377.349998</v>
      </c>
      <c r="Q10" s="26">
        <f t="shared" si="4"/>
        <v>3406670835.1999998</v>
      </c>
      <c r="R10" s="26">
        <f t="shared" si="4"/>
        <v>3297832455.1999998</v>
      </c>
      <c r="S10" s="27">
        <f t="shared" si="0"/>
        <v>2222948004.6500015</v>
      </c>
      <c r="T10" s="28">
        <f t="shared" si="1"/>
        <v>0.93642852227070805</v>
      </c>
      <c r="U10" s="28">
        <f t="shared" si="2"/>
        <v>9.7423375930488013E-2</v>
      </c>
      <c r="V10" s="29">
        <f t="shared" si="3"/>
        <v>9.4310835000250823E-2</v>
      </c>
      <c r="W10" s="4"/>
    </row>
    <row r="11" spans="1:23" ht="45" customHeight="1" thickTop="1" thickBot="1" x14ac:dyDescent="0.3">
      <c r="A11" s="16" t="s">
        <v>24</v>
      </c>
      <c r="B11" s="17" t="s">
        <v>30</v>
      </c>
      <c r="C11" s="17" t="s">
        <v>26</v>
      </c>
      <c r="D11" s="17" t="s">
        <v>31</v>
      </c>
      <c r="E11" s="17" t="s">
        <v>0</v>
      </c>
      <c r="F11" s="17" t="s">
        <v>19</v>
      </c>
      <c r="G11" s="17" t="s">
        <v>32</v>
      </c>
      <c r="H11" s="17" t="s">
        <v>21</v>
      </c>
      <c r="I11" s="18" t="s">
        <v>33</v>
      </c>
      <c r="J11" s="19">
        <v>0</v>
      </c>
      <c r="K11" s="19">
        <v>25664580000</v>
      </c>
      <c r="L11" s="19">
        <v>0</v>
      </c>
      <c r="M11" s="19">
        <v>25664580000</v>
      </c>
      <c r="N11" s="19">
        <v>18386306244</v>
      </c>
      <c r="O11" s="19">
        <v>7278273756</v>
      </c>
      <c r="P11" s="19">
        <v>13499144244</v>
      </c>
      <c r="Q11" s="19">
        <v>0</v>
      </c>
      <c r="R11" s="19">
        <v>0</v>
      </c>
      <c r="S11" s="20">
        <f t="shared" si="0"/>
        <v>12165435756</v>
      </c>
      <c r="T11" s="21">
        <f t="shared" si="1"/>
        <v>0.52598344660228225</v>
      </c>
      <c r="U11" s="21">
        <f t="shared" si="2"/>
        <v>0</v>
      </c>
      <c r="V11" s="22">
        <f t="shared" si="3"/>
        <v>0</v>
      </c>
      <c r="W11" s="4"/>
    </row>
    <row r="12" spans="1:23" ht="63.75" customHeight="1" thickTop="1" thickBot="1" x14ac:dyDescent="0.3">
      <c r="A12" s="16" t="s">
        <v>24</v>
      </c>
      <c r="B12" s="17" t="s">
        <v>30</v>
      </c>
      <c r="C12" s="17" t="s">
        <v>26</v>
      </c>
      <c r="D12" s="17" t="s">
        <v>37</v>
      </c>
      <c r="E12" s="17"/>
      <c r="F12" s="17" t="s">
        <v>19</v>
      </c>
      <c r="G12" s="17" t="s">
        <v>22</v>
      </c>
      <c r="H12" s="17" t="s">
        <v>21</v>
      </c>
      <c r="I12" s="18" t="s">
        <v>38</v>
      </c>
      <c r="J12" s="19">
        <v>10373242985</v>
      </c>
      <c r="K12" s="19">
        <v>0</v>
      </c>
      <c r="L12" s="19">
        <v>0</v>
      </c>
      <c r="M12" s="19">
        <v>10373242985</v>
      </c>
      <c r="N12" s="19">
        <v>9863893858.1499996</v>
      </c>
      <c r="O12" s="19">
        <v>509349126.85000002</v>
      </c>
      <c r="P12" s="19">
        <v>9159494003.1499996</v>
      </c>
      <c r="Q12" s="19">
        <v>3341939242.1500001</v>
      </c>
      <c r="R12" s="19">
        <v>3293734258.1500001</v>
      </c>
      <c r="S12" s="20">
        <f t="shared" si="0"/>
        <v>1213748981.8500004</v>
      </c>
      <c r="T12" s="21">
        <f t="shared" si="1"/>
        <v>0.88299233098028118</v>
      </c>
      <c r="U12" s="21">
        <f t="shared" si="2"/>
        <v>0.32216918537264944</v>
      </c>
      <c r="V12" s="22">
        <f t="shared" si="3"/>
        <v>0.31752213487265574</v>
      </c>
      <c r="W12" s="4"/>
    </row>
    <row r="13" spans="1:23" ht="69.75" customHeight="1" thickTop="1" thickBot="1" x14ac:dyDescent="0.3">
      <c r="A13" s="16" t="s">
        <v>24</v>
      </c>
      <c r="B13" s="17" t="s">
        <v>30</v>
      </c>
      <c r="C13" s="17" t="s">
        <v>26</v>
      </c>
      <c r="D13" s="17" t="s">
        <v>39</v>
      </c>
      <c r="E13" s="17"/>
      <c r="F13" s="17" t="s">
        <v>19</v>
      </c>
      <c r="G13" s="17" t="s">
        <v>22</v>
      </c>
      <c r="H13" s="17" t="s">
        <v>21</v>
      </c>
      <c r="I13" s="18" t="s">
        <v>40</v>
      </c>
      <c r="J13" s="19">
        <v>25000000000</v>
      </c>
      <c r="K13" s="19">
        <v>0</v>
      </c>
      <c r="L13" s="19">
        <v>0</v>
      </c>
      <c r="M13" s="19">
        <v>25000000000</v>
      </c>
      <c r="N13" s="19">
        <v>25000000000</v>
      </c>
      <c r="O13" s="19">
        <v>0</v>
      </c>
      <c r="P13" s="19">
        <v>25000000000</v>
      </c>
      <c r="Q13" s="19">
        <v>11393000000</v>
      </c>
      <c r="R13" s="19">
        <v>11393000000</v>
      </c>
      <c r="S13" s="20">
        <f t="shared" si="0"/>
        <v>0</v>
      </c>
      <c r="T13" s="21">
        <f t="shared" si="1"/>
        <v>1</v>
      </c>
      <c r="U13" s="21">
        <f t="shared" si="2"/>
        <v>0.45572000000000001</v>
      </c>
      <c r="V13" s="22">
        <f t="shared" si="3"/>
        <v>0.45572000000000001</v>
      </c>
      <c r="W13" s="4"/>
    </row>
    <row r="14" spans="1:23" ht="69" thickTop="1" thickBot="1" x14ac:dyDescent="0.3">
      <c r="A14" s="16" t="s">
        <v>24</v>
      </c>
      <c r="B14" s="17" t="s">
        <v>30</v>
      </c>
      <c r="C14" s="17" t="s">
        <v>26</v>
      </c>
      <c r="D14" s="17" t="s">
        <v>41</v>
      </c>
      <c r="E14" s="17"/>
      <c r="F14" s="17" t="s">
        <v>19</v>
      </c>
      <c r="G14" s="17" t="s">
        <v>22</v>
      </c>
      <c r="H14" s="17" t="s">
        <v>21</v>
      </c>
      <c r="I14" s="18" t="s">
        <v>42</v>
      </c>
      <c r="J14" s="19">
        <v>2980536346</v>
      </c>
      <c r="K14" s="19">
        <v>0</v>
      </c>
      <c r="L14" s="19">
        <v>0</v>
      </c>
      <c r="M14" s="19">
        <v>2980536346</v>
      </c>
      <c r="N14" s="19">
        <v>2980536346</v>
      </c>
      <c r="O14" s="19">
        <v>0</v>
      </c>
      <c r="P14" s="19">
        <v>2980536346</v>
      </c>
      <c r="Q14" s="19">
        <v>2980536346</v>
      </c>
      <c r="R14" s="19">
        <v>2980536346</v>
      </c>
      <c r="S14" s="20">
        <f t="shared" si="0"/>
        <v>0</v>
      </c>
      <c r="T14" s="21">
        <f t="shared" si="1"/>
        <v>1</v>
      </c>
      <c r="U14" s="21">
        <f t="shared" si="2"/>
        <v>1</v>
      </c>
      <c r="V14" s="22">
        <f t="shared" si="3"/>
        <v>1</v>
      </c>
      <c r="W14" s="4"/>
    </row>
    <row r="15" spans="1:23" ht="46.5" thickTop="1" thickBot="1" x14ac:dyDescent="0.3">
      <c r="A15" s="16" t="s">
        <v>24</v>
      </c>
      <c r="B15" s="17" t="s">
        <v>30</v>
      </c>
      <c r="C15" s="17" t="s">
        <v>26</v>
      </c>
      <c r="D15" s="17" t="s">
        <v>43</v>
      </c>
      <c r="E15" s="17"/>
      <c r="F15" s="17" t="s">
        <v>19</v>
      </c>
      <c r="G15" s="17" t="s">
        <v>22</v>
      </c>
      <c r="H15" s="17" t="s">
        <v>21</v>
      </c>
      <c r="I15" s="18" t="s">
        <v>44</v>
      </c>
      <c r="J15" s="19">
        <v>8002612574</v>
      </c>
      <c r="K15" s="19">
        <v>0</v>
      </c>
      <c r="L15" s="19">
        <v>0</v>
      </c>
      <c r="M15" s="19">
        <v>8002612574</v>
      </c>
      <c r="N15" s="19">
        <v>7627806828</v>
      </c>
      <c r="O15" s="19">
        <v>374805746</v>
      </c>
      <c r="P15" s="19">
        <v>7627806828</v>
      </c>
      <c r="Q15" s="19">
        <v>2190529013</v>
      </c>
      <c r="R15" s="19">
        <v>2086619223</v>
      </c>
      <c r="S15" s="20">
        <f t="shared" si="0"/>
        <v>374805746</v>
      </c>
      <c r="T15" s="21">
        <f t="shared" si="1"/>
        <v>0.95316457687609157</v>
      </c>
      <c r="U15" s="21">
        <f t="shared" si="2"/>
        <v>0.27372673520606194</v>
      </c>
      <c r="V15" s="22">
        <f t="shared" si="3"/>
        <v>0.26074225182152372</v>
      </c>
      <c r="W15" s="4"/>
    </row>
    <row r="16" spans="1:23" ht="57.75" thickTop="1" thickBot="1" x14ac:dyDescent="0.3">
      <c r="A16" s="16" t="s">
        <v>24</v>
      </c>
      <c r="B16" s="17" t="s">
        <v>30</v>
      </c>
      <c r="C16" s="17" t="s">
        <v>26</v>
      </c>
      <c r="D16" s="17" t="s">
        <v>45</v>
      </c>
      <c r="E16" s="17"/>
      <c r="F16" s="17" t="s">
        <v>19</v>
      </c>
      <c r="G16" s="17" t="s">
        <v>22</v>
      </c>
      <c r="H16" s="17" t="s">
        <v>21</v>
      </c>
      <c r="I16" s="18" t="s">
        <v>46</v>
      </c>
      <c r="J16" s="19">
        <v>15885233087</v>
      </c>
      <c r="K16" s="19">
        <v>0</v>
      </c>
      <c r="L16" s="19">
        <v>0</v>
      </c>
      <c r="M16" s="19">
        <v>15885233087</v>
      </c>
      <c r="N16" s="19">
        <v>14728977008.35</v>
      </c>
      <c r="O16" s="19">
        <v>1156256078.6500001</v>
      </c>
      <c r="P16" s="19">
        <v>14728977008.35</v>
      </c>
      <c r="Q16" s="19">
        <v>1734854532.3499999</v>
      </c>
      <c r="R16" s="19">
        <v>1725213435.3499999</v>
      </c>
      <c r="S16" s="20">
        <f t="shared" si="0"/>
        <v>1156256078.6499996</v>
      </c>
      <c r="T16" s="21">
        <f t="shared" si="1"/>
        <v>0.92721189092300793</v>
      </c>
      <c r="U16" s="21">
        <f t="shared" si="2"/>
        <v>0.10921177692820593</v>
      </c>
      <c r="V16" s="22">
        <f t="shared" si="3"/>
        <v>0.1086048549556294</v>
      </c>
      <c r="W16" s="4"/>
    </row>
    <row r="17" spans="1:23" ht="63" customHeight="1" thickTop="1" thickBot="1" x14ac:dyDescent="0.3">
      <c r="A17" s="16" t="s">
        <v>24</v>
      </c>
      <c r="B17" s="17" t="s">
        <v>30</v>
      </c>
      <c r="C17" s="17" t="s">
        <v>26</v>
      </c>
      <c r="D17" s="17" t="s">
        <v>49</v>
      </c>
      <c r="E17" s="17"/>
      <c r="F17" s="17" t="s">
        <v>19</v>
      </c>
      <c r="G17" s="17" t="s">
        <v>22</v>
      </c>
      <c r="H17" s="17" t="s">
        <v>21</v>
      </c>
      <c r="I17" s="18" t="s">
        <v>50</v>
      </c>
      <c r="J17" s="19">
        <v>1954126326</v>
      </c>
      <c r="K17" s="19">
        <v>0</v>
      </c>
      <c r="L17" s="19">
        <v>0</v>
      </c>
      <c r="M17" s="19">
        <v>1954126326</v>
      </c>
      <c r="N17" s="19">
        <v>1954126326</v>
      </c>
      <c r="O17" s="19">
        <v>0</v>
      </c>
      <c r="P17" s="19">
        <v>1954126326</v>
      </c>
      <c r="Q17" s="19">
        <v>0</v>
      </c>
      <c r="R17" s="19">
        <v>0</v>
      </c>
      <c r="S17" s="20">
        <f t="shared" si="0"/>
        <v>0</v>
      </c>
      <c r="T17" s="21">
        <f t="shared" si="1"/>
        <v>1</v>
      </c>
      <c r="U17" s="21">
        <f t="shared" si="2"/>
        <v>0</v>
      </c>
      <c r="V17" s="22">
        <f t="shared" si="3"/>
        <v>0</v>
      </c>
      <c r="W17" s="4"/>
    </row>
    <row r="18" spans="1:23" ht="91.5" thickTop="1" thickBot="1" x14ac:dyDescent="0.3">
      <c r="A18" s="16" t="s">
        <v>24</v>
      </c>
      <c r="B18" s="17" t="s">
        <v>30</v>
      </c>
      <c r="C18" s="17" t="s">
        <v>26</v>
      </c>
      <c r="D18" s="17" t="s">
        <v>51</v>
      </c>
      <c r="E18" s="17"/>
      <c r="F18" s="17" t="s">
        <v>19</v>
      </c>
      <c r="G18" s="17" t="s">
        <v>22</v>
      </c>
      <c r="H18" s="17" t="s">
        <v>21</v>
      </c>
      <c r="I18" s="18" t="s">
        <v>52</v>
      </c>
      <c r="J18" s="19">
        <v>4681004365</v>
      </c>
      <c r="K18" s="19">
        <v>0</v>
      </c>
      <c r="L18" s="19">
        <v>0</v>
      </c>
      <c r="M18" s="19">
        <v>4681004365</v>
      </c>
      <c r="N18" s="19">
        <v>4648110281.6999998</v>
      </c>
      <c r="O18" s="19">
        <v>32894083.300000001</v>
      </c>
      <c r="P18" s="19">
        <v>4181710281.6999998</v>
      </c>
      <c r="Q18" s="19">
        <v>468472263.5</v>
      </c>
      <c r="R18" s="19">
        <v>435647039.5</v>
      </c>
      <c r="S18" s="20">
        <f t="shared" si="0"/>
        <v>499294083.30000019</v>
      </c>
      <c r="T18" s="21">
        <f t="shared" si="1"/>
        <v>0.89333612097582393</v>
      </c>
      <c r="U18" s="21">
        <f t="shared" si="2"/>
        <v>0.10007943316668964</v>
      </c>
      <c r="V18" s="22">
        <f t="shared" si="3"/>
        <v>9.3067001337863525E-2</v>
      </c>
      <c r="W18" s="4"/>
    </row>
    <row r="19" spans="1:23" ht="58.5" customHeight="1" thickTop="1" thickBot="1" x14ac:dyDescent="0.3">
      <c r="A19" s="16" t="s">
        <v>24</v>
      </c>
      <c r="B19" s="17" t="s">
        <v>30</v>
      </c>
      <c r="C19" s="17" t="s">
        <v>26</v>
      </c>
      <c r="D19" s="17" t="s">
        <v>34</v>
      </c>
      <c r="E19" s="17"/>
      <c r="F19" s="17" t="s">
        <v>19</v>
      </c>
      <c r="G19" s="17" t="s">
        <v>22</v>
      </c>
      <c r="H19" s="17" t="s">
        <v>21</v>
      </c>
      <c r="I19" s="18" t="s">
        <v>53</v>
      </c>
      <c r="J19" s="19">
        <v>5020620249</v>
      </c>
      <c r="K19" s="19">
        <v>0</v>
      </c>
      <c r="L19" s="19">
        <v>0</v>
      </c>
      <c r="M19" s="19">
        <v>5020620249</v>
      </c>
      <c r="N19" s="19">
        <v>2516249397</v>
      </c>
      <c r="O19" s="19">
        <v>2504370852</v>
      </c>
      <c r="P19" s="19">
        <v>2124492265</v>
      </c>
      <c r="Q19" s="19">
        <v>1503584408</v>
      </c>
      <c r="R19" s="19">
        <v>1485223621</v>
      </c>
      <c r="S19" s="20">
        <f t="shared" si="0"/>
        <v>2896127984</v>
      </c>
      <c r="T19" s="21">
        <f t="shared" si="1"/>
        <v>0.42315334752178346</v>
      </c>
      <c r="U19" s="21">
        <f t="shared" si="2"/>
        <v>0.29948180372723504</v>
      </c>
      <c r="V19" s="22">
        <f t="shared" si="3"/>
        <v>0.2958247282884669</v>
      </c>
      <c r="W19" s="4"/>
    </row>
    <row r="20" spans="1:23" ht="57" customHeight="1" thickTop="1" thickBot="1" x14ac:dyDescent="0.3">
      <c r="A20" s="16" t="s">
        <v>24</v>
      </c>
      <c r="B20" s="17" t="s">
        <v>54</v>
      </c>
      <c r="C20" s="17" t="s">
        <v>26</v>
      </c>
      <c r="D20" s="17" t="s">
        <v>55</v>
      </c>
      <c r="E20" s="17"/>
      <c r="F20" s="17" t="s">
        <v>19</v>
      </c>
      <c r="G20" s="17" t="s">
        <v>22</v>
      </c>
      <c r="H20" s="17" t="s">
        <v>21</v>
      </c>
      <c r="I20" s="18" t="s">
        <v>56</v>
      </c>
      <c r="J20" s="19">
        <v>163050000</v>
      </c>
      <c r="K20" s="19">
        <v>0</v>
      </c>
      <c r="L20" s="19">
        <v>0</v>
      </c>
      <c r="M20" s="19">
        <v>163050000</v>
      </c>
      <c r="N20" s="19">
        <v>159050000</v>
      </c>
      <c r="O20" s="19">
        <v>4000000</v>
      </c>
      <c r="P20" s="19">
        <v>61231249</v>
      </c>
      <c r="Q20" s="19">
        <v>24197017</v>
      </c>
      <c r="R20" s="19">
        <v>19190171</v>
      </c>
      <c r="S20" s="20">
        <f t="shared" si="0"/>
        <v>101818751</v>
      </c>
      <c r="T20" s="21">
        <f t="shared" si="1"/>
        <v>0.37553663906777063</v>
      </c>
      <c r="U20" s="21">
        <f t="shared" si="2"/>
        <v>0.1484024348359399</v>
      </c>
      <c r="V20" s="22">
        <f t="shared" si="3"/>
        <v>0.11769500766636001</v>
      </c>
      <c r="W20" s="4"/>
    </row>
    <row r="21" spans="1:23" ht="102.75" thickTop="1" thickBot="1" x14ac:dyDescent="0.3">
      <c r="A21" s="16" t="s">
        <v>24</v>
      </c>
      <c r="B21" s="17" t="s">
        <v>54</v>
      </c>
      <c r="C21" s="17" t="s">
        <v>26</v>
      </c>
      <c r="D21" s="17" t="s">
        <v>57</v>
      </c>
      <c r="E21" s="17"/>
      <c r="F21" s="17" t="s">
        <v>19</v>
      </c>
      <c r="G21" s="17" t="s">
        <v>22</v>
      </c>
      <c r="H21" s="17" t="s">
        <v>21</v>
      </c>
      <c r="I21" s="18" t="s">
        <v>58</v>
      </c>
      <c r="J21" s="19">
        <v>300000000</v>
      </c>
      <c r="K21" s="19">
        <v>0</v>
      </c>
      <c r="L21" s="19">
        <v>0</v>
      </c>
      <c r="M21" s="19">
        <v>300000000</v>
      </c>
      <c r="N21" s="19">
        <v>300000000</v>
      </c>
      <c r="O21" s="19">
        <v>0</v>
      </c>
      <c r="P21" s="19">
        <v>96500000</v>
      </c>
      <c r="Q21" s="19">
        <v>39439129</v>
      </c>
      <c r="R21" s="19">
        <v>39439129</v>
      </c>
      <c r="S21" s="20">
        <f t="shared" si="0"/>
        <v>203500000</v>
      </c>
      <c r="T21" s="21">
        <f t="shared" si="1"/>
        <v>0.32166666666666666</v>
      </c>
      <c r="U21" s="21">
        <f t="shared" si="2"/>
        <v>0.13146376333333334</v>
      </c>
      <c r="V21" s="22">
        <f t="shared" si="3"/>
        <v>0.13146376333333334</v>
      </c>
      <c r="W21" s="4"/>
    </row>
    <row r="22" spans="1:23" ht="69" thickTop="1" thickBot="1" x14ac:dyDescent="0.3">
      <c r="A22" s="16" t="s">
        <v>24</v>
      </c>
      <c r="B22" s="17" t="s">
        <v>54</v>
      </c>
      <c r="C22" s="17" t="s">
        <v>26</v>
      </c>
      <c r="D22" s="17" t="s">
        <v>59</v>
      </c>
      <c r="E22" s="17"/>
      <c r="F22" s="17" t="s">
        <v>19</v>
      </c>
      <c r="G22" s="17" t="s">
        <v>22</v>
      </c>
      <c r="H22" s="17" t="s">
        <v>21</v>
      </c>
      <c r="I22" s="18" t="s">
        <v>60</v>
      </c>
      <c r="J22" s="19">
        <v>144200573</v>
      </c>
      <c r="K22" s="19">
        <v>0</v>
      </c>
      <c r="L22" s="19">
        <v>0</v>
      </c>
      <c r="M22" s="19">
        <v>144200573</v>
      </c>
      <c r="N22" s="19">
        <v>78776203</v>
      </c>
      <c r="O22" s="19">
        <v>65424370</v>
      </c>
      <c r="P22" s="19">
        <v>78776203</v>
      </c>
      <c r="Q22" s="19">
        <v>30000000</v>
      </c>
      <c r="R22" s="19">
        <v>30000000</v>
      </c>
      <c r="S22" s="20">
        <f t="shared" si="0"/>
        <v>65424370</v>
      </c>
      <c r="T22" s="21">
        <f t="shared" si="1"/>
        <v>0.54629604696508383</v>
      </c>
      <c r="U22" s="21">
        <f t="shared" si="2"/>
        <v>0.20804355610986372</v>
      </c>
      <c r="V22" s="22">
        <f t="shared" si="3"/>
        <v>0.20804355610986372</v>
      </c>
      <c r="W22" s="4"/>
    </row>
    <row r="23" spans="1:23" ht="34.5" customHeight="1" thickTop="1" thickBot="1" x14ac:dyDescent="0.3">
      <c r="A23" s="23" t="s">
        <v>24</v>
      </c>
      <c r="B23" s="24"/>
      <c r="C23" s="24"/>
      <c r="D23" s="24"/>
      <c r="E23" s="24"/>
      <c r="F23" s="24"/>
      <c r="G23" s="24"/>
      <c r="H23" s="24"/>
      <c r="I23" s="25" t="s">
        <v>75</v>
      </c>
      <c r="J23" s="26">
        <f t="shared" ref="J23:R23" si="5">SUM(J11:J22)</f>
        <v>74504626505</v>
      </c>
      <c r="K23" s="26">
        <f t="shared" si="5"/>
        <v>25664580000</v>
      </c>
      <c r="L23" s="26">
        <f t="shared" si="5"/>
        <v>0</v>
      </c>
      <c r="M23" s="26">
        <f t="shared" si="5"/>
        <v>100169206505</v>
      </c>
      <c r="N23" s="26">
        <f t="shared" si="5"/>
        <v>88243832492.199997</v>
      </c>
      <c r="O23" s="26">
        <f t="shared" si="5"/>
        <v>11925374012.799999</v>
      </c>
      <c r="P23" s="26">
        <f t="shared" si="5"/>
        <v>81492794754.199997</v>
      </c>
      <c r="Q23" s="26">
        <f t="shared" si="5"/>
        <v>23706551951</v>
      </c>
      <c r="R23" s="26">
        <f t="shared" si="5"/>
        <v>23488603223</v>
      </c>
      <c r="S23" s="27">
        <f t="shared" si="0"/>
        <v>18676411750.800003</v>
      </c>
      <c r="T23" s="28">
        <f t="shared" si="1"/>
        <v>0.81355136570970277</v>
      </c>
      <c r="U23" s="28">
        <f t="shared" si="2"/>
        <v>0.2366650668218748</v>
      </c>
      <c r="V23" s="29">
        <f t="shared" si="3"/>
        <v>0.2344892611466135</v>
      </c>
      <c r="W23" s="4"/>
    </row>
    <row r="24" spans="1:23" ht="54.95" customHeight="1" thickTop="1" thickBot="1" x14ac:dyDescent="0.3">
      <c r="A24" s="16" t="s">
        <v>24</v>
      </c>
      <c r="B24" s="17" t="s">
        <v>61</v>
      </c>
      <c r="C24" s="17" t="s">
        <v>26</v>
      </c>
      <c r="D24" s="17" t="s">
        <v>55</v>
      </c>
      <c r="E24" s="17"/>
      <c r="F24" s="17" t="s">
        <v>19</v>
      </c>
      <c r="G24" s="17" t="s">
        <v>22</v>
      </c>
      <c r="H24" s="17" t="s">
        <v>21</v>
      </c>
      <c r="I24" s="18" t="s">
        <v>62</v>
      </c>
      <c r="J24" s="19">
        <v>2029220718</v>
      </c>
      <c r="K24" s="19">
        <v>0</v>
      </c>
      <c r="L24" s="19">
        <v>0</v>
      </c>
      <c r="M24" s="19">
        <v>2029220718</v>
      </c>
      <c r="N24" s="19">
        <v>2023636855.8</v>
      </c>
      <c r="O24" s="19">
        <v>5583862.2000000002</v>
      </c>
      <c r="P24" s="19">
        <v>1304621533.8</v>
      </c>
      <c r="Q24" s="19">
        <v>705643159</v>
      </c>
      <c r="R24" s="19">
        <v>705643159</v>
      </c>
      <c r="S24" s="20">
        <f t="shared" si="0"/>
        <v>724599184.20000005</v>
      </c>
      <c r="T24" s="21">
        <f t="shared" si="1"/>
        <v>0.64291751125320418</v>
      </c>
      <c r="U24" s="21">
        <f t="shared" si="2"/>
        <v>0.34774095924640563</v>
      </c>
      <c r="V24" s="22">
        <f t="shared" si="3"/>
        <v>0.34774095924640563</v>
      </c>
      <c r="W24" s="4"/>
    </row>
    <row r="25" spans="1:23" ht="54.95" customHeight="1" thickTop="1" thickBot="1" x14ac:dyDescent="0.3">
      <c r="A25" s="16" t="s">
        <v>24</v>
      </c>
      <c r="B25" s="17" t="s">
        <v>61</v>
      </c>
      <c r="C25" s="17" t="s">
        <v>26</v>
      </c>
      <c r="D25" s="17" t="s">
        <v>57</v>
      </c>
      <c r="E25" s="17"/>
      <c r="F25" s="17" t="s">
        <v>19</v>
      </c>
      <c r="G25" s="17" t="s">
        <v>22</v>
      </c>
      <c r="H25" s="17" t="s">
        <v>21</v>
      </c>
      <c r="I25" s="18" t="s">
        <v>63</v>
      </c>
      <c r="J25" s="19">
        <v>1278000000</v>
      </c>
      <c r="K25" s="19">
        <v>0</v>
      </c>
      <c r="L25" s="19">
        <v>0</v>
      </c>
      <c r="M25" s="19">
        <v>1278000000</v>
      </c>
      <c r="N25" s="19">
        <v>1260477039</v>
      </c>
      <c r="O25" s="19">
        <v>17522961</v>
      </c>
      <c r="P25" s="19">
        <v>1141171092</v>
      </c>
      <c r="Q25" s="19">
        <v>352688248</v>
      </c>
      <c r="R25" s="19">
        <v>345876002</v>
      </c>
      <c r="S25" s="20">
        <f t="shared" si="0"/>
        <v>136828908</v>
      </c>
      <c r="T25" s="21">
        <f t="shared" si="1"/>
        <v>0.89293512676056341</v>
      </c>
      <c r="U25" s="21">
        <f t="shared" si="2"/>
        <v>0.27596889514866979</v>
      </c>
      <c r="V25" s="22">
        <f t="shared" si="3"/>
        <v>0.27063849921752736</v>
      </c>
      <c r="W25" s="4"/>
    </row>
    <row r="26" spans="1:23" ht="30.75" customHeight="1" thickTop="1" thickBot="1" x14ac:dyDescent="0.3">
      <c r="A26" s="30" t="s">
        <v>24</v>
      </c>
      <c r="B26" s="31"/>
      <c r="C26" s="31"/>
      <c r="D26" s="31"/>
      <c r="E26" s="31"/>
      <c r="F26" s="31"/>
      <c r="G26" s="31"/>
      <c r="H26" s="31"/>
      <c r="I26" s="32" t="s">
        <v>76</v>
      </c>
      <c r="J26" s="33">
        <f>+J24+J25</f>
        <v>3307220718</v>
      </c>
      <c r="K26" s="33">
        <f t="shared" ref="K26:R26" si="6">+K24+K25</f>
        <v>0</v>
      </c>
      <c r="L26" s="33">
        <f t="shared" si="6"/>
        <v>0</v>
      </c>
      <c r="M26" s="33">
        <f t="shared" si="6"/>
        <v>3307220718</v>
      </c>
      <c r="N26" s="33">
        <f t="shared" si="6"/>
        <v>3284113894.8000002</v>
      </c>
      <c r="O26" s="33">
        <f t="shared" si="6"/>
        <v>23106823.199999999</v>
      </c>
      <c r="P26" s="33">
        <f t="shared" si="6"/>
        <v>2445792625.8000002</v>
      </c>
      <c r="Q26" s="33">
        <f t="shared" si="6"/>
        <v>1058331407</v>
      </c>
      <c r="R26" s="33">
        <f t="shared" si="6"/>
        <v>1051519161</v>
      </c>
      <c r="S26" s="34">
        <f t="shared" si="0"/>
        <v>861428092.19999981</v>
      </c>
      <c r="T26" s="35">
        <f t="shared" si="1"/>
        <v>0.73953111520148629</v>
      </c>
      <c r="U26" s="35">
        <f t="shared" si="2"/>
        <v>0.32000628238686546</v>
      </c>
      <c r="V26" s="36">
        <f t="shared" si="3"/>
        <v>0.31794647247973606</v>
      </c>
      <c r="W26" s="4"/>
    </row>
    <row r="27" spans="1:23" ht="60" customHeight="1" thickTop="1" thickBot="1" x14ac:dyDescent="0.3">
      <c r="A27" s="16" t="s">
        <v>24</v>
      </c>
      <c r="B27" s="17" t="s">
        <v>30</v>
      </c>
      <c r="C27" s="17" t="s">
        <v>26</v>
      </c>
      <c r="D27" s="17" t="s">
        <v>35</v>
      </c>
      <c r="E27" s="17"/>
      <c r="F27" s="17" t="s">
        <v>19</v>
      </c>
      <c r="G27" s="17" t="s">
        <v>22</v>
      </c>
      <c r="H27" s="17" t="s">
        <v>21</v>
      </c>
      <c r="I27" s="18" t="s">
        <v>36</v>
      </c>
      <c r="J27" s="19">
        <v>4065450055</v>
      </c>
      <c r="K27" s="19">
        <v>0</v>
      </c>
      <c r="L27" s="19">
        <v>0</v>
      </c>
      <c r="M27" s="19">
        <v>4065450055</v>
      </c>
      <c r="N27" s="19">
        <v>2724688954.5</v>
      </c>
      <c r="O27" s="19">
        <v>1340761100.5</v>
      </c>
      <c r="P27" s="19">
        <v>2381605678.5</v>
      </c>
      <c r="Q27" s="19">
        <v>1007928915.55</v>
      </c>
      <c r="R27" s="19">
        <v>965202904.54999995</v>
      </c>
      <c r="S27" s="20">
        <f t="shared" si="0"/>
        <v>1683844376.5</v>
      </c>
      <c r="T27" s="21">
        <f t="shared" si="1"/>
        <v>0.58581599731398004</v>
      </c>
      <c r="U27" s="21">
        <f t="shared" si="2"/>
        <v>0.24792554376860987</v>
      </c>
      <c r="V27" s="22">
        <f t="shared" si="3"/>
        <v>0.23741600351550746</v>
      </c>
      <c r="W27" s="4"/>
    </row>
    <row r="28" spans="1:23" ht="60" customHeight="1" thickTop="1" thickBot="1" x14ac:dyDescent="0.3">
      <c r="A28" s="16" t="s">
        <v>24</v>
      </c>
      <c r="B28" s="17" t="s">
        <v>30</v>
      </c>
      <c r="C28" s="17" t="s">
        <v>26</v>
      </c>
      <c r="D28" s="17" t="s">
        <v>47</v>
      </c>
      <c r="E28" s="17"/>
      <c r="F28" s="17" t="s">
        <v>19</v>
      </c>
      <c r="G28" s="17" t="s">
        <v>20</v>
      </c>
      <c r="H28" s="17" t="s">
        <v>21</v>
      </c>
      <c r="I28" s="18" t="s">
        <v>48</v>
      </c>
      <c r="J28" s="19">
        <v>134601300000</v>
      </c>
      <c r="K28" s="19">
        <v>0</v>
      </c>
      <c r="L28" s="19">
        <v>0</v>
      </c>
      <c r="M28" s="19">
        <v>134601300000</v>
      </c>
      <c r="N28" s="19">
        <v>134601300000</v>
      </c>
      <c r="O28" s="19">
        <v>0</v>
      </c>
      <c r="P28" s="19">
        <v>134601300000</v>
      </c>
      <c r="Q28" s="19">
        <v>0</v>
      </c>
      <c r="R28" s="19">
        <v>0</v>
      </c>
      <c r="S28" s="20">
        <f t="shared" si="0"/>
        <v>0</v>
      </c>
      <c r="T28" s="21">
        <f t="shared" si="1"/>
        <v>1</v>
      </c>
      <c r="U28" s="21">
        <f t="shared" si="2"/>
        <v>0</v>
      </c>
      <c r="V28" s="22">
        <f t="shared" si="3"/>
        <v>0</v>
      </c>
      <c r="W28" s="4"/>
    </row>
    <row r="29" spans="1:23" ht="60" customHeight="1" thickTop="1" thickBot="1" x14ac:dyDescent="0.3">
      <c r="A29" s="16" t="s">
        <v>24</v>
      </c>
      <c r="B29" s="17" t="s">
        <v>30</v>
      </c>
      <c r="C29" s="17" t="s">
        <v>26</v>
      </c>
      <c r="D29" s="17" t="s">
        <v>47</v>
      </c>
      <c r="E29" s="17"/>
      <c r="F29" s="17" t="s">
        <v>19</v>
      </c>
      <c r="G29" s="17" t="s">
        <v>22</v>
      </c>
      <c r="H29" s="17" t="s">
        <v>21</v>
      </c>
      <c r="I29" s="18" t="s">
        <v>48</v>
      </c>
      <c r="J29" s="19">
        <v>0</v>
      </c>
      <c r="K29" s="19">
        <v>30000000000</v>
      </c>
      <c r="L29" s="19">
        <v>0</v>
      </c>
      <c r="M29" s="19">
        <v>30000000000</v>
      </c>
      <c r="N29" s="19">
        <v>30000000000</v>
      </c>
      <c r="O29" s="19">
        <v>0</v>
      </c>
      <c r="P29" s="19">
        <v>30000000000</v>
      </c>
      <c r="Q29" s="19">
        <v>0</v>
      </c>
      <c r="R29" s="19">
        <v>0</v>
      </c>
      <c r="S29" s="20">
        <f t="shared" si="0"/>
        <v>0</v>
      </c>
      <c r="T29" s="21">
        <f t="shared" si="1"/>
        <v>1</v>
      </c>
      <c r="U29" s="21">
        <f t="shared" si="2"/>
        <v>0</v>
      </c>
      <c r="V29" s="22">
        <f t="shared" si="3"/>
        <v>0</v>
      </c>
      <c r="W29" s="4"/>
    </row>
    <row r="30" spans="1:23" ht="47.25" customHeight="1" thickTop="1" thickBot="1" x14ac:dyDescent="0.3">
      <c r="A30" s="23"/>
      <c r="B30" s="24"/>
      <c r="C30" s="24"/>
      <c r="D30" s="24"/>
      <c r="E30" s="24"/>
      <c r="F30" s="24"/>
      <c r="G30" s="24"/>
      <c r="H30" s="24"/>
      <c r="I30" s="25" t="s">
        <v>77</v>
      </c>
      <c r="J30" s="26">
        <f>SUM(J27:J29)</f>
        <v>138666750055</v>
      </c>
      <c r="K30" s="26">
        <f t="shared" ref="K30:R30" si="7">SUM(K27:K29)</f>
        <v>30000000000</v>
      </c>
      <c r="L30" s="26">
        <f t="shared" si="7"/>
        <v>0</v>
      </c>
      <c r="M30" s="26">
        <f t="shared" si="7"/>
        <v>168666750055</v>
      </c>
      <c r="N30" s="26">
        <f t="shared" si="7"/>
        <v>167325988954.5</v>
      </c>
      <c r="O30" s="26">
        <f t="shared" si="7"/>
        <v>1340761100.5</v>
      </c>
      <c r="P30" s="26">
        <f t="shared" si="7"/>
        <v>166982905678.5</v>
      </c>
      <c r="Q30" s="26">
        <f t="shared" si="7"/>
        <v>1007928915.55</v>
      </c>
      <c r="R30" s="26">
        <f t="shared" si="7"/>
        <v>965202904.54999995</v>
      </c>
      <c r="S30" s="27">
        <f t="shared" si="0"/>
        <v>1683844376.5</v>
      </c>
      <c r="T30" s="28">
        <f t="shared" si="1"/>
        <v>0.99001673788134936</v>
      </c>
      <c r="U30" s="28">
        <f t="shared" si="2"/>
        <v>5.9758601812231965E-3</v>
      </c>
      <c r="V30" s="29">
        <f t="shared" si="3"/>
        <v>5.7225440357110101E-3</v>
      </c>
      <c r="W30" s="4"/>
    </row>
    <row r="31" spans="1:23" ht="33.75" customHeight="1" thickTop="1" thickBot="1" x14ac:dyDescent="0.3">
      <c r="A31" s="42"/>
      <c r="B31" s="43"/>
      <c r="C31" s="43"/>
      <c r="D31" s="43"/>
      <c r="E31" s="43"/>
      <c r="F31" s="43"/>
      <c r="G31" s="43"/>
      <c r="H31" s="44"/>
      <c r="I31" s="37" t="s">
        <v>78</v>
      </c>
      <c r="J31" s="38">
        <f>+J10+J23+J26+J30</f>
        <v>251446291660</v>
      </c>
      <c r="K31" s="38">
        <f t="shared" ref="K31:R31" si="8">+K10+K23+K26+K30</f>
        <v>55664580000</v>
      </c>
      <c r="L31" s="38">
        <f t="shared" si="8"/>
        <v>0</v>
      </c>
      <c r="M31" s="38">
        <f t="shared" si="8"/>
        <v>307110871660</v>
      </c>
      <c r="N31" s="38">
        <f t="shared" si="8"/>
        <v>292681730414.27002</v>
      </c>
      <c r="O31" s="38">
        <f t="shared" si="8"/>
        <v>14429141245.73</v>
      </c>
      <c r="P31" s="38">
        <f t="shared" si="8"/>
        <v>283666239435.84998</v>
      </c>
      <c r="Q31" s="38">
        <f t="shared" si="8"/>
        <v>29179483108.75</v>
      </c>
      <c r="R31" s="38">
        <f t="shared" si="8"/>
        <v>28803157743.75</v>
      </c>
      <c r="S31" s="39">
        <f t="shared" si="0"/>
        <v>23444632224.150024</v>
      </c>
      <c r="T31" s="40">
        <f t="shared" si="1"/>
        <v>0.92366068938742951</v>
      </c>
      <c r="U31" s="40">
        <f t="shared" si="2"/>
        <v>9.5012862784793803E-2</v>
      </c>
      <c r="V31" s="41">
        <f t="shared" si="3"/>
        <v>9.3787489801525972E-2</v>
      </c>
      <c r="W31" s="4"/>
    </row>
    <row r="32" spans="1:23" ht="17.25" customHeight="1" thickTop="1" x14ac:dyDescent="0.25">
      <c r="A32" s="6" t="s">
        <v>71</v>
      </c>
      <c r="B32" s="6"/>
      <c r="C32" s="6"/>
      <c r="D32" s="6"/>
      <c r="E32" s="6"/>
      <c r="F32" s="7"/>
      <c r="G32" s="8"/>
      <c r="H32" s="8"/>
      <c r="I32" s="6"/>
      <c r="J32" s="6"/>
      <c r="K32" s="45"/>
      <c r="L32" s="45"/>
      <c r="M32" s="9"/>
      <c r="N32" s="46"/>
      <c r="O32" s="46"/>
      <c r="P32" s="47"/>
      <c r="Q32" s="47"/>
      <c r="T32" s="2"/>
      <c r="U32" s="2"/>
    </row>
    <row r="33" spans="1:22" ht="15" customHeight="1" x14ac:dyDescent="0.25">
      <c r="A33" s="6" t="s">
        <v>72</v>
      </c>
      <c r="B33" s="6"/>
      <c r="C33" s="6"/>
      <c r="D33" s="6"/>
      <c r="E33" s="6"/>
      <c r="F33" s="7"/>
      <c r="G33" s="8"/>
      <c r="H33" s="8"/>
      <c r="I33" s="6"/>
      <c r="J33" s="6"/>
      <c r="K33" s="45"/>
      <c r="L33" s="45"/>
      <c r="M33" s="9"/>
      <c r="N33" s="46"/>
      <c r="O33" s="46"/>
      <c r="P33" s="47"/>
      <c r="Q33" s="47"/>
      <c r="T33" s="2"/>
      <c r="U33" s="2"/>
      <c r="V33" s="5"/>
    </row>
    <row r="34" spans="1:22" x14ac:dyDescent="0.25">
      <c r="A34" s="6" t="s">
        <v>73</v>
      </c>
      <c r="B34" s="6"/>
      <c r="C34" s="6"/>
      <c r="D34" s="6"/>
      <c r="E34" s="6"/>
      <c r="F34" s="7"/>
      <c r="G34" s="8"/>
      <c r="H34" s="8"/>
      <c r="I34" s="6"/>
      <c r="J34" s="6"/>
      <c r="K34" s="45"/>
      <c r="L34" s="45"/>
      <c r="M34" s="9"/>
      <c r="N34" s="46"/>
      <c r="O34" s="46"/>
      <c r="P34" s="47"/>
      <c r="Q34" s="47"/>
      <c r="T34" s="2"/>
      <c r="U34" s="2"/>
      <c r="V34" s="5"/>
    </row>
    <row r="35" spans="1:22" ht="12" customHeight="1" x14ac:dyDescent="0.25">
      <c r="A35" s="6" t="s">
        <v>81</v>
      </c>
      <c r="B35" s="6"/>
      <c r="C35" s="6"/>
      <c r="D35" s="6"/>
      <c r="E35" s="6"/>
      <c r="F35" s="6"/>
      <c r="G35" s="6"/>
      <c r="H35" s="6"/>
      <c r="I35" s="6"/>
      <c r="J35" s="6"/>
      <c r="K35" s="6"/>
      <c r="L35" s="6"/>
      <c r="M35" s="9"/>
      <c r="N35" s="46"/>
      <c r="O35" s="46"/>
      <c r="P35" s="47"/>
      <c r="Q35" s="47"/>
      <c r="T35" s="2"/>
      <c r="U35" s="2"/>
      <c r="V35" s="3"/>
    </row>
    <row r="36" spans="1:22" x14ac:dyDescent="0.25">
      <c r="A36" s="6" t="s">
        <v>82</v>
      </c>
      <c r="B36" s="6"/>
      <c r="C36" s="6"/>
      <c r="D36" s="6"/>
      <c r="E36" s="6"/>
      <c r="F36" s="6"/>
      <c r="G36" s="6"/>
      <c r="H36" s="6"/>
      <c r="I36" s="6"/>
      <c r="J36" s="6"/>
      <c r="K36" s="6"/>
      <c r="L36" s="6"/>
      <c r="M36" s="6"/>
      <c r="N36" s="10"/>
      <c r="O36" s="6"/>
      <c r="P36" s="6"/>
      <c r="Q36" s="6"/>
      <c r="T36" s="2"/>
      <c r="U36" s="2"/>
      <c r="V36" s="3"/>
    </row>
    <row r="38" spans="1:22" ht="14.25" customHeight="1" x14ac:dyDescent="0.25"/>
    <row r="39" spans="1:22" ht="19.5" customHeight="1" x14ac:dyDescent="0.25"/>
    <row r="40" spans="1:22" x14ac:dyDescent="0.25">
      <c r="J40" s="3"/>
      <c r="K40" s="3"/>
      <c r="L40" s="3"/>
      <c r="M40" s="3"/>
      <c r="N40" s="3"/>
      <c r="O40" s="3"/>
      <c r="P40" s="3"/>
      <c r="Q40" s="3"/>
      <c r="R40" s="3"/>
      <c r="S40" s="3"/>
      <c r="T40" s="3"/>
      <c r="U40" s="3"/>
      <c r="V40" s="3"/>
    </row>
    <row r="41" spans="1:22" x14ac:dyDescent="0.25">
      <c r="J41" s="3"/>
      <c r="K41" s="3"/>
      <c r="L41" s="3"/>
      <c r="M41" s="3"/>
      <c r="N41" s="3"/>
      <c r="O41" s="3"/>
      <c r="P41" s="3"/>
      <c r="Q41" s="3"/>
      <c r="R41" s="3"/>
      <c r="S41" s="3"/>
      <c r="T41" s="3"/>
      <c r="U41" s="3"/>
      <c r="V41" s="3"/>
    </row>
    <row r="42" spans="1:22" x14ac:dyDescent="0.25">
      <c r="J42" s="3"/>
      <c r="K42" s="3"/>
      <c r="L42" s="3"/>
      <c r="M42" s="3"/>
      <c r="N42" s="3"/>
      <c r="O42" s="3"/>
      <c r="P42" s="3"/>
      <c r="Q42" s="3"/>
      <c r="R42" s="3"/>
      <c r="S42" s="3"/>
      <c r="T42" s="3"/>
      <c r="U42" s="3"/>
      <c r="V42" s="3"/>
    </row>
    <row r="43" spans="1:22" x14ac:dyDescent="0.25">
      <c r="J43" s="3"/>
      <c r="K43" s="3"/>
      <c r="L43" s="3"/>
      <c r="M43" s="3"/>
      <c r="N43" s="3"/>
      <c r="O43" s="3"/>
      <c r="P43" s="3"/>
      <c r="Q43" s="3"/>
      <c r="R43" s="3"/>
      <c r="S43" s="3"/>
      <c r="T43" s="3"/>
      <c r="U43" s="3"/>
      <c r="V43" s="3"/>
    </row>
    <row r="44" spans="1:22" x14ac:dyDescent="0.25">
      <c r="J44" s="3"/>
      <c r="K44" s="3"/>
      <c r="L44" s="3"/>
      <c r="M44" s="3"/>
      <c r="N44" s="3"/>
      <c r="O44" s="3"/>
      <c r="P44" s="3"/>
      <c r="Q44" s="3"/>
      <c r="R44" s="3"/>
      <c r="S44" s="3"/>
      <c r="T44" s="3"/>
      <c r="U44" s="3"/>
      <c r="V44" s="3"/>
    </row>
    <row r="63" ht="35.1" customHeight="1" x14ac:dyDescent="0.25"/>
    <row r="64" ht="35.1" customHeight="1" x14ac:dyDescent="0.25"/>
    <row r="65" ht="35.1" customHeight="1" x14ac:dyDescent="0.25"/>
    <row r="66" ht="35.1" customHeight="1" x14ac:dyDescent="0.25"/>
    <row r="67" ht="35.1" customHeight="1" x14ac:dyDescent="0.25"/>
    <row r="68" ht="35.1" customHeight="1" x14ac:dyDescent="0.25"/>
    <row r="69" ht="35.1" customHeight="1" x14ac:dyDescent="0.25"/>
    <row r="70" ht="35.1" customHeight="1" x14ac:dyDescent="0.25"/>
    <row r="71" ht="35.1" customHeight="1" x14ac:dyDescent="0.25"/>
    <row r="72" ht="35.1" customHeight="1" x14ac:dyDescent="0.25"/>
    <row r="73" ht="35.1" customHeight="1" x14ac:dyDescent="0.25"/>
    <row r="74" ht="35.1" customHeight="1" x14ac:dyDescent="0.25"/>
    <row r="75" ht="35.1" customHeight="1" x14ac:dyDescent="0.25"/>
    <row r="76" ht="35.1" customHeight="1" x14ac:dyDescent="0.25"/>
    <row r="77" ht="35.1" customHeight="1" x14ac:dyDescent="0.25"/>
    <row r="78" ht="25.5" customHeight="1" x14ac:dyDescent="0.25"/>
  </sheetData>
  <mergeCells count="3">
    <mergeCell ref="A2:V2"/>
    <mergeCell ref="A3:V3"/>
    <mergeCell ref="A4:V4"/>
  </mergeCells>
  <printOptions horizontalCentered="1"/>
  <pageMargins left="0.39370078740157483" right="0" top="0.78740157480314965" bottom="0.19685039370078741" header="0.78740157480314965" footer="0.78740157480314965"/>
  <pageSetup paperSize="5" scale="60" orientation="landscape"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GASTOS DE INVERSION </vt:lpstr>
      <vt:lpstr>'GASTOS DE INVERSION '!Títulos_a_imprimir</vt:lpstr>
    </vt:vector>
  </TitlesOfParts>
  <LinksUpToDate>false</LinksUpToDate>
  <CharactersWithSpaces>0</CharactersWithSpaces>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Alterno</dc:creator>
  <cp:lastModifiedBy>Alterno</cp:lastModifiedBy>
  <cp:lastPrinted>2021-08-04T20:34:58Z</cp:lastPrinted>
  <dcterms:created xsi:type="dcterms:W3CDTF">2021-08-01T23:45:29Z</dcterms:created>
  <dcterms:modified xsi:type="dcterms:W3CDTF">2021-08-04T20:56:16Z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