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ASTOS DE INVERSION 2021" sheetId="1" r:id="rId1"/>
  </sheets>
  <definedNames>
    <definedName name="_xlnm.Print_Titles" localSheetId="0">'GASTOS DE INVERSION 2021'!$6:$6</definedName>
  </definedNames>
  <calcPr calcId="152511"/>
</workbook>
</file>

<file path=xl/calcChain.xml><?xml version="1.0" encoding="utf-8"?>
<calcChain xmlns="http://schemas.openxmlformats.org/spreadsheetml/2006/main">
  <c r="T29" i="1" l="1"/>
  <c r="S29" i="1"/>
  <c r="R29" i="1"/>
  <c r="Q29" i="1"/>
  <c r="T28" i="1"/>
  <c r="S28" i="1"/>
  <c r="R28" i="1"/>
  <c r="Q28" i="1"/>
  <c r="T27" i="1"/>
  <c r="S27" i="1"/>
  <c r="R27" i="1"/>
  <c r="Q27" i="1"/>
  <c r="T25" i="1"/>
  <c r="S25" i="1"/>
  <c r="R25" i="1"/>
  <c r="Q25" i="1"/>
  <c r="T24" i="1"/>
  <c r="S24" i="1"/>
  <c r="R24" i="1"/>
  <c r="Q24" i="1"/>
  <c r="T22" i="1"/>
  <c r="S22" i="1"/>
  <c r="R22" i="1"/>
  <c r="Q22" i="1"/>
  <c r="T21" i="1"/>
  <c r="S21" i="1"/>
  <c r="R21" i="1"/>
  <c r="Q21" i="1"/>
  <c r="T20" i="1"/>
  <c r="S20" i="1"/>
  <c r="R20" i="1"/>
  <c r="Q20" i="1"/>
  <c r="T19" i="1"/>
  <c r="S19" i="1"/>
  <c r="R19" i="1"/>
  <c r="Q19" i="1"/>
  <c r="T18" i="1"/>
  <c r="S18" i="1"/>
  <c r="R18" i="1"/>
  <c r="Q18" i="1"/>
  <c r="T17" i="1"/>
  <c r="S17" i="1"/>
  <c r="R17" i="1"/>
  <c r="Q17" i="1"/>
  <c r="T16" i="1"/>
  <c r="S16" i="1"/>
  <c r="R16" i="1"/>
  <c r="Q16" i="1"/>
  <c r="T15" i="1"/>
  <c r="S15" i="1"/>
  <c r="R15" i="1"/>
  <c r="Q15" i="1"/>
  <c r="T14" i="1"/>
  <c r="S14" i="1"/>
  <c r="R14" i="1"/>
  <c r="Q14" i="1"/>
  <c r="T13" i="1"/>
  <c r="S13" i="1"/>
  <c r="R13" i="1"/>
  <c r="Q13" i="1"/>
  <c r="T12" i="1"/>
  <c r="S12" i="1"/>
  <c r="R12" i="1"/>
  <c r="Q12" i="1"/>
  <c r="T11" i="1"/>
  <c r="S11" i="1"/>
  <c r="R11" i="1"/>
  <c r="Q11" i="1"/>
  <c r="T9" i="1"/>
  <c r="S9" i="1"/>
  <c r="R9" i="1"/>
  <c r="Q9" i="1"/>
  <c r="T8" i="1"/>
  <c r="S8" i="1"/>
  <c r="R8" i="1"/>
  <c r="Q8" i="1"/>
  <c r="P30" i="1"/>
  <c r="O30" i="1"/>
  <c r="N30" i="1"/>
  <c r="M30" i="1"/>
  <c r="L30" i="1"/>
  <c r="K30" i="1"/>
  <c r="J30" i="1"/>
  <c r="I30" i="1"/>
  <c r="H30" i="1"/>
  <c r="P26" i="1"/>
  <c r="O26" i="1"/>
  <c r="N26" i="1"/>
  <c r="M26" i="1"/>
  <c r="L26" i="1"/>
  <c r="K26" i="1"/>
  <c r="J26" i="1"/>
  <c r="I26" i="1"/>
  <c r="H26" i="1"/>
  <c r="P23" i="1"/>
  <c r="O23" i="1"/>
  <c r="N23" i="1"/>
  <c r="M23" i="1"/>
  <c r="L23" i="1"/>
  <c r="K23" i="1"/>
  <c r="J23" i="1"/>
  <c r="I23" i="1"/>
  <c r="H23" i="1"/>
  <c r="P10" i="1"/>
  <c r="O10" i="1"/>
  <c r="N10" i="1"/>
  <c r="M10" i="1"/>
  <c r="L10" i="1"/>
  <c r="K10" i="1"/>
  <c r="J10" i="1"/>
  <c r="I10" i="1"/>
  <c r="H10" i="1"/>
  <c r="Q10" i="1" l="1"/>
  <c r="T10" i="1"/>
  <c r="Q23" i="1"/>
  <c r="R30" i="1"/>
  <c r="R10" i="1"/>
  <c r="Q26" i="1"/>
  <c r="Q30" i="1"/>
  <c r="H31" i="1"/>
  <c r="L31" i="1"/>
  <c r="R26" i="1"/>
  <c r="T23" i="1"/>
  <c r="I31" i="1"/>
  <c r="S26" i="1"/>
  <c r="J31" i="1"/>
  <c r="T26" i="1"/>
  <c r="S30" i="1"/>
  <c r="S23" i="1"/>
  <c r="M31" i="1"/>
  <c r="K31" i="1"/>
  <c r="S10" i="1"/>
  <c r="R23" i="1"/>
  <c r="T30" i="1"/>
  <c r="N31" i="1"/>
  <c r="R31" i="1" s="1"/>
  <c r="O31" i="1"/>
  <c r="P31" i="1"/>
  <c r="T7" i="1"/>
  <c r="S7" i="1"/>
  <c r="R7" i="1"/>
  <c r="Q7" i="1"/>
  <c r="S31" i="1" l="1"/>
  <c r="T31" i="1"/>
  <c r="Q31" i="1"/>
</calcChain>
</file>

<file path=xl/sharedStrings.xml><?xml version="1.0" encoding="utf-8"?>
<sst xmlns="http://schemas.openxmlformats.org/spreadsheetml/2006/main" count="194" uniqueCount="80">
  <si>
    <t/>
  </si>
  <si>
    <t>TIPO</t>
  </si>
  <si>
    <t>CTA</t>
  </si>
  <si>
    <t>SUB
CTA</t>
  </si>
  <si>
    <t>OBJ</t>
  </si>
  <si>
    <t>REC</t>
  </si>
  <si>
    <t>SIT</t>
  </si>
  <si>
    <t>DESCRIPCION</t>
  </si>
  <si>
    <t>APR. INICIAL</t>
  </si>
  <si>
    <t>APR. ADICIONADA</t>
  </si>
  <si>
    <t>APR. REDUCIDA</t>
  </si>
  <si>
    <t>APR. VIGENTE</t>
  </si>
  <si>
    <t>CDP</t>
  </si>
  <si>
    <t>APR. DISPONIBLE</t>
  </si>
  <si>
    <t>COMPROMISO</t>
  </si>
  <si>
    <t>OBLIGACION</t>
  </si>
  <si>
    <t>PAGOS</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</si>
  <si>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</si>
  <si>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</si>
  <si>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</si>
  <si>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</si>
  <si>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</si>
  <si>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</si>
  <si>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</si>
  <si>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</si>
  <si>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</si>
  <si>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</si>
  <si>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</si>
  <si>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</si>
  <si>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</si>
  <si>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</si>
  <si>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</si>
  <si>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</si>
  <si>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</si>
  <si>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</si>
  <si>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</si>
  <si>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</si>
  <si>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</si>
  <si>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</si>
  <si>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</si>
  <si>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</si>
  <si>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</si>
  <si>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</si>
  <si>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</si>
  <si>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</si>
  <si>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</si>
  <si>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</si>
  <si>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</si>
  <si>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</si>
  <si>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</si>
  <si>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</si>
  <si>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</si>
  <si>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</si>
  <si>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</si>
  <si>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</si>
  <si>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</si>
  <si>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</si>
  <si>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</si>
  <si>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</si>
  <si>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</si>
  <si>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</si>
  <si>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</si>
  <si>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</si>
  <si>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MINISTERIO DE COMERCIO INDUSTRIA Y TURISMO</t>
  </si>
  <si>
    <t>INFORME DE EJECUCION PRESUPUESTAL CON CORTE AL 31 DE DICIEMBRE DE 2021</t>
  </si>
  <si>
    <t>GENERADO : ENERO 21 DE 2022</t>
  </si>
  <si>
    <t>VICEMINISTERIO DE COMERCIO EXTERIOR</t>
  </si>
  <si>
    <t>SECRETARIA GENERAL</t>
  </si>
  <si>
    <t>VICEMINISTERIO DE TURISMO</t>
  </si>
  <si>
    <t xml:space="preserve">TOTAL GASTOS DE INVERSION </t>
  </si>
  <si>
    <t xml:space="preserve">EEJECUCION GASTOS DE INVERSION </t>
  </si>
  <si>
    <t xml:space="preserve">COMP/ APR </t>
  </si>
  <si>
    <t>PAGO /APR</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</si>
  <si>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</si>
  <si>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</si>
  <si>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</si>
  <si>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4: Resoluciòn No.143 del 14 de mayo del  2021 " Por la cual se efectùa una distribuciòn del Presupuesto de Inversiòn contenida en el anexo del Decreto de Liquidaciòn del Presupuesto General de la Naciòn para la vigencia fiscal de 2021".</t>
  </si>
  <si>
    <t>OBLIG/ APR</t>
  </si>
  <si>
    <t>Nota No. 3 : Resoluciòn No.0765 del 13 de abril de 2021 " Por la cual se efectùa una distribuciòn en el Presupuesto de Gastos de Inversiòn del Ministerio de Hacienda y Crèdito Pùblico para la vigencia fiscal de 2021"</t>
  </si>
  <si>
    <t>VICEMINISTERIO DE  DESARROLLO EMPRESARIAL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</si>
</sst>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b/>
      <sz val="8"/>
      <name val="Arial"/>
      <family val="2"/>
    </font>
    <font>
      <b/>
      <sz val="8"/>
      <color rgb="FF00000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2">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5" fillId="2" borderId="1" xfId="0" applyNumberFormat="1" applyFont="1" applyFill="1" applyBorder="1" applyAlignment="1">
      <alignment horizontal="center" vertical="center" wrapText="1" readingOrder="1"/>
    </xf>
    <xf numFmtId="0" fontId="6"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readingOrder="1"/>
    </xf>
    <xf numFmtId="10" fontId="4" fillId="0" borderId="1" xfId="0" applyNumberFormat="1" applyFont="1" applyFill="1" applyBorder="1" applyAlignment="1">
      <alignment horizontal="right" vertical="center" wrapText="1" readingOrder="1"/>
    </xf>
    <xf numFmtId="0" fontId="1" fillId="0" borderId="0" xfId="0" applyFont="1" applyFill="1" applyBorder="1" applyAlignment="1">
      <alignment horizontal="right"/>
    </xf>
    <xf numFmtId="0" fontId="4" fillId="0" borderId="0" xfId="0" applyFont="1" applyFill="1" applyBorder="1"/>
    <xf numFmtId="165" fontId="4" fillId="0" borderId="0" xfId="0" applyNumberFormat="1" applyFont="1" applyFill="1" applyBorder="1"/>
    <xf numFmtId="0" fontId="4" fillId="0" borderId="0" xfId="0" applyFont="1" applyFill="1" applyBorder="1" applyAlignment="1">
      <alignment horizontal="right" readingOrder="1"/>
    </xf>
    <xf numFmtId="0" fontId="3" fillId="0" borderId="0" xfId="0" applyFont="1" applyFill="1" applyBorder="1" applyAlignment="1">
      <alignment horizontal="right" vertical="center" wrapText="1" readingOrder="1"/>
    </xf>
    <xf numFmtId="0" fontId="4" fillId="0" borderId="0" xfId="0"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0" fontId="9" fillId="0" borderId="0" xfId="0" applyFont="1" applyFill="1" applyBorder="1"/>
    <xf numFmtId="0" fontId="10"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left" vertical="center" wrapText="1" readingOrder="1"/>
    </xf>
    <xf numFmtId="164" fontId="10" fillId="3" borderId="1" xfId="0" applyNumberFormat="1" applyFont="1" applyFill="1" applyBorder="1" applyAlignment="1">
      <alignment horizontal="right" vertical="center" wrapText="1" readingOrder="1"/>
    </xf>
    <xf numFmtId="7" fontId="9" fillId="3" borderId="1" xfId="0" applyNumberFormat="1" applyFont="1" applyFill="1" applyBorder="1" applyAlignment="1">
      <alignment horizontal="right" vertical="center" wrapText="1" readingOrder="1"/>
    </xf>
    <xf numFmtId="10" fontId="9" fillId="3" borderId="1" xfId="0" applyNumberFormat="1" applyFont="1" applyFill="1" applyBorder="1" applyAlignment="1">
      <alignment horizontal="right" vertical="center" wrapText="1" readingOrder="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64" fontId="9" fillId="3" borderId="1" xfId="0" applyNumberFormat="1" applyFont="1" applyFill="1" applyBorder="1" applyAlignment="1">
      <alignment horizontal="right" vertical="center" wrapText="1" readingOrder="1"/>
    </xf>
    <xf numFmtId="0" fontId="9" fillId="3" borderId="1" xfId="0" applyFont="1" applyFill="1" applyBorder="1"/>
    <xf numFmtId="0" fontId="7"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761586</xdr:colOff>
      <xdr:row>2</xdr:row>
      <xdr:rowOff>149915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81"/>
  <sheetViews>
    <sheetView showGridLines="0" tabSelected="1" workbookViewId="0">
      <selection activeCell="A31" sqref="A31"/>
    </sheetView>
  </sheetViews>
  <sheetFormatPr baseColWidth="10" defaultRowHeight="15" x14ac:dyDescent="0.25"/>
  <cols>
    <col min="1" max="3" width="5.42578125" customWidth="1"/>
    <col min="4" max="4" width="4" customWidth="1"/>
    <col min="5" max="5" width="3.85546875" customWidth="1"/>
    <col min="6" max="6" width="4.42578125" customWidth="1"/>
    <col min="7" max="7" width="27.5703125" customWidth="1"/>
    <col min="8" max="8" width="17.5703125" customWidth="1"/>
    <col min="9" max="9" width="16.140625" customWidth="1"/>
    <col min="10" max="10" width="15.140625" customWidth="1"/>
    <col min="11" max="11" width="16.28515625" customWidth="1"/>
    <col min="12" max="12" width="16.140625" customWidth="1"/>
    <col min="13" max="13" width="15.140625" customWidth="1"/>
    <col min="14" max="15" width="16.28515625" customWidth="1"/>
    <col min="16" max="16" width="15.7109375" customWidth="1"/>
    <col min="17" max="17" width="16" customWidth="1"/>
    <col min="18" max="19" width="7.85546875" customWidth="1"/>
    <col min="20" max="20" width="6.85546875" customWidth="1"/>
  </cols>
  <sheetData>
    <row r="2" spans="1:21" ht="15.75" x14ac:dyDescent="0.25">
      <c r="A2" s="30" t="s">
        <v>63</v>
      </c>
      <c r="B2" s="31"/>
      <c r="C2" s="31"/>
      <c r="D2" s="31"/>
      <c r="E2" s="31"/>
      <c r="F2" s="31"/>
      <c r="G2" s="31"/>
      <c r="H2" s="31"/>
      <c r="I2" s="31"/>
      <c r="J2" s="31"/>
      <c r="K2" s="31"/>
      <c r="L2" s="31"/>
      <c r="M2" s="31"/>
      <c r="N2" s="31"/>
      <c r="O2" s="31"/>
      <c r="P2" s="31"/>
      <c r="Q2" s="31"/>
      <c r="R2" s="31"/>
      <c r="S2" s="31"/>
      <c r="T2" s="31"/>
    </row>
    <row r="3" spans="1:21" ht="15.75" x14ac:dyDescent="0.25">
      <c r="A3" s="30" t="s">
        <v>64</v>
      </c>
      <c r="B3" s="31"/>
      <c r="C3" s="31"/>
      <c r="D3" s="31"/>
      <c r="E3" s="31"/>
      <c r="F3" s="31"/>
      <c r="G3" s="31"/>
      <c r="H3" s="31"/>
      <c r="I3" s="31"/>
      <c r="J3" s="31"/>
      <c r="K3" s="31"/>
      <c r="L3" s="31"/>
      <c r="M3" s="31"/>
      <c r="N3" s="31"/>
      <c r="O3" s="31"/>
      <c r="P3" s="31"/>
      <c r="Q3" s="31"/>
      <c r="R3" s="31"/>
      <c r="S3" s="31"/>
      <c r="T3" s="31"/>
    </row>
    <row r="4" spans="1:21" ht="15.75" x14ac:dyDescent="0.25">
      <c r="A4" s="30" t="s">
        <v>70</v>
      </c>
      <c r="B4" s="31"/>
      <c r="C4" s="31"/>
      <c r="D4" s="31"/>
      <c r="E4" s="31"/>
      <c r="F4" s="31"/>
      <c r="G4" s="31"/>
      <c r="H4" s="31"/>
      <c r="I4" s="31"/>
      <c r="J4" s="31"/>
      <c r="K4" s="31"/>
      <c r="L4" s="31"/>
      <c r="M4" s="31"/>
      <c r="N4" s="31"/>
      <c r="O4" s="31"/>
      <c r="P4" s="31"/>
      <c r="Q4" s="31"/>
      <c r="R4" s="31"/>
      <c r="S4" s="31"/>
      <c r="T4" s="31"/>
    </row>
    <row r="5" spans="1:21"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20" t="s">
        <v>65</v>
      </c>
    </row>
    <row r="6" spans="1:21" ht="41.25" customHeight="1" thickTop="1" thickBot="1" x14ac:dyDescent="0.3">
      <c r="A6" s="4" t="s">
        <v>1</v>
      </c>
      <c r="B6" s="4" t="s">
        <v>2</v>
      </c>
      <c r="C6" s="4" t="s">
        <v>3</v>
      </c>
      <c r="D6" s="4" t="s">
        <v>4</v>
      </c>
      <c r="E6" s="4" t="s">
        <v>5</v>
      </c>
      <c r="F6" s="4" t="s">
        <v>6</v>
      </c>
      <c r="G6" s="4" t="s">
        <v>7</v>
      </c>
      <c r="H6" s="4" t="s">
        <v>8</v>
      </c>
      <c r="I6" s="4" t="s">
        <v>9</v>
      </c>
      <c r="J6" s="4" t="s">
        <v>10</v>
      </c>
      <c r="K6" s="4" t="s">
        <v>11</v>
      </c>
      <c r="L6" s="4" t="s">
        <v>12</v>
      </c>
      <c r="M6" s="4" t="s">
        <v>13</v>
      </c>
      <c r="N6" s="4" t="s">
        <v>14</v>
      </c>
      <c r="O6" s="4" t="s">
        <v>15</v>
      </c>
      <c r="P6" s="4" t="s">
        <v>16</v>
      </c>
      <c r="Q6" s="5" t="s">
        <v>62</v>
      </c>
      <c r="R6" s="5" t="s">
        <v>71</v>
      </c>
      <c r="S6" s="5" t="s">
        <v>77</v>
      </c>
      <c r="T6" s="5" t="s">
        <v>72</v>
      </c>
    </row>
    <row r="7" spans="1:21" ht="84" customHeight="1" thickTop="1" thickBot="1" x14ac:dyDescent="0.3">
      <c r="A7" s="6" t="s">
        <v>21</v>
      </c>
      <c r="B7" s="6" t="s">
        <v>22</v>
      </c>
      <c r="C7" s="6" t="s">
        <v>23</v>
      </c>
      <c r="D7" s="6" t="s">
        <v>24</v>
      </c>
      <c r="E7" s="6" t="s">
        <v>19</v>
      </c>
      <c r="F7" s="6" t="s">
        <v>18</v>
      </c>
      <c r="G7" s="7" t="s">
        <v>25</v>
      </c>
      <c r="H7" s="8">
        <v>3613733382</v>
      </c>
      <c r="I7" s="8">
        <v>0</v>
      </c>
      <c r="J7" s="8">
        <v>0</v>
      </c>
      <c r="K7" s="8">
        <v>3613733382</v>
      </c>
      <c r="L7" s="8">
        <v>3333846738.7600002</v>
      </c>
      <c r="M7" s="8">
        <v>279886643.24000001</v>
      </c>
      <c r="N7" s="8">
        <v>3333846738.7600002</v>
      </c>
      <c r="O7" s="8">
        <v>2514139652.79</v>
      </c>
      <c r="P7" s="8">
        <v>2514139652.79</v>
      </c>
      <c r="Q7" s="9">
        <f t="shared" ref="Q7:Q31" si="0">+K7-N7</f>
        <v>279886643.23999977</v>
      </c>
      <c r="R7" s="10">
        <f t="shared" ref="R7:R31" si="1">+N7/K7</f>
        <v>0.92254917182487373</v>
      </c>
      <c r="S7" s="10">
        <f t="shared" ref="S7:S31" si="2">+O7/K7</f>
        <v>0.69571808072862418</v>
      </c>
      <c r="T7" s="10">
        <f t="shared" ref="T7:T31" si="3">+P7/K7</f>
        <v>0.69571808072862418</v>
      </c>
      <c r="U7" s="2"/>
    </row>
    <row r="8" spans="1:21" ht="80.25" customHeight="1" thickTop="1" thickBot="1" x14ac:dyDescent="0.3">
      <c r="A8" s="6" t="s">
        <v>21</v>
      </c>
      <c r="B8" s="6" t="s">
        <v>22</v>
      </c>
      <c r="C8" s="6" t="s">
        <v>23</v>
      </c>
      <c r="D8" s="6" t="s">
        <v>24</v>
      </c>
      <c r="E8" s="6" t="s">
        <v>26</v>
      </c>
      <c r="F8" s="6" t="s">
        <v>18</v>
      </c>
      <c r="G8" s="7" t="s">
        <v>25</v>
      </c>
      <c r="H8" s="8">
        <v>21860000000</v>
      </c>
      <c r="I8" s="8">
        <v>0</v>
      </c>
      <c r="J8" s="8">
        <v>0</v>
      </c>
      <c r="K8" s="8">
        <v>21860000000</v>
      </c>
      <c r="L8" s="8">
        <v>21860000000</v>
      </c>
      <c r="M8" s="8">
        <v>0</v>
      </c>
      <c r="N8" s="8">
        <v>21860000000</v>
      </c>
      <c r="O8" s="8">
        <v>14724096000</v>
      </c>
      <c r="P8" s="8">
        <v>14724096000</v>
      </c>
      <c r="Q8" s="9">
        <f t="shared" si="0"/>
        <v>0</v>
      </c>
      <c r="R8" s="10">
        <f t="shared" si="1"/>
        <v>1</v>
      </c>
      <c r="S8" s="10">
        <f t="shared" si="2"/>
        <v>0.67356340347666976</v>
      </c>
      <c r="T8" s="10">
        <f t="shared" si="3"/>
        <v>0.67356340347666976</v>
      </c>
      <c r="U8" s="2"/>
    </row>
    <row r="9" spans="1:21" ht="62.25" customHeight="1" thickTop="1" thickBot="1" x14ac:dyDescent="0.3">
      <c r="A9" s="6" t="s">
        <v>21</v>
      </c>
      <c r="B9" s="6" t="s">
        <v>22</v>
      </c>
      <c r="C9" s="6" t="s">
        <v>23</v>
      </c>
      <c r="D9" s="6" t="s">
        <v>24</v>
      </c>
      <c r="E9" s="6" t="s">
        <v>32</v>
      </c>
      <c r="F9" s="6" t="s">
        <v>20</v>
      </c>
      <c r="G9" s="7" t="s">
        <v>61</v>
      </c>
      <c r="H9" s="8">
        <v>9493961000</v>
      </c>
      <c r="I9" s="8">
        <v>0</v>
      </c>
      <c r="J9" s="8">
        <v>0</v>
      </c>
      <c r="K9" s="8">
        <v>9493961000</v>
      </c>
      <c r="L9" s="8">
        <v>9265027564.75</v>
      </c>
      <c r="M9" s="8">
        <v>228933435.25</v>
      </c>
      <c r="N9" s="8">
        <v>9265027564.75</v>
      </c>
      <c r="O9" s="8">
        <v>6932912612.1000004</v>
      </c>
      <c r="P9" s="8">
        <v>6932912612.1000004</v>
      </c>
      <c r="Q9" s="9">
        <f t="shared" si="0"/>
        <v>228933435.25</v>
      </c>
      <c r="R9" s="10">
        <f t="shared" si="1"/>
        <v>0.97588641503267182</v>
      </c>
      <c r="S9" s="10">
        <f t="shared" si="2"/>
        <v>0.73024447984355534</v>
      </c>
      <c r="T9" s="10">
        <f t="shared" si="3"/>
        <v>0.73024447984355534</v>
      </c>
      <c r="U9" s="2"/>
    </row>
    <row r="10" spans="1:21" ht="38.25" customHeight="1" thickTop="1" thickBot="1" x14ac:dyDescent="0.3">
      <c r="A10" s="21" t="s">
        <v>21</v>
      </c>
      <c r="B10" s="21"/>
      <c r="C10" s="21"/>
      <c r="D10" s="21"/>
      <c r="E10" s="21"/>
      <c r="F10" s="21"/>
      <c r="G10" s="22" t="s">
        <v>66</v>
      </c>
      <c r="H10" s="23">
        <f>SUM(H7:H9)</f>
        <v>34967694382</v>
      </c>
      <c r="I10" s="23">
        <f t="shared" ref="I10:P10" si="4">SUM(I7:I9)</f>
        <v>0</v>
      </c>
      <c r="J10" s="23">
        <f t="shared" si="4"/>
        <v>0</v>
      </c>
      <c r="K10" s="23">
        <f t="shared" si="4"/>
        <v>34967694382</v>
      </c>
      <c r="L10" s="23">
        <f t="shared" si="4"/>
        <v>34458874303.510002</v>
      </c>
      <c r="M10" s="23">
        <f t="shared" si="4"/>
        <v>508820078.49000001</v>
      </c>
      <c r="N10" s="23">
        <f t="shared" si="4"/>
        <v>34458874303.510002</v>
      </c>
      <c r="O10" s="23">
        <f t="shared" si="4"/>
        <v>24171148264.889999</v>
      </c>
      <c r="P10" s="23">
        <f t="shared" si="4"/>
        <v>24171148264.889999</v>
      </c>
      <c r="Q10" s="24">
        <f t="shared" si="0"/>
        <v>508820078.48999786</v>
      </c>
      <c r="R10" s="25">
        <f t="shared" si="1"/>
        <v>0.9854488525056454</v>
      </c>
      <c r="S10" s="25">
        <f t="shared" si="2"/>
        <v>0.69124226495563179</v>
      </c>
      <c r="T10" s="25">
        <f t="shared" si="3"/>
        <v>0.69124226495563179</v>
      </c>
      <c r="U10" s="2"/>
    </row>
    <row r="11" spans="1:21" ht="55.5" customHeight="1" thickTop="1" thickBot="1" x14ac:dyDescent="0.3">
      <c r="A11" s="6" t="s">
        <v>21</v>
      </c>
      <c r="B11" s="6" t="s">
        <v>27</v>
      </c>
      <c r="C11" s="6" t="s">
        <v>23</v>
      </c>
      <c r="D11" s="6" t="s">
        <v>28</v>
      </c>
      <c r="E11" s="6" t="s">
        <v>29</v>
      </c>
      <c r="F11" s="6" t="s">
        <v>18</v>
      </c>
      <c r="G11" s="7" t="s">
        <v>30</v>
      </c>
      <c r="H11" s="8">
        <v>0</v>
      </c>
      <c r="I11" s="8">
        <v>25664580000</v>
      </c>
      <c r="J11" s="8">
        <v>0</v>
      </c>
      <c r="K11" s="8">
        <v>25664580000</v>
      </c>
      <c r="L11" s="8">
        <v>25365852000</v>
      </c>
      <c r="M11" s="8">
        <v>298728000</v>
      </c>
      <c r="N11" s="8">
        <v>25365852000</v>
      </c>
      <c r="O11" s="8">
        <v>21278690000</v>
      </c>
      <c r="P11" s="8">
        <v>21278690000</v>
      </c>
      <c r="Q11" s="9">
        <f t="shared" si="0"/>
        <v>298728000</v>
      </c>
      <c r="R11" s="10">
        <f t="shared" si="1"/>
        <v>0.98836030046079071</v>
      </c>
      <c r="S11" s="10">
        <f t="shared" si="2"/>
        <v>0.8291072754746035</v>
      </c>
      <c r="T11" s="10">
        <f t="shared" si="3"/>
        <v>0.8291072754746035</v>
      </c>
      <c r="U11" s="2"/>
    </row>
    <row r="12" spans="1:21" ht="60.75" customHeight="1" thickTop="1" thickBot="1" x14ac:dyDescent="0.3">
      <c r="A12" s="6" t="s">
        <v>21</v>
      </c>
      <c r="B12" s="6" t="s">
        <v>27</v>
      </c>
      <c r="C12" s="6" t="s">
        <v>23</v>
      </c>
      <c r="D12" s="6" t="s">
        <v>34</v>
      </c>
      <c r="E12" s="6" t="s">
        <v>19</v>
      </c>
      <c r="F12" s="6" t="s">
        <v>18</v>
      </c>
      <c r="G12" s="7" t="s">
        <v>35</v>
      </c>
      <c r="H12" s="8">
        <v>10373242985</v>
      </c>
      <c r="I12" s="8">
        <v>0</v>
      </c>
      <c r="J12" s="8">
        <v>0</v>
      </c>
      <c r="K12" s="8">
        <v>10373242985</v>
      </c>
      <c r="L12" s="8">
        <v>9789302898.2299995</v>
      </c>
      <c r="M12" s="8">
        <v>583940086.76999998</v>
      </c>
      <c r="N12" s="8">
        <v>9789302898.2299995</v>
      </c>
      <c r="O12" s="8">
        <v>7834561234.2299995</v>
      </c>
      <c r="P12" s="8">
        <v>7834561234.2299995</v>
      </c>
      <c r="Q12" s="9">
        <f t="shared" si="0"/>
        <v>583940086.77000046</v>
      </c>
      <c r="R12" s="10">
        <f t="shared" si="1"/>
        <v>0.94370708489000077</v>
      </c>
      <c r="S12" s="10">
        <f t="shared" si="2"/>
        <v>0.75526633720611713</v>
      </c>
      <c r="T12" s="10">
        <f t="shared" si="3"/>
        <v>0.75526633720611713</v>
      </c>
      <c r="U12" s="2"/>
    </row>
    <row r="13" spans="1:21" ht="60.75" customHeight="1" thickTop="1" thickBot="1" x14ac:dyDescent="0.3">
      <c r="A13" s="6" t="s">
        <v>21</v>
      </c>
      <c r="B13" s="6" t="s">
        <v>27</v>
      </c>
      <c r="C13" s="6" t="s">
        <v>23</v>
      </c>
      <c r="D13" s="6" t="s">
        <v>36</v>
      </c>
      <c r="E13" s="6" t="s">
        <v>19</v>
      </c>
      <c r="F13" s="6" t="s">
        <v>18</v>
      </c>
      <c r="G13" s="7" t="s">
        <v>37</v>
      </c>
      <c r="H13" s="8">
        <v>25000000000</v>
      </c>
      <c r="I13" s="8">
        <v>0</v>
      </c>
      <c r="J13" s="8">
        <v>0</v>
      </c>
      <c r="K13" s="8">
        <v>25000000000</v>
      </c>
      <c r="L13" s="8">
        <v>25000000000</v>
      </c>
      <c r="M13" s="8">
        <v>0</v>
      </c>
      <c r="N13" s="8">
        <v>25000000000</v>
      </c>
      <c r="O13" s="8">
        <v>16846553000</v>
      </c>
      <c r="P13" s="8">
        <v>16846553000</v>
      </c>
      <c r="Q13" s="9">
        <f t="shared" si="0"/>
        <v>0</v>
      </c>
      <c r="R13" s="10">
        <f t="shared" si="1"/>
        <v>1</v>
      </c>
      <c r="S13" s="10">
        <f t="shared" si="2"/>
        <v>0.67386212000000001</v>
      </c>
      <c r="T13" s="10">
        <f t="shared" si="3"/>
        <v>0.67386212000000001</v>
      </c>
      <c r="U13" s="2"/>
    </row>
    <row r="14" spans="1:21" ht="66.75" customHeight="1" thickTop="1" thickBot="1" x14ac:dyDescent="0.3">
      <c r="A14" s="6" t="s">
        <v>21</v>
      </c>
      <c r="B14" s="6" t="s">
        <v>27</v>
      </c>
      <c r="C14" s="6" t="s">
        <v>23</v>
      </c>
      <c r="D14" s="6" t="s">
        <v>38</v>
      </c>
      <c r="E14" s="6" t="s">
        <v>19</v>
      </c>
      <c r="F14" s="6" t="s">
        <v>18</v>
      </c>
      <c r="G14" s="7" t="s">
        <v>39</v>
      </c>
      <c r="H14" s="8">
        <v>2980536346</v>
      </c>
      <c r="I14" s="8">
        <v>0</v>
      </c>
      <c r="J14" s="8">
        <v>0</v>
      </c>
      <c r="K14" s="8">
        <v>2980536346</v>
      </c>
      <c r="L14" s="8">
        <v>2980536346</v>
      </c>
      <c r="M14" s="8">
        <v>0</v>
      </c>
      <c r="N14" s="8">
        <v>2980536346</v>
      </c>
      <c r="O14" s="8">
        <v>2980536346</v>
      </c>
      <c r="P14" s="8">
        <v>2980536346</v>
      </c>
      <c r="Q14" s="9">
        <f t="shared" si="0"/>
        <v>0</v>
      </c>
      <c r="R14" s="10">
        <f t="shared" si="1"/>
        <v>1</v>
      </c>
      <c r="S14" s="10">
        <f t="shared" si="2"/>
        <v>1</v>
      </c>
      <c r="T14" s="10">
        <f t="shared" si="3"/>
        <v>1</v>
      </c>
      <c r="U14" s="2"/>
    </row>
    <row r="15" spans="1:21" ht="50.1" customHeight="1" thickTop="1" thickBot="1" x14ac:dyDescent="0.3">
      <c r="A15" s="6" t="s">
        <v>21</v>
      </c>
      <c r="B15" s="6" t="s">
        <v>27</v>
      </c>
      <c r="C15" s="6" t="s">
        <v>23</v>
      </c>
      <c r="D15" s="6" t="s">
        <v>40</v>
      </c>
      <c r="E15" s="6" t="s">
        <v>19</v>
      </c>
      <c r="F15" s="6" t="s">
        <v>18</v>
      </c>
      <c r="G15" s="7" t="s">
        <v>41</v>
      </c>
      <c r="H15" s="8">
        <v>8002612574</v>
      </c>
      <c r="I15" s="8">
        <v>0</v>
      </c>
      <c r="J15" s="8">
        <v>0</v>
      </c>
      <c r="K15" s="8">
        <v>8002612574</v>
      </c>
      <c r="L15" s="8">
        <v>7776751063.4799995</v>
      </c>
      <c r="M15" s="8">
        <v>225861510.52000001</v>
      </c>
      <c r="N15" s="8">
        <v>7776751063.4799995</v>
      </c>
      <c r="O15" s="8">
        <v>5758393312.4799995</v>
      </c>
      <c r="P15" s="8">
        <v>5758393312.4799995</v>
      </c>
      <c r="Q15" s="9">
        <f t="shared" si="0"/>
        <v>225861510.52000046</v>
      </c>
      <c r="R15" s="10">
        <f t="shared" si="1"/>
        <v>0.9717765281735854</v>
      </c>
      <c r="S15" s="10">
        <f t="shared" si="2"/>
        <v>0.71956417472822165</v>
      </c>
      <c r="T15" s="10">
        <f t="shared" si="3"/>
        <v>0.71956417472822165</v>
      </c>
      <c r="U15" s="2"/>
    </row>
    <row r="16" spans="1:21" ht="64.5" customHeight="1" thickTop="1" thickBot="1" x14ac:dyDescent="0.3">
      <c r="A16" s="6" t="s">
        <v>21</v>
      </c>
      <c r="B16" s="6" t="s">
        <v>27</v>
      </c>
      <c r="C16" s="6" t="s">
        <v>23</v>
      </c>
      <c r="D16" s="6" t="s">
        <v>42</v>
      </c>
      <c r="E16" s="6" t="s">
        <v>19</v>
      </c>
      <c r="F16" s="6" t="s">
        <v>18</v>
      </c>
      <c r="G16" s="7" t="s">
        <v>43</v>
      </c>
      <c r="H16" s="8">
        <v>15885233087</v>
      </c>
      <c r="I16" s="8">
        <v>0</v>
      </c>
      <c r="J16" s="8">
        <v>0</v>
      </c>
      <c r="K16" s="8">
        <v>15885233087</v>
      </c>
      <c r="L16" s="8">
        <v>15766424880.950001</v>
      </c>
      <c r="M16" s="8">
        <v>118808206.05</v>
      </c>
      <c r="N16" s="8">
        <v>15766424880.950001</v>
      </c>
      <c r="O16" s="8">
        <v>1991287850.95</v>
      </c>
      <c r="P16" s="8">
        <v>1991287850.95</v>
      </c>
      <c r="Q16" s="9">
        <f t="shared" si="0"/>
        <v>118808206.04999924</v>
      </c>
      <c r="R16" s="10">
        <f t="shared" si="1"/>
        <v>0.99252083961253124</v>
      </c>
      <c r="S16" s="10">
        <f t="shared" si="2"/>
        <v>0.12535465108029234</v>
      </c>
      <c r="T16" s="10">
        <f t="shared" si="3"/>
        <v>0.12535465108029234</v>
      </c>
      <c r="U16" s="2"/>
    </row>
    <row r="17" spans="1:21" ht="60" customHeight="1" thickTop="1" thickBot="1" x14ac:dyDescent="0.3">
      <c r="A17" s="6" t="s">
        <v>21</v>
      </c>
      <c r="B17" s="6" t="s">
        <v>27</v>
      </c>
      <c r="C17" s="6" t="s">
        <v>23</v>
      </c>
      <c r="D17" s="6" t="s">
        <v>46</v>
      </c>
      <c r="E17" s="6" t="s">
        <v>19</v>
      </c>
      <c r="F17" s="6" t="s">
        <v>18</v>
      </c>
      <c r="G17" s="7" t="s">
        <v>47</v>
      </c>
      <c r="H17" s="8">
        <v>1954126326</v>
      </c>
      <c r="I17" s="8">
        <v>0</v>
      </c>
      <c r="J17" s="8">
        <v>0</v>
      </c>
      <c r="K17" s="8">
        <v>1954126326</v>
      </c>
      <c r="L17" s="8">
        <v>1954126326</v>
      </c>
      <c r="M17" s="8">
        <v>0</v>
      </c>
      <c r="N17" s="8">
        <v>1954126326</v>
      </c>
      <c r="O17" s="8">
        <v>0</v>
      </c>
      <c r="P17" s="8">
        <v>0</v>
      </c>
      <c r="Q17" s="9">
        <f t="shared" si="0"/>
        <v>0</v>
      </c>
      <c r="R17" s="10">
        <f t="shared" si="1"/>
        <v>1</v>
      </c>
      <c r="S17" s="10">
        <f t="shared" si="2"/>
        <v>0</v>
      </c>
      <c r="T17" s="10">
        <f t="shared" si="3"/>
        <v>0</v>
      </c>
      <c r="U17" s="2"/>
    </row>
    <row r="18" spans="1:21" ht="67.5" customHeight="1" thickTop="1" thickBot="1" x14ac:dyDescent="0.3">
      <c r="A18" s="6" t="s">
        <v>21</v>
      </c>
      <c r="B18" s="6" t="s">
        <v>27</v>
      </c>
      <c r="C18" s="6" t="s">
        <v>23</v>
      </c>
      <c r="D18" s="6" t="s">
        <v>48</v>
      </c>
      <c r="E18" s="6" t="s">
        <v>19</v>
      </c>
      <c r="F18" s="6" t="s">
        <v>18</v>
      </c>
      <c r="G18" s="7" t="s">
        <v>49</v>
      </c>
      <c r="H18" s="8">
        <v>4681004365</v>
      </c>
      <c r="I18" s="8">
        <v>0</v>
      </c>
      <c r="J18" s="8">
        <v>0</v>
      </c>
      <c r="K18" s="8">
        <v>4681004365</v>
      </c>
      <c r="L18" s="8">
        <v>4632172808.8199997</v>
      </c>
      <c r="M18" s="8">
        <v>48831556.18</v>
      </c>
      <c r="N18" s="8">
        <v>4632172808.8199997</v>
      </c>
      <c r="O18" s="8">
        <v>1245707914.6199999</v>
      </c>
      <c r="P18" s="8">
        <v>1245707914.6199999</v>
      </c>
      <c r="Q18" s="9">
        <f t="shared" si="0"/>
        <v>48831556.180000305</v>
      </c>
      <c r="R18" s="10">
        <f t="shared" si="1"/>
        <v>0.98956814555758266</v>
      </c>
      <c r="S18" s="10">
        <f t="shared" si="2"/>
        <v>0.26611979342172648</v>
      </c>
      <c r="T18" s="10">
        <f t="shared" si="3"/>
        <v>0.26611979342172648</v>
      </c>
      <c r="U18" s="2"/>
    </row>
    <row r="19" spans="1:21" ht="50.1" customHeight="1" thickTop="1" thickBot="1" x14ac:dyDescent="0.3">
      <c r="A19" s="6" t="s">
        <v>21</v>
      </c>
      <c r="B19" s="6" t="s">
        <v>27</v>
      </c>
      <c r="C19" s="6" t="s">
        <v>23</v>
      </c>
      <c r="D19" s="6" t="s">
        <v>31</v>
      </c>
      <c r="E19" s="6" t="s">
        <v>19</v>
      </c>
      <c r="F19" s="6" t="s">
        <v>18</v>
      </c>
      <c r="G19" s="7" t="s">
        <v>50</v>
      </c>
      <c r="H19" s="8">
        <v>5020620249</v>
      </c>
      <c r="I19" s="8">
        <v>0</v>
      </c>
      <c r="J19" s="8">
        <v>0</v>
      </c>
      <c r="K19" s="8">
        <v>5020620249</v>
      </c>
      <c r="L19" s="8">
        <v>4151388313.0999999</v>
      </c>
      <c r="M19" s="8">
        <v>869231935.89999998</v>
      </c>
      <c r="N19" s="8">
        <v>4151388313.0999999</v>
      </c>
      <c r="O19" s="8">
        <v>1968474556.0999999</v>
      </c>
      <c r="P19" s="8">
        <v>1968474556.0999999</v>
      </c>
      <c r="Q19" s="9">
        <f t="shared" si="0"/>
        <v>869231935.9000001</v>
      </c>
      <c r="R19" s="10">
        <f t="shared" si="1"/>
        <v>0.82686761937967079</v>
      </c>
      <c r="S19" s="10">
        <f t="shared" si="2"/>
        <v>0.39207796217849333</v>
      </c>
      <c r="T19" s="10">
        <f t="shared" si="3"/>
        <v>0.39207796217849333</v>
      </c>
      <c r="U19" s="2"/>
    </row>
    <row r="20" spans="1:21" ht="50.1" customHeight="1" thickTop="1" thickBot="1" x14ac:dyDescent="0.3">
      <c r="A20" s="6" t="s">
        <v>21</v>
      </c>
      <c r="B20" s="6" t="s">
        <v>51</v>
      </c>
      <c r="C20" s="6" t="s">
        <v>23</v>
      </c>
      <c r="D20" s="6" t="s">
        <v>52</v>
      </c>
      <c r="E20" s="6" t="s">
        <v>19</v>
      </c>
      <c r="F20" s="6" t="s">
        <v>18</v>
      </c>
      <c r="G20" s="7" t="s">
        <v>53</v>
      </c>
      <c r="H20" s="8">
        <v>163050000</v>
      </c>
      <c r="I20" s="8">
        <v>0</v>
      </c>
      <c r="J20" s="8">
        <v>0</v>
      </c>
      <c r="K20" s="8">
        <v>163050000</v>
      </c>
      <c r="L20" s="8">
        <v>119236238.8</v>
      </c>
      <c r="M20" s="8">
        <v>43813761.200000003</v>
      </c>
      <c r="N20" s="8">
        <v>119236238.8</v>
      </c>
      <c r="O20" s="8">
        <v>76529223.799999997</v>
      </c>
      <c r="P20" s="8">
        <v>76529223.799999997</v>
      </c>
      <c r="Q20" s="9">
        <f t="shared" si="0"/>
        <v>43813761.200000003</v>
      </c>
      <c r="R20" s="10">
        <f t="shared" si="1"/>
        <v>0.73128634651947255</v>
      </c>
      <c r="S20" s="10">
        <f t="shared" si="2"/>
        <v>0.46936046488807115</v>
      </c>
      <c r="T20" s="10">
        <f t="shared" si="3"/>
        <v>0.46936046488807115</v>
      </c>
      <c r="U20" s="2"/>
    </row>
    <row r="21" spans="1:21" ht="72" customHeight="1" thickTop="1" thickBot="1" x14ac:dyDescent="0.3">
      <c r="A21" s="6" t="s">
        <v>21</v>
      </c>
      <c r="B21" s="6" t="s">
        <v>51</v>
      </c>
      <c r="C21" s="6" t="s">
        <v>23</v>
      </c>
      <c r="D21" s="6" t="s">
        <v>54</v>
      </c>
      <c r="E21" s="6" t="s">
        <v>19</v>
      </c>
      <c r="F21" s="6" t="s">
        <v>18</v>
      </c>
      <c r="G21" s="7" t="s">
        <v>55</v>
      </c>
      <c r="H21" s="8">
        <v>300000000</v>
      </c>
      <c r="I21" s="8">
        <v>0</v>
      </c>
      <c r="J21" s="8">
        <v>0</v>
      </c>
      <c r="K21" s="8">
        <v>300000000</v>
      </c>
      <c r="L21" s="8">
        <v>284612968</v>
      </c>
      <c r="M21" s="8">
        <v>15387032</v>
      </c>
      <c r="N21" s="8">
        <v>284612968</v>
      </c>
      <c r="O21" s="8">
        <v>81395649</v>
      </c>
      <c r="P21" s="8">
        <v>81395649</v>
      </c>
      <c r="Q21" s="9">
        <f t="shared" si="0"/>
        <v>15387032</v>
      </c>
      <c r="R21" s="10">
        <f t="shared" si="1"/>
        <v>0.94870989333333333</v>
      </c>
      <c r="S21" s="10">
        <f t="shared" si="2"/>
        <v>0.27131883000000001</v>
      </c>
      <c r="T21" s="10">
        <f t="shared" si="3"/>
        <v>0.27131883000000001</v>
      </c>
      <c r="U21" s="2"/>
    </row>
    <row r="22" spans="1:21" ht="84" customHeight="1" thickTop="1" thickBot="1" x14ac:dyDescent="0.3">
      <c r="A22" s="6" t="s">
        <v>21</v>
      </c>
      <c r="B22" s="6" t="s">
        <v>51</v>
      </c>
      <c r="C22" s="6" t="s">
        <v>23</v>
      </c>
      <c r="D22" s="6" t="s">
        <v>56</v>
      </c>
      <c r="E22" s="6" t="s">
        <v>19</v>
      </c>
      <c r="F22" s="6" t="s">
        <v>18</v>
      </c>
      <c r="G22" s="7" t="s">
        <v>57</v>
      </c>
      <c r="H22" s="8">
        <v>144200573</v>
      </c>
      <c r="I22" s="8">
        <v>0</v>
      </c>
      <c r="J22" s="8">
        <v>0</v>
      </c>
      <c r="K22" s="8">
        <v>144200573</v>
      </c>
      <c r="L22" s="8">
        <v>8490585</v>
      </c>
      <c r="M22" s="8">
        <v>135709988</v>
      </c>
      <c r="N22" s="8">
        <v>6580204</v>
      </c>
      <c r="O22" s="8">
        <v>6580204</v>
      </c>
      <c r="P22" s="8">
        <v>6580204</v>
      </c>
      <c r="Q22" s="9">
        <f t="shared" si="0"/>
        <v>137620369</v>
      </c>
      <c r="R22" s="10">
        <f t="shared" si="1"/>
        <v>4.5632301336278325E-2</v>
      </c>
      <c r="S22" s="10">
        <f t="shared" si="2"/>
        <v>4.5632301336278325E-2</v>
      </c>
      <c r="T22" s="10">
        <f t="shared" si="3"/>
        <v>4.5632301336278325E-2</v>
      </c>
      <c r="U22" s="2"/>
    </row>
    <row r="23" spans="1:21" ht="50.1" customHeight="1" thickTop="1" thickBot="1" x14ac:dyDescent="0.3">
      <c r="A23" s="21" t="s">
        <v>21</v>
      </c>
      <c r="B23" s="21"/>
      <c r="C23" s="21"/>
      <c r="D23" s="21"/>
      <c r="E23" s="21"/>
      <c r="F23" s="21"/>
      <c r="G23" s="22" t="s">
        <v>79</v>
      </c>
      <c r="H23" s="23">
        <f>SUM(H11:H22)</f>
        <v>74504626505</v>
      </c>
      <c r="I23" s="23">
        <f t="shared" ref="I23:P23" si="5">SUM(I11:I22)</f>
        <v>25664580000</v>
      </c>
      <c r="J23" s="23">
        <f t="shared" si="5"/>
        <v>0</v>
      </c>
      <c r="K23" s="23">
        <f t="shared" si="5"/>
        <v>100169206505</v>
      </c>
      <c r="L23" s="23">
        <f t="shared" si="5"/>
        <v>97828894428.37999</v>
      </c>
      <c r="M23" s="23">
        <f t="shared" si="5"/>
        <v>2340312076.6199999</v>
      </c>
      <c r="N23" s="23">
        <f t="shared" si="5"/>
        <v>97826984047.37999</v>
      </c>
      <c r="O23" s="23">
        <f t="shared" si="5"/>
        <v>60068709291.179993</v>
      </c>
      <c r="P23" s="23">
        <f t="shared" si="5"/>
        <v>60068709291.179993</v>
      </c>
      <c r="Q23" s="24">
        <f t="shared" si="0"/>
        <v>2342222457.6200104</v>
      </c>
      <c r="R23" s="25">
        <f t="shared" si="1"/>
        <v>0.9766173404048768</v>
      </c>
      <c r="S23" s="25">
        <f t="shared" si="2"/>
        <v>0.59967240818845491</v>
      </c>
      <c r="T23" s="25">
        <f t="shared" si="3"/>
        <v>0.59967240818845491</v>
      </c>
      <c r="U23" s="2"/>
    </row>
    <row r="24" spans="1:21" ht="52.5" customHeight="1" thickTop="1" thickBot="1" x14ac:dyDescent="0.3">
      <c r="A24" s="6" t="s">
        <v>21</v>
      </c>
      <c r="B24" s="6" t="s">
        <v>58</v>
      </c>
      <c r="C24" s="6" t="s">
        <v>23</v>
      </c>
      <c r="D24" s="6" t="s">
        <v>52</v>
      </c>
      <c r="E24" s="6" t="s">
        <v>19</v>
      </c>
      <c r="F24" s="6" t="s">
        <v>18</v>
      </c>
      <c r="G24" s="7" t="s">
        <v>59</v>
      </c>
      <c r="H24" s="8">
        <v>2029220718</v>
      </c>
      <c r="I24" s="8">
        <v>0</v>
      </c>
      <c r="J24" s="8">
        <v>0</v>
      </c>
      <c r="K24" s="8">
        <v>2029220718</v>
      </c>
      <c r="L24" s="8">
        <v>1980511431</v>
      </c>
      <c r="M24" s="8">
        <v>48709287</v>
      </c>
      <c r="N24" s="8">
        <v>1980511431</v>
      </c>
      <c r="O24" s="8">
        <v>1451537913</v>
      </c>
      <c r="P24" s="8">
        <v>1451537913</v>
      </c>
      <c r="Q24" s="9">
        <f t="shared" si="0"/>
        <v>48709287</v>
      </c>
      <c r="R24" s="10">
        <f t="shared" si="1"/>
        <v>0.97599606264221084</v>
      </c>
      <c r="S24" s="10">
        <f t="shared" si="2"/>
        <v>0.71531790510725513</v>
      </c>
      <c r="T24" s="10">
        <f t="shared" si="3"/>
        <v>0.71531790510725513</v>
      </c>
      <c r="U24" s="2"/>
    </row>
    <row r="25" spans="1:21" ht="59.25" customHeight="1" thickTop="1" thickBot="1" x14ac:dyDescent="0.3">
      <c r="A25" s="6" t="s">
        <v>21</v>
      </c>
      <c r="B25" s="6" t="s">
        <v>58</v>
      </c>
      <c r="C25" s="6" t="s">
        <v>23</v>
      </c>
      <c r="D25" s="6" t="s">
        <v>54</v>
      </c>
      <c r="E25" s="6" t="s">
        <v>19</v>
      </c>
      <c r="F25" s="6" t="s">
        <v>18</v>
      </c>
      <c r="G25" s="7" t="s">
        <v>60</v>
      </c>
      <c r="H25" s="8">
        <v>1278000000</v>
      </c>
      <c r="I25" s="8">
        <v>0</v>
      </c>
      <c r="J25" s="8">
        <v>0</v>
      </c>
      <c r="K25" s="8">
        <v>1278000000</v>
      </c>
      <c r="L25" s="8">
        <v>1104160411.3299999</v>
      </c>
      <c r="M25" s="8">
        <v>173839588.66999999</v>
      </c>
      <c r="N25" s="8">
        <v>1104160411.3299999</v>
      </c>
      <c r="O25" s="8">
        <v>1014952366.33</v>
      </c>
      <c r="P25" s="8">
        <v>1014952366.33</v>
      </c>
      <c r="Q25" s="9">
        <f t="shared" si="0"/>
        <v>173839588.67000008</v>
      </c>
      <c r="R25" s="10">
        <f t="shared" si="1"/>
        <v>0.86397528273082935</v>
      </c>
      <c r="S25" s="10">
        <f t="shared" si="2"/>
        <v>0.79417243061815335</v>
      </c>
      <c r="T25" s="10">
        <f t="shared" si="3"/>
        <v>0.79417243061815335</v>
      </c>
      <c r="U25" s="2"/>
    </row>
    <row r="26" spans="1:21" ht="50.1" customHeight="1" thickTop="1" thickBot="1" x14ac:dyDescent="0.3">
      <c r="A26" s="21" t="s">
        <v>21</v>
      </c>
      <c r="B26" s="21"/>
      <c r="C26" s="21"/>
      <c r="D26" s="21"/>
      <c r="E26" s="21"/>
      <c r="F26" s="21"/>
      <c r="G26" s="22" t="s">
        <v>67</v>
      </c>
      <c r="H26" s="23">
        <f>SUM(H24:H25)</f>
        <v>3307220718</v>
      </c>
      <c r="I26" s="23">
        <f t="shared" ref="I26:P26" si="6">SUM(I24:I25)</f>
        <v>0</v>
      </c>
      <c r="J26" s="23">
        <f t="shared" si="6"/>
        <v>0</v>
      </c>
      <c r="K26" s="23">
        <f t="shared" si="6"/>
        <v>3307220718</v>
      </c>
      <c r="L26" s="23">
        <f t="shared" si="6"/>
        <v>3084671842.3299999</v>
      </c>
      <c r="M26" s="23">
        <f t="shared" si="6"/>
        <v>222548875.66999999</v>
      </c>
      <c r="N26" s="23">
        <f t="shared" si="6"/>
        <v>3084671842.3299999</v>
      </c>
      <c r="O26" s="23">
        <f t="shared" si="6"/>
        <v>2466490279.3299999</v>
      </c>
      <c r="P26" s="23">
        <f t="shared" si="6"/>
        <v>2466490279.3299999</v>
      </c>
      <c r="Q26" s="24">
        <f t="shared" si="0"/>
        <v>222548875.67000008</v>
      </c>
      <c r="R26" s="25">
        <f t="shared" si="1"/>
        <v>0.9327081877363832</v>
      </c>
      <c r="S26" s="25">
        <f t="shared" si="2"/>
        <v>0.74578943761019334</v>
      </c>
      <c r="T26" s="25">
        <f t="shared" si="3"/>
        <v>0.74578943761019334</v>
      </c>
      <c r="U26" s="2"/>
    </row>
    <row r="27" spans="1:21" ht="50.1" customHeight="1" thickTop="1" thickBot="1" x14ac:dyDescent="0.3">
      <c r="A27" s="6" t="s">
        <v>21</v>
      </c>
      <c r="B27" s="6" t="s">
        <v>27</v>
      </c>
      <c r="C27" s="6" t="s">
        <v>23</v>
      </c>
      <c r="D27" s="6" t="s">
        <v>44</v>
      </c>
      <c r="E27" s="6" t="s">
        <v>17</v>
      </c>
      <c r="F27" s="6" t="s">
        <v>18</v>
      </c>
      <c r="G27" s="7" t="s">
        <v>45</v>
      </c>
      <c r="H27" s="8">
        <v>134601300000</v>
      </c>
      <c r="I27" s="8">
        <v>0</v>
      </c>
      <c r="J27" s="8">
        <v>0</v>
      </c>
      <c r="K27" s="8">
        <v>134601300000</v>
      </c>
      <c r="L27" s="8">
        <v>134601300000</v>
      </c>
      <c r="M27" s="8">
        <v>0</v>
      </c>
      <c r="N27" s="8">
        <v>134601300000</v>
      </c>
      <c r="O27" s="8">
        <v>0</v>
      </c>
      <c r="P27" s="8">
        <v>0</v>
      </c>
      <c r="Q27" s="9">
        <f t="shared" si="0"/>
        <v>0</v>
      </c>
      <c r="R27" s="10">
        <f t="shared" si="1"/>
        <v>1</v>
      </c>
      <c r="S27" s="10">
        <f t="shared" si="2"/>
        <v>0</v>
      </c>
      <c r="T27" s="10">
        <f t="shared" si="3"/>
        <v>0</v>
      </c>
      <c r="U27" s="2"/>
    </row>
    <row r="28" spans="1:21" ht="50.1" customHeight="1" thickTop="1" thickBot="1" x14ac:dyDescent="0.3">
      <c r="A28" s="6" t="s">
        <v>21</v>
      </c>
      <c r="B28" s="6" t="s">
        <v>27</v>
      </c>
      <c r="C28" s="6" t="s">
        <v>23</v>
      </c>
      <c r="D28" s="6" t="s">
        <v>44</v>
      </c>
      <c r="E28" s="6" t="s">
        <v>19</v>
      </c>
      <c r="F28" s="6" t="s">
        <v>18</v>
      </c>
      <c r="G28" s="7" t="s">
        <v>45</v>
      </c>
      <c r="H28" s="8">
        <v>0</v>
      </c>
      <c r="I28" s="8">
        <v>30000000000</v>
      </c>
      <c r="J28" s="8">
        <v>0</v>
      </c>
      <c r="K28" s="8">
        <v>30000000000</v>
      </c>
      <c r="L28" s="8">
        <v>30000000000</v>
      </c>
      <c r="M28" s="8">
        <v>0</v>
      </c>
      <c r="N28" s="8">
        <v>30000000000</v>
      </c>
      <c r="O28" s="8">
        <v>0</v>
      </c>
      <c r="P28" s="8">
        <v>0</v>
      </c>
      <c r="Q28" s="9">
        <f t="shared" si="0"/>
        <v>0</v>
      </c>
      <c r="R28" s="10">
        <f t="shared" si="1"/>
        <v>1</v>
      </c>
      <c r="S28" s="10">
        <f t="shared" si="2"/>
        <v>0</v>
      </c>
      <c r="T28" s="10">
        <f t="shared" si="3"/>
        <v>0</v>
      </c>
      <c r="U28" s="2"/>
    </row>
    <row r="29" spans="1:21" ht="46.5" thickTop="1" thickBot="1" x14ac:dyDescent="0.3">
      <c r="A29" s="6" t="s">
        <v>21</v>
      </c>
      <c r="B29" s="6" t="s">
        <v>27</v>
      </c>
      <c r="C29" s="6" t="s">
        <v>23</v>
      </c>
      <c r="D29" s="6" t="s">
        <v>32</v>
      </c>
      <c r="E29" s="6" t="s">
        <v>19</v>
      </c>
      <c r="F29" s="6" t="s">
        <v>18</v>
      </c>
      <c r="G29" s="7" t="s">
        <v>33</v>
      </c>
      <c r="H29" s="8">
        <v>4065450055</v>
      </c>
      <c r="I29" s="8">
        <v>0</v>
      </c>
      <c r="J29" s="8">
        <v>0</v>
      </c>
      <c r="K29" s="8">
        <v>4065450055</v>
      </c>
      <c r="L29" s="8">
        <v>3849370600.2600002</v>
      </c>
      <c r="M29" s="8">
        <v>216079454.74000001</v>
      </c>
      <c r="N29" s="8">
        <v>3849370600.2600002</v>
      </c>
      <c r="O29" s="8">
        <v>2580974703.7800002</v>
      </c>
      <c r="P29" s="8">
        <v>2580974703.7800002</v>
      </c>
      <c r="Q29" s="9">
        <f t="shared" si="0"/>
        <v>216079454.73999977</v>
      </c>
      <c r="R29" s="10">
        <f t="shared" si="1"/>
        <v>0.94684980707750943</v>
      </c>
      <c r="S29" s="10">
        <f t="shared" si="2"/>
        <v>0.63485583855733785</v>
      </c>
      <c r="T29" s="10">
        <f t="shared" si="3"/>
        <v>0.63485583855733785</v>
      </c>
      <c r="U29" s="2"/>
    </row>
    <row r="30" spans="1:21" ht="32.25" customHeight="1" thickTop="1" thickBot="1" x14ac:dyDescent="0.3">
      <c r="A30" s="26" t="s">
        <v>21</v>
      </c>
      <c r="B30" s="26"/>
      <c r="C30" s="26"/>
      <c r="D30" s="26"/>
      <c r="E30" s="26"/>
      <c r="F30" s="26"/>
      <c r="G30" s="27" t="s">
        <v>68</v>
      </c>
      <c r="H30" s="28">
        <f>SUM(H27:H29)</f>
        <v>138666750055</v>
      </c>
      <c r="I30" s="28">
        <f t="shared" ref="I30:P30" si="7">SUM(I27:I29)</f>
        <v>30000000000</v>
      </c>
      <c r="J30" s="28">
        <f t="shared" si="7"/>
        <v>0</v>
      </c>
      <c r="K30" s="28">
        <f t="shared" si="7"/>
        <v>168666750055</v>
      </c>
      <c r="L30" s="28">
        <f t="shared" si="7"/>
        <v>168450670600.26001</v>
      </c>
      <c r="M30" s="28">
        <f t="shared" si="7"/>
        <v>216079454.74000001</v>
      </c>
      <c r="N30" s="28">
        <f t="shared" si="7"/>
        <v>168450670600.26001</v>
      </c>
      <c r="O30" s="28">
        <f t="shared" si="7"/>
        <v>2580974703.7800002</v>
      </c>
      <c r="P30" s="28">
        <f t="shared" si="7"/>
        <v>2580974703.7800002</v>
      </c>
      <c r="Q30" s="24">
        <f t="shared" si="0"/>
        <v>216079454.73999023</v>
      </c>
      <c r="R30" s="25">
        <f t="shared" si="1"/>
        <v>0.99871889714677298</v>
      </c>
      <c r="S30" s="25">
        <f t="shared" si="2"/>
        <v>1.5302213998540782E-2</v>
      </c>
      <c r="T30" s="25">
        <f t="shared" si="3"/>
        <v>1.5302213998540782E-2</v>
      </c>
      <c r="U30" s="11"/>
    </row>
    <row r="31" spans="1:21" ht="45" customHeight="1" thickTop="1" thickBot="1" x14ac:dyDescent="0.3">
      <c r="A31" s="29"/>
      <c r="B31" s="29"/>
      <c r="C31" s="29"/>
      <c r="D31" s="29"/>
      <c r="E31" s="29"/>
      <c r="F31" s="29"/>
      <c r="G31" s="27" t="s">
        <v>69</v>
      </c>
      <c r="H31" s="24">
        <f>+H10+H23+H26+H30</f>
        <v>251446291660</v>
      </c>
      <c r="I31" s="24">
        <f t="shared" ref="I31:P31" si="8">+I10+I23+I26+I30</f>
        <v>55664580000</v>
      </c>
      <c r="J31" s="24">
        <f t="shared" si="8"/>
        <v>0</v>
      </c>
      <c r="K31" s="24">
        <f t="shared" si="8"/>
        <v>307110871660</v>
      </c>
      <c r="L31" s="24">
        <f t="shared" si="8"/>
        <v>303823111174.47998</v>
      </c>
      <c r="M31" s="24">
        <f t="shared" si="8"/>
        <v>3287760485.5199995</v>
      </c>
      <c r="N31" s="24">
        <f t="shared" si="8"/>
        <v>303821200793.47998</v>
      </c>
      <c r="O31" s="24">
        <f t="shared" si="8"/>
        <v>89287322539.179993</v>
      </c>
      <c r="P31" s="24">
        <f t="shared" si="8"/>
        <v>89287322539.179993</v>
      </c>
      <c r="Q31" s="24">
        <f t="shared" si="0"/>
        <v>3289670866.5200195</v>
      </c>
      <c r="R31" s="25">
        <f t="shared" si="1"/>
        <v>0.98928832818995094</v>
      </c>
      <c r="S31" s="25">
        <f t="shared" si="2"/>
        <v>0.29073318719250446</v>
      </c>
      <c r="T31" s="25">
        <f t="shared" si="3"/>
        <v>0.29073318719250446</v>
      </c>
    </row>
    <row r="32" spans="1:21" ht="21" customHeight="1" thickTop="1" x14ac:dyDescent="0.25">
      <c r="A32" s="12" t="s">
        <v>73</v>
      </c>
      <c r="B32" s="12"/>
      <c r="C32" s="12"/>
      <c r="D32" s="12"/>
      <c r="E32" s="12"/>
      <c r="F32" s="13"/>
      <c r="G32" s="13"/>
      <c r="H32" s="12"/>
      <c r="I32" s="12"/>
      <c r="J32" s="14"/>
      <c r="K32" s="14"/>
      <c r="L32" s="15"/>
      <c r="M32" s="12"/>
      <c r="N32" s="12"/>
      <c r="O32" s="12"/>
      <c r="P32" s="16"/>
      <c r="Q32" s="12"/>
      <c r="R32" s="12"/>
      <c r="S32" s="16"/>
      <c r="T32" s="17"/>
    </row>
    <row r="33" spans="1:20" ht="16.5" customHeight="1" x14ac:dyDescent="0.25">
      <c r="A33" s="12" t="s">
        <v>74</v>
      </c>
      <c r="B33" s="12"/>
      <c r="C33" s="12"/>
      <c r="D33" s="12"/>
      <c r="E33" s="12"/>
      <c r="F33" s="13"/>
      <c r="G33" s="13"/>
      <c r="H33" s="12"/>
      <c r="I33" s="12"/>
      <c r="J33" s="14"/>
      <c r="K33" s="14"/>
      <c r="L33" s="15"/>
      <c r="M33" s="12"/>
      <c r="N33" s="12"/>
      <c r="O33" s="12"/>
      <c r="P33" s="16"/>
      <c r="Q33" s="12"/>
      <c r="R33" s="12"/>
      <c r="S33" s="18"/>
      <c r="T33" s="19"/>
    </row>
    <row r="34" spans="1:20" ht="15.75" customHeight="1" x14ac:dyDescent="0.25">
      <c r="A34" s="12" t="s">
        <v>75</v>
      </c>
      <c r="B34" s="12"/>
      <c r="C34" s="12"/>
      <c r="D34" s="12"/>
      <c r="E34" s="12"/>
      <c r="F34" s="13"/>
      <c r="G34" s="13"/>
      <c r="H34" s="12"/>
      <c r="I34" s="12"/>
      <c r="J34" s="14"/>
      <c r="K34" s="14"/>
      <c r="L34" s="15"/>
      <c r="M34" s="12"/>
      <c r="N34" s="12"/>
      <c r="O34" s="12"/>
      <c r="P34" s="16"/>
      <c r="Q34" s="12"/>
      <c r="R34" s="12"/>
      <c r="S34" s="18"/>
      <c r="T34" s="19"/>
    </row>
    <row r="35" spans="1:20" ht="16.5" customHeight="1" x14ac:dyDescent="0.25">
      <c r="A35" s="12" t="s">
        <v>78</v>
      </c>
      <c r="B35" s="12"/>
      <c r="C35" s="12"/>
      <c r="D35" s="12"/>
      <c r="E35" s="12"/>
      <c r="F35" s="12"/>
      <c r="G35" s="12"/>
      <c r="H35" s="12"/>
      <c r="I35" s="12"/>
      <c r="J35" s="12"/>
      <c r="K35" s="12"/>
      <c r="L35" s="15"/>
      <c r="M35" s="12"/>
      <c r="N35" s="12"/>
      <c r="O35" s="12"/>
      <c r="P35" s="16"/>
      <c r="Q35" s="12"/>
      <c r="R35" s="12"/>
      <c r="S35" s="18"/>
    </row>
    <row r="36" spans="1:20" ht="14.25" customHeight="1" x14ac:dyDescent="0.25">
      <c r="A36" s="12" t="s">
        <v>76</v>
      </c>
      <c r="B36" s="12"/>
      <c r="C36" s="12"/>
      <c r="D36" s="12"/>
      <c r="E36" s="12"/>
      <c r="F36" s="12"/>
      <c r="G36" s="12"/>
      <c r="H36" s="12"/>
      <c r="I36" s="12"/>
      <c r="J36" s="12"/>
      <c r="K36" s="12"/>
      <c r="L36" s="12"/>
      <c r="M36" s="12"/>
      <c r="N36" s="12"/>
      <c r="O36" s="12"/>
      <c r="P36" s="16"/>
      <c r="Q36" s="12"/>
      <c r="R36" s="12"/>
      <c r="S36" s="18"/>
      <c r="T36" s="19"/>
    </row>
    <row r="37" spans="1:20" ht="45" customHeight="1" x14ac:dyDescent="0.25">
      <c r="Q37" s="3"/>
      <c r="R37" s="3"/>
      <c r="S37" s="3"/>
      <c r="T37" s="3"/>
    </row>
    <row r="38" spans="1:20" ht="45" customHeight="1" x14ac:dyDescent="0.25">
      <c r="Q38" s="3"/>
      <c r="R38" s="3"/>
      <c r="S38" s="3"/>
      <c r="T38" s="3"/>
    </row>
    <row r="39" spans="1:20" ht="45" customHeight="1" x14ac:dyDescent="0.25">
      <c r="Q39" s="3"/>
      <c r="R39" s="3"/>
      <c r="S39" s="3"/>
      <c r="T39" s="3"/>
    </row>
    <row r="40" spans="1:20" ht="45" customHeight="1" x14ac:dyDescent="0.25">
      <c r="Q40" s="3"/>
      <c r="R40" s="3"/>
      <c r="S40" s="3"/>
      <c r="T40" s="3"/>
    </row>
    <row r="41" spans="1:20" ht="45" customHeight="1" x14ac:dyDescent="0.25"/>
    <row r="42" spans="1:20" ht="45" customHeight="1" x14ac:dyDescent="0.25"/>
    <row r="43" spans="1:20" ht="45" customHeight="1" x14ac:dyDescent="0.25"/>
    <row r="44" spans="1:20" ht="45" customHeight="1" x14ac:dyDescent="0.25"/>
    <row r="45" spans="1:20" ht="45" customHeight="1" x14ac:dyDescent="0.25"/>
    <row r="66" ht="33.950000000000003" customHeight="1" x14ac:dyDescent="0.25"/>
    <row r="67" ht="35.1" customHeight="1" x14ac:dyDescent="0.25"/>
    <row r="68" ht="35.1" customHeight="1" x14ac:dyDescent="0.25"/>
    <row r="69" ht="35.1" customHeight="1" x14ac:dyDescent="0.25"/>
    <row r="70" ht="35.1" customHeight="1" x14ac:dyDescent="0.25"/>
    <row r="71" ht="35.1" customHeight="1" x14ac:dyDescent="0.25"/>
    <row r="72" ht="35.1" customHeight="1" x14ac:dyDescent="0.25"/>
    <row r="73" ht="35.1" customHeight="1" x14ac:dyDescent="0.25"/>
    <row r="74" ht="35.1" customHeight="1" x14ac:dyDescent="0.25"/>
    <row r="75" ht="35.1" customHeight="1" x14ac:dyDescent="0.25"/>
    <row r="76" ht="35.1" customHeight="1" x14ac:dyDescent="0.25"/>
    <row r="77" ht="35.1" customHeight="1" x14ac:dyDescent="0.25"/>
    <row r="78" ht="35.1" customHeight="1" x14ac:dyDescent="0.25"/>
    <row r="79" ht="35.1" customHeight="1" x14ac:dyDescent="0.25"/>
    <row r="80" ht="35.1" customHeight="1" x14ac:dyDescent="0.25"/>
    <row r="81" ht="35.1" customHeight="1" x14ac:dyDescent="0.25"/>
  </sheetData>
  <mergeCells count="3">
    <mergeCell ref="A2:T2"/>
    <mergeCell ref="A3:T3"/>
    <mergeCell ref="A4:T4"/>
  </mergeCells>
  <printOptions horizontalCentered="1"/>
  <pageMargins left="0.19685039370078741" right="0.19685039370078741" top="0.78740157480314965" bottom="0.39370078740157483"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2021</vt:lpstr>
      <vt:lpstr>'GASTOS DE INVERSION 2021'!Títulos_a_imprimir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2022-01-27T20:10:54Z</cp:lastPrinted>
  <dcterms:created xsi:type="dcterms:W3CDTF">2022-01-21T13:25:56Z</dcterms:created>
  <dcterms:modified xsi:type="dcterms:W3CDTF">2022-01-27T20:10:57Z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