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N20" i="1" l="1"/>
  <c r="W20" i="1" s="1"/>
  <c r="N18" i="1"/>
  <c r="W18" i="1" s="1"/>
  <c r="N16" i="1"/>
  <c r="W16" i="1" s="1"/>
  <c r="N14" i="1"/>
  <c r="W14" i="1" s="1"/>
  <c r="N12" i="1"/>
  <c r="N11" i="1"/>
  <c r="W11" i="1" s="1"/>
  <c r="N10" i="1"/>
  <c r="W10" i="1" s="1"/>
  <c r="N9" i="1"/>
  <c r="W9" i="1" s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5" i="1"/>
  <c r="R15" i="1"/>
  <c r="Q15" i="1"/>
  <c r="P15" i="1"/>
  <c r="O15" i="1"/>
  <c r="M15" i="1"/>
  <c r="L15" i="1"/>
  <c r="K15" i="1"/>
  <c r="J15" i="1"/>
  <c r="I15" i="1"/>
  <c r="S8" i="1"/>
  <c r="R8" i="1"/>
  <c r="Q8" i="1"/>
  <c r="P8" i="1"/>
  <c r="O8" i="1"/>
  <c r="M8" i="1"/>
  <c r="L8" i="1"/>
  <c r="K8" i="1"/>
  <c r="J8" i="1"/>
  <c r="I8" i="1"/>
  <c r="S13" i="1"/>
  <c r="R13" i="1"/>
  <c r="Q13" i="1"/>
  <c r="P13" i="1"/>
  <c r="O13" i="1"/>
  <c r="M13" i="1"/>
  <c r="L13" i="1"/>
  <c r="K13" i="1"/>
  <c r="J13" i="1"/>
  <c r="I13" i="1"/>
  <c r="T16" i="1" l="1"/>
  <c r="N8" i="1"/>
  <c r="T8" i="1" s="1"/>
  <c r="N17" i="1"/>
  <c r="T17" i="1" s="1"/>
  <c r="T10" i="1"/>
  <c r="I7" i="1"/>
  <c r="I21" i="1" s="1"/>
  <c r="T11" i="1"/>
  <c r="T18" i="1"/>
  <c r="N13" i="1"/>
  <c r="T13" i="1" s="1"/>
  <c r="N15" i="1"/>
  <c r="T15" i="1" s="1"/>
  <c r="N19" i="1"/>
  <c r="T19" i="1" s="1"/>
  <c r="T12" i="1"/>
  <c r="T20" i="1"/>
  <c r="T14" i="1"/>
  <c r="U9" i="1"/>
  <c r="U10" i="1"/>
  <c r="U11" i="1"/>
  <c r="U14" i="1"/>
  <c r="U16" i="1"/>
  <c r="U18" i="1"/>
  <c r="U20" i="1"/>
  <c r="T9" i="1"/>
  <c r="V9" i="1"/>
  <c r="V10" i="1"/>
  <c r="V11" i="1"/>
  <c r="V14" i="1"/>
  <c r="V16" i="1"/>
  <c r="V18" i="1"/>
  <c r="V20" i="1"/>
  <c r="M7" i="1"/>
  <c r="M21" i="1" s="1"/>
  <c r="R7" i="1"/>
  <c r="J7" i="1"/>
  <c r="J21" i="1" s="1"/>
  <c r="O7" i="1"/>
  <c r="O21" i="1" s="1"/>
  <c r="K7" i="1"/>
  <c r="K21" i="1" s="1"/>
  <c r="P7" i="1"/>
  <c r="P21" i="1" s="1"/>
  <c r="S7" i="1"/>
  <c r="L7" i="1"/>
  <c r="Q7" i="1"/>
  <c r="W17" i="1" l="1"/>
  <c r="W15" i="1"/>
  <c r="V15" i="1"/>
  <c r="W19" i="1"/>
  <c r="V19" i="1"/>
  <c r="U19" i="1"/>
  <c r="U13" i="1"/>
  <c r="W13" i="1"/>
  <c r="V13" i="1"/>
  <c r="W8" i="1"/>
  <c r="U8" i="1"/>
  <c r="V17" i="1"/>
  <c r="U15" i="1"/>
  <c r="V8" i="1"/>
  <c r="U17" i="1"/>
  <c r="Q21" i="1"/>
  <c r="S21" i="1"/>
  <c r="R21" i="1"/>
  <c r="L21" i="1"/>
  <c r="N21" i="1" s="1"/>
  <c r="N7" i="1"/>
  <c r="T7" i="1" s="1"/>
  <c r="T21" i="1" l="1"/>
  <c r="W7" i="1"/>
  <c r="W21" i="1"/>
  <c r="V7" i="1"/>
  <c r="U7" i="1"/>
  <c r="V21" i="1"/>
  <c r="U21" i="1"/>
</calcChain>
</file>

<file path=xl/sharedStrings.xml><?xml version="1.0" encoding="utf-8"?>
<sst xmlns="http://schemas.openxmlformats.org/spreadsheetml/2006/main" count="133" uniqueCount="59">
  <si>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</si>
  <si>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</si>
  <si>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</si>
  <si>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</si>
  <si>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</si>
  <si>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</si>
  <si>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</si>
  <si>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</si>
  <si>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</si>
  <si>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</si>
  <si>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</si>
  <si>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</si>
  <si>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</si>
  <si>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</si>
  <si>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</si>
  <si>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</si>
  <si>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</si>
  <si>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</si>
  <si>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</si>
  <si>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</si>
  <si>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</si>
  <si>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</si>
  <si>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</si>
  <si>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</si>
  <si>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</si>
  <si>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</si>
  <si>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</si>
  <si>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</si>
  <si>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</si>
  <si>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</si>
  <si>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</si>
  <si>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</si>
  <si>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</si>
  <si>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</si>
  <si>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</si>
  <si>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</si>
  <si>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</si>
  <si>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</si>
  <si>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</si>
  <si>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</si>
  <si>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</si>
  <si>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</si>
  <si>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</si>
  <si>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ADQUISICION DE BIENES Y SERVICIOS</t>
  </si>
  <si>
    <t>GASTOS POR TRIBUTOS, MULTAS, SANCIONES E INTERESES DE MORA</t>
  </si>
  <si>
    <t>TOTAL PRESUPUESTO A+C</t>
  </si>
  <si>
    <t>APROPIACION SIN COMPROMETER</t>
  </si>
  <si>
    <t>PAGO/APR</t>
  </si>
  <si>
    <t>APROPIACION VIGENTE DESPUES DE BLOQUEOS</t>
  </si>
  <si>
    <t>OBLIG/ APR</t>
  </si>
  <si>
    <t>COMP/ APR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</si>
  <si>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</si>
  <si>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</si>
  <si>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</si>
  <si>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</si>
  <si>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INFORME DE EJECUCION PRESUPUESTAL ACUMULADA CON CORTE AL 30 DE ABRIL DE 2021</t>
  </si>
  <si>
    <t>FECHA DE GENERACION : MAYO 03 DE 2021</t>
  </si>
  <si>
    <t>UNIDAD EJECUTORA 350102 DIRECCION DE COMERCIO EXTERIOR</t>
  </si>
  <si>
    <t>APR.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</si>
</sst>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9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10" fontId="5" fillId="0" borderId="0" xfId="0" applyNumberFormat="1" applyFont="1" applyFill="1" applyBorder="1" applyAlignment="1">
      <alignment vertical="center" wrapText="1" readingOrder="1"/>
    </xf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 readingOrder="1"/>
    </xf>
    <xf numFmtId="165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/>
    <xf numFmtId="10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5" fontId="6" fillId="3" borderId="1" xfId="0" applyNumberFormat="1" applyFont="1" applyFill="1" applyBorder="1" applyAlignment="1">
      <alignment vertical="center" wrapText="1"/>
    </xf>
    <xf numFmtId="10" fontId="6" fillId="3" borderId="1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761587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abSelected="1" topLeftCell="K19" workbookViewId="0">
      <selection activeCell="W27" sqref="W27"/>
    </sheetView>
  </sheetViews>
  <sheetFormatPr baseColWidth="10" defaultRowHeight="15" x14ac:dyDescent="0.25"/>
  <cols>
    <col min="1" max="1" width="4.7109375" customWidth="1"/>
    <col min="2" max="3" width="5.42578125" customWidth="1"/>
    <col min="4" max="5" width="4.7109375" customWidth="1"/>
    <col min="6" max="6" width="4.42578125" customWidth="1"/>
    <col min="7" max="7" width="4" customWidth="1"/>
    <col min="8" max="8" width="31.140625" customWidth="1"/>
    <col min="9" max="9" width="15.85546875" customWidth="1"/>
    <col min="10" max="10" width="13.140625" customWidth="1"/>
    <col min="11" max="11" width="11" customWidth="1"/>
    <col min="12" max="12" width="18.85546875" customWidth="1"/>
    <col min="13" max="13" width="15.5703125" customWidth="1"/>
    <col min="14" max="14" width="14.7109375" customWidth="1"/>
    <col min="15" max="15" width="16.28515625" customWidth="1"/>
    <col min="16" max="16" width="14.28515625" customWidth="1"/>
    <col min="17" max="17" width="16.85546875" customWidth="1"/>
    <col min="18" max="18" width="15" customWidth="1"/>
    <col min="19" max="19" width="15.7109375" customWidth="1"/>
    <col min="20" max="20" width="14.28515625" customWidth="1"/>
    <col min="21" max="22" width="7.85546875" customWidth="1"/>
    <col min="23" max="23" width="6" customWidth="1"/>
  </cols>
  <sheetData>
    <row r="1" spans="1:2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/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</row>
    <row r="2" spans="1:26" ht="15.75" x14ac:dyDescent="0.25">
      <c r="A2" s="35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6" ht="15.75" x14ac:dyDescent="0.25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6" ht="15.75" x14ac:dyDescent="0.25">
      <c r="A4" s="35" t="s">
        <v>57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6" ht="22.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/>
      <c r="O5" s="1" t="s">
        <v>0</v>
      </c>
      <c r="P5" s="1" t="s">
        <v>0</v>
      </c>
      <c r="Q5" s="1" t="s">
        <v>0</v>
      </c>
      <c r="R5" s="1" t="s">
        <v>0</v>
      </c>
      <c r="S5" s="37" t="s">
        <v>56</v>
      </c>
      <c r="T5" s="38"/>
      <c r="U5" s="38"/>
      <c r="V5" s="38"/>
      <c r="W5" s="38"/>
      <c r="Y5" s="2"/>
      <c r="Z5" s="2"/>
    </row>
    <row r="6" spans="1:26" ht="35.1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58</v>
      </c>
      <c r="N6" s="8" t="s">
        <v>48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46</v>
      </c>
      <c r="U6" s="9" t="s">
        <v>50</v>
      </c>
      <c r="V6" s="9" t="s">
        <v>49</v>
      </c>
      <c r="W6" s="10" t="s">
        <v>47</v>
      </c>
      <c r="X6" s="2"/>
      <c r="Y6" s="2"/>
      <c r="Z6" s="2"/>
    </row>
    <row r="7" spans="1:26" ht="35.1" customHeight="1" thickTop="1" thickBot="1" x14ac:dyDescent="0.3">
      <c r="A7" s="5" t="s">
        <v>18</v>
      </c>
      <c r="B7" s="5"/>
      <c r="C7" s="5"/>
      <c r="D7" s="5"/>
      <c r="E7" s="5"/>
      <c r="F7" s="5"/>
      <c r="G7" s="5"/>
      <c r="H7" s="6" t="s">
        <v>40</v>
      </c>
      <c r="I7" s="7">
        <f>+I8+I13+I15+I17</f>
        <v>15302852000</v>
      </c>
      <c r="J7" s="7">
        <f>+J8+J13+J15+J17</f>
        <v>0</v>
      </c>
      <c r="K7" s="7">
        <f>+K8+K13+K15+K17</f>
        <v>0</v>
      </c>
      <c r="L7" s="7">
        <f>+L8+L13+L15+L17</f>
        <v>15302852000</v>
      </c>
      <c r="M7" s="7">
        <f>+M8+M13+M15+M17</f>
        <v>307683000</v>
      </c>
      <c r="N7" s="11">
        <f t="shared" ref="N7:N15" si="0">+L7-M7</f>
        <v>14995169000</v>
      </c>
      <c r="O7" s="7">
        <f>+O8+O13+O15+O17</f>
        <v>14924796853.27</v>
      </c>
      <c r="P7" s="7">
        <f>+P8+P13+P15+P17</f>
        <v>70372146.729999989</v>
      </c>
      <c r="Q7" s="7">
        <f>+Q8+Q13+Q15+Q17</f>
        <v>5273556503.3000002</v>
      </c>
      <c r="R7" s="7">
        <f>+R8+R13+R15+R17</f>
        <v>4096077440.2799997</v>
      </c>
      <c r="S7" s="21">
        <f>+S8+S13+S15+S17</f>
        <v>4062699809.2799997</v>
      </c>
      <c r="T7" s="22">
        <f t="shared" ref="T7:T15" si="1">+N7-Q7</f>
        <v>9721612496.7000008</v>
      </c>
      <c r="U7" s="23">
        <f t="shared" ref="U7:U15" si="2">+Q7/N7</f>
        <v>0.35168369915003961</v>
      </c>
      <c r="V7" s="23">
        <f t="shared" ref="V7:V15" si="3">+R7/N7</f>
        <v>0.27315980501987003</v>
      </c>
      <c r="W7" s="23">
        <f t="shared" ref="W7:W15" si="4">+S7/N7</f>
        <v>0.27093391273416123</v>
      </c>
      <c r="X7" s="2"/>
      <c r="Y7" s="2"/>
      <c r="Z7" s="2"/>
    </row>
    <row r="8" spans="1:26" ht="35.1" customHeight="1" thickTop="1" thickBot="1" x14ac:dyDescent="0.3">
      <c r="A8" s="28" t="s">
        <v>18</v>
      </c>
      <c r="B8" s="28"/>
      <c r="C8" s="28"/>
      <c r="D8" s="28"/>
      <c r="E8" s="28"/>
      <c r="F8" s="28"/>
      <c r="G8" s="28"/>
      <c r="H8" s="29" t="s">
        <v>39</v>
      </c>
      <c r="I8" s="30">
        <f>SUM(I9:I12)</f>
        <v>13248697000</v>
      </c>
      <c r="J8" s="30">
        <f t="shared" ref="J8:S8" si="5">SUM(J9:J12)</f>
        <v>0</v>
      </c>
      <c r="K8" s="30">
        <f t="shared" si="5"/>
        <v>0</v>
      </c>
      <c r="L8" s="30">
        <f t="shared" si="5"/>
        <v>13248697000</v>
      </c>
      <c r="M8" s="30">
        <f t="shared" si="5"/>
        <v>307683000</v>
      </c>
      <c r="N8" s="31">
        <f t="shared" si="0"/>
        <v>12941014000</v>
      </c>
      <c r="O8" s="30">
        <f t="shared" si="5"/>
        <v>12941014000</v>
      </c>
      <c r="P8" s="30">
        <f t="shared" si="5"/>
        <v>0</v>
      </c>
      <c r="Q8" s="30">
        <f t="shared" si="5"/>
        <v>3620586514</v>
      </c>
      <c r="R8" s="30">
        <f t="shared" si="5"/>
        <v>3619710014</v>
      </c>
      <c r="S8" s="32">
        <f t="shared" si="5"/>
        <v>3619710014</v>
      </c>
      <c r="T8" s="33">
        <f t="shared" si="1"/>
        <v>9320427486</v>
      </c>
      <c r="U8" s="34">
        <f t="shared" si="2"/>
        <v>0.27977610672548536</v>
      </c>
      <c r="V8" s="34">
        <f t="shared" si="3"/>
        <v>0.27970837632970647</v>
      </c>
      <c r="W8" s="34">
        <f t="shared" si="4"/>
        <v>0.27970837632970647</v>
      </c>
      <c r="X8" s="2"/>
      <c r="Y8" s="2"/>
      <c r="Z8" s="2"/>
    </row>
    <row r="9" spans="1:26" ht="35.1" customHeight="1" thickTop="1" thickBot="1" x14ac:dyDescent="0.3">
      <c r="A9" s="5" t="s">
        <v>18</v>
      </c>
      <c r="B9" s="5" t="s">
        <v>19</v>
      </c>
      <c r="C9" s="5" t="s">
        <v>19</v>
      </c>
      <c r="D9" s="5" t="s">
        <v>19</v>
      </c>
      <c r="E9" s="5"/>
      <c r="F9" s="5" t="s">
        <v>36</v>
      </c>
      <c r="G9" s="5" t="s">
        <v>27</v>
      </c>
      <c r="H9" s="6" t="s">
        <v>20</v>
      </c>
      <c r="I9" s="7">
        <v>8724098000</v>
      </c>
      <c r="J9" s="7">
        <v>0</v>
      </c>
      <c r="K9" s="7">
        <v>0</v>
      </c>
      <c r="L9" s="7">
        <v>8724098000</v>
      </c>
      <c r="M9" s="7">
        <v>0</v>
      </c>
      <c r="N9" s="11">
        <f t="shared" si="0"/>
        <v>8724098000</v>
      </c>
      <c r="O9" s="7">
        <v>8724098000</v>
      </c>
      <c r="P9" s="7">
        <v>0</v>
      </c>
      <c r="Q9" s="7">
        <v>2436530888</v>
      </c>
      <c r="R9" s="7">
        <v>2436530888</v>
      </c>
      <c r="S9" s="21">
        <v>2436530888</v>
      </c>
      <c r="T9" s="22">
        <f t="shared" si="1"/>
        <v>6287567112</v>
      </c>
      <c r="U9" s="23">
        <f t="shared" si="2"/>
        <v>0.27928742753692132</v>
      </c>
      <c r="V9" s="23">
        <f t="shared" si="3"/>
        <v>0.27928742753692132</v>
      </c>
      <c r="W9" s="23">
        <f t="shared" si="4"/>
        <v>0.27928742753692132</v>
      </c>
      <c r="X9" s="2"/>
      <c r="Y9" s="2"/>
      <c r="Z9" s="2"/>
    </row>
    <row r="10" spans="1:26" ht="35.1" customHeight="1" thickTop="1" thickBot="1" x14ac:dyDescent="0.3">
      <c r="A10" s="5" t="s">
        <v>18</v>
      </c>
      <c r="B10" s="5" t="s">
        <v>19</v>
      </c>
      <c r="C10" s="5" t="s">
        <v>19</v>
      </c>
      <c r="D10" s="5" t="s">
        <v>21</v>
      </c>
      <c r="E10" s="5"/>
      <c r="F10" s="5" t="s">
        <v>36</v>
      </c>
      <c r="G10" s="5" t="s">
        <v>27</v>
      </c>
      <c r="H10" s="6" t="s">
        <v>22</v>
      </c>
      <c r="I10" s="7">
        <v>3174539000</v>
      </c>
      <c r="J10" s="7">
        <v>0</v>
      </c>
      <c r="K10" s="7">
        <v>0</v>
      </c>
      <c r="L10" s="7">
        <v>3174539000</v>
      </c>
      <c r="M10" s="7">
        <v>0</v>
      </c>
      <c r="N10" s="11">
        <f t="shared" si="0"/>
        <v>3174539000</v>
      </c>
      <c r="O10" s="7">
        <v>3174539000</v>
      </c>
      <c r="P10" s="7">
        <v>0</v>
      </c>
      <c r="Q10" s="7">
        <v>961982819</v>
      </c>
      <c r="R10" s="7">
        <v>961106319</v>
      </c>
      <c r="S10" s="21">
        <v>961106319</v>
      </c>
      <c r="T10" s="22">
        <f t="shared" si="1"/>
        <v>2212556181</v>
      </c>
      <c r="U10" s="23">
        <f t="shared" si="2"/>
        <v>0.30303071375087848</v>
      </c>
      <c r="V10" s="23">
        <f t="shared" si="3"/>
        <v>0.30275461066945469</v>
      </c>
      <c r="W10" s="23">
        <f t="shared" si="4"/>
        <v>0.30275461066945469</v>
      </c>
      <c r="X10" s="2"/>
      <c r="Y10" s="2"/>
      <c r="Z10" s="2"/>
    </row>
    <row r="11" spans="1:26" ht="35.1" customHeight="1" thickTop="1" thickBot="1" x14ac:dyDescent="0.3">
      <c r="A11" s="5" t="s">
        <v>18</v>
      </c>
      <c r="B11" s="5" t="s">
        <v>19</v>
      </c>
      <c r="C11" s="5" t="s">
        <v>19</v>
      </c>
      <c r="D11" s="5" t="s">
        <v>23</v>
      </c>
      <c r="E11" s="5"/>
      <c r="F11" s="5" t="s">
        <v>36</v>
      </c>
      <c r="G11" s="5" t="s">
        <v>27</v>
      </c>
      <c r="H11" s="6" t="s">
        <v>24</v>
      </c>
      <c r="I11" s="7">
        <v>1042377000</v>
      </c>
      <c r="J11" s="7">
        <v>0</v>
      </c>
      <c r="K11" s="7">
        <v>0</v>
      </c>
      <c r="L11" s="7">
        <v>1042377000</v>
      </c>
      <c r="M11" s="7">
        <v>0</v>
      </c>
      <c r="N11" s="11">
        <f t="shared" si="0"/>
        <v>1042377000</v>
      </c>
      <c r="O11" s="7">
        <v>1042377000</v>
      </c>
      <c r="P11" s="7">
        <v>0</v>
      </c>
      <c r="Q11" s="7">
        <v>222072807</v>
      </c>
      <c r="R11" s="7">
        <v>222072807</v>
      </c>
      <c r="S11" s="21">
        <v>222072807</v>
      </c>
      <c r="T11" s="22">
        <f t="shared" si="1"/>
        <v>820304193</v>
      </c>
      <c r="U11" s="23">
        <f t="shared" si="2"/>
        <v>0.21304461533591013</v>
      </c>
      <c r="V11" s="23">
        <f t="shared" si="3"/>
        <v>0.21304461533591013</v>
      </c>
      <c r="W11" s="23">
        <f t="shared" si="4"/>
        <v>0.21304461533591013</v>
      </c>
      <c r="X11" s="2"/>
      <c r="Y11" s="2"/>
      <c r="Z11" s="2"/>
    </row>
    <row r="12" spans="1:26" ht="35.1" customHeight="1" thickTop="1" thickBot="1" x14ac:dyDescent="0.3">
      <c r="A12" s="5" t="s">
        <v>18</v>
      </c>
      <c r="B12" s="5" t="s">
        <v>19</v>
      </c>
      <c r="C12" s="5" t="s">
        <v>19</v>
      </c>
      <c r="D12" s="5" t="s">
        <v>26</v>
      </c>
      <c r="E12" s="5"/>
      <c r="F12" s="5" t="s">
        <v>36</v>
      </c>
      <c r="G12" s="5" t="s">
        <v>27</v>
      </c>
      <c r="H12" s="6" t="s">
        <v>37</v>
      </c>
      <c r="I12" s="7">
        <v>307683000</v>
      </c>
      <c r="J12" s="7">
        <v>0</v>
      </c>
      <c r="K12" s="7">
        <v>0</v>
      </c>
      <c r="L12" s="7">
        <v>307683000</v>
      </c>
      <c r="M12" s="7">
        <v>307683000</v>
      </c>
      <c r="N12" s="11">
        <f t="shared" si="0"/>
        <v>0</v>
      </c>
      <c r="O12" s="7">
        <v>0</v>
      </c>
      <c r="P12" s="7">
        <v>0</v>
      </c>
      <c r="Q12" s="7">
        <v>0</v>
      </c>
      <c r="R12" s="7">
        <v>0</v>
      </c>
      <c r="S12" s="21">
        <v>0</v>
      </c>
      <c r="T12" s="22">
        <f t="shared" si="1"/>
        <v>0</v>
      </c>
      <c r="U12" s="23">
        <v>0</v>
      </c>
      <c r="V12" s="23">
        <v>0</v>
      </c>
      <c r="W12" s="23">
        <v>0</v>
      </c>
      <c r="X12" s="2"/>
      <c r="Y12" s="2"/>
      <c r="Z12" s="2"/>
    </row>
    <row r="13" spans="1:26" ht="35.1" customHeight="1" thickTop="1" thickBot="1" x14ac:dyDescent="0.3">
      <c r="A13" s="28" t="s">
        <v>18</v>
      </c>
      <c r="B13" s="28"/>
      <c r="C13" s="28"/>
      <c r="D13" s="28"/>
      <c r="E13" s="28"/>
      <c r="F13" s="28"/>
      <c r="G13" s="28"/>
      <c r="H13" s="29" t="s">
        <v>43</v>
      </c>
      <c r="I13" s="30">
        <f>+I14</f>
        <v>1916845000</v>
      </c>
      <c r="J13" s="30">
        <f t="shared" ref="J13:S13" si="6">+J14</f>
        <v>0</v>
      </c>
      <c r="K13" s="30">
        <f t="shared" si="6"/>
        <v>0</v>
      </c>
      <c r="L13" s="30">
        <f t="shared" si="6"/>
        <v>1916845000</v>
      </c>
      <c r="M13" s="30">
        <f t="shared" si="6"/>
        <v>0</v>
      </c>
      <c r="N13" s="31">
        <f t="shared" si="0"/>
        <v>1916845000</v>
      </c>
      <c r="O13" s="30">
        <f t="shared" si="6"/>
        <v>1850407853.27</v>
      </c>
      <c r="P13" s="30">
        <f t="shared" si="6"/>
        <v>66437146.729999997</v>
      </c>
      <c r="Q13" s="30">
        <f t="shared" si="6"/>
        <v>1635270939.3</v>
      </c>
      <c r="R13" s="30">
        <f t="shared" si="6"/>
        <v>458668376.27999997</v>
      </c>
      <c r="S13" s="32">
        <f t="shared" si="6"/>
        <v>425290745.27999997</v>
      </c>
      <c r="T13" s="33">
        <f t="shared" si="1"/>
        <v>281574060.70000005</v>
      </c>
      <c r="U13" s="34">
        <f t="shared" si="2"/>
        <v>0.85310546199614468</v>
      </c>
      <c r="V13" s="34">
        <f t="shared" si="3"/>
        <v>0.23928297607787796</v>
      </c>
      <c r="W13" s="34">
        <f t="shared" si="4"/>
        <v>0.22187018005107351</v>
      </c>
      <c r="X13" s="2"/>
      <c r="Y13" s="2"/>
      <c r="Z13" s="2"/>
    </row>
    <row r="14" spans="1:26" ht="35.1" customHeight="1" thickTop="1" thickBot="1" x14ac:dyDescent="0.3">
      <c r="A14" s="5" t="s">
        <v>18</v>
      </c>
      <c r="B14" s="5" t="s">
        <v>21</v>
      </c>
      <c r="C14" s="5" t="s">
        <v>21</v>
      </c>
      <c r="D14" s="5"/>
      <c r="E14" s="5"/>
      <c r="F14" s="5" t="s">
        <v>36</v>
      </c>
      <c r="G14" s="5" t="s">
        <v>27</v>
      </c>
      <c r="H14" s="6" t="s">
        <v>25</v>
      </c>
      <c r="I14" s="7">
        <v>1916845000</v>
      </c>
      <c r="J14" s="7">
        <v>0</v>
      </c>
      <c r="K14" s="7">
        <v>0</v>
      </c>
      <c r="L14" s="7">
        <v>1916845000</v>
      </c>
      <c r="M14" s="7">
        <v>0</v>
      </c>
      <c r="N14" s="11">
        <f t="shared" si="0"/>
        <v>1916845000</v>
      </c>
      <c r="O14" s="7">
        <v>1850407853.27</v>
      </c>
      <c r="P14" s="7">
        <v>66437146.729999997</v>
      </c>
      <c r="Q14" s="7">
        <v>1635270939.3</v>
      </c>
      <c r="R14" s="7">
        <v>458668376.27999997</v>
      </c>
      <c r="S14" s="21">
        <v>425290745.27999997</v>
      </c>
      <c r="T14" s="22">
        <f t="shared" si="1"/>
        <v>281574060.70000005</v>
      </c>
      <c r="U14" s="23">
        <f t="shared" si="2"/>
        <v>0.85310546199614468</v>
      </c>
      <c r="V14" s="23">
        <f t="shared" si="3"/>
        <v>0.23928297607787796</v>
      </c>
      <c r="W14" s="23">
        <f t="shared" si="4"/>
        <v>0.22187018005107351</v>
      </c>
      <c r="X14" s="2"/>
      <c r="Y14" s="2"/>
      <c r="Z14" s="2"/>
    </row>
    <row r="15" spans="1:26" ht="35.1" customHeight="1" thickTop="1" thickBot="1" x14ac:dyDescent="0.3">
      <c r="A15" s="28" t="s">
        <v>18</v>
      </c>
      <c r="B15" s="28"/>
      <c r="C15" s="28"/>
      <c r="D15" s="28"/>
      <c r="E15" s="28"/>
      <c r="F15" s="28"/>
      <c r="G15" s="28"/>
      <c r="H15" s="29" t="s">
        <v>41</v>
      </c>
      <c r="I15" s="30">
        <f>+I16</f>
        <v>133375000</v>
      </c>
      <c r="J15" s="30">
        <f t="shared" ref="J15:S15" si="7">+J16</f>
        <v>0</v>
      </c>
      <c r="K15" s="30">
        <f t="shared" si="7"/>
        <v>0</v>
      </c>
      <c r="L15" s="30">
        <f t="shared" si="7"/>
        <v>133375000</v>
      </c>
      <c r="M15" s="30">
        <f t="shared" si="7"/>
        <v>0</v>
      </c>
      <c r="N15" s="31">
        <f t="shared" si="0"/>
        <v>133375000</v>
      </c>
      <c r="O15" s="30">
        <f t="shared" si="7"/>
        <v>133375000</v>
      </c>
      <c r="P15" s="30">
        <f t="shared" si="7"/>
        <v>0</v>
      </c>
      <c r="Q15" s="30">
        <f t="shared" si="7"/>
        <v>17699050</v>
      </c>
      <c r="R15" s="30">
        <f t="shared" si="7"/>
        <v>17699050</v>
      </c>
      <c r="S15" s="32">
        <f t="shared" si="7"/>
        <v>17699050</v>
      </c>
      <c r="T15" s="33">
        <f t="shared" si="1"/>
        <v>115675950</v>
      </c>
      <c r="U15" s="34">
        <f t="shared" si="2"/>
        <v>0.13270140581068415</v>
      </c>
      <c r="V15" s="34">
        <f t="shared" si="3"/>
        <v>0.13270140581068415</v>
      </c>
      <c r="W15" s="34">
        <f t="shared" si="4"/>
        <v>0.13270140581068415</v>
      </c>
      <c r="X15" s="2"/>
      <c r="Y15" s="2"/>
      <c r="Z15" s="2"/>
    </row>
    <row r="16" spans="1:26" ht="35.1" customHeight="1" thickTop="1" thickBot="1" x14ac:dyDescent="0.3">
      <c r="A16" s="5" t="s">
        <v>18</v>
      </c>
      <c r="B16" s="5" t="s">
        <v>23</v>
      </c>
      <c r="C16" s="5" t="s">
        <v>26</v>
      </c>
      <c r="D16" s="5" t="s">
        <v>21</v>
      </c>
      <c r="E16" s="5" t="s">
        <v>28</v>
      </c>
      <c r="F16" s="5" t="s">
        <v>36</v>
      </c>
      <c r="G16" s="5" t="s">
        <v>27</v>
      </c>
      <c r="H16" s="6" t="s">
        <v>29</v>
      </c>
      <c r="I16" s="7">
        <v>133375000</v>
      </c>
      <c r="J16" s="7">
        <v>0</v>
      </c>
      <c r="K16" s="7">
        <v>0</v>
      </c>
      <c r="L16" s="7">
        <v>133375000</v>
      </c>
      <c r="M16" s="7">
        <v>0</v>
      </c>
      <c r="N16" s="11">
        <f t="shared" ref="N16:N21" si="8">+L16-M16</f>
        <v>133375000</v>
      </c>
      <c r="O16" s="7">
        <v>133375000</v>
      </c>
      <c r="P16" s="7">
        <v>0</v>
      </c>
      <c r="Q16" s="7">
        <v>17699050</v>
      </c>
      <c r="R16" s="7">
        <v>17699050</v>
      </c>
      <c r="S16" s="21">
        <v>17699050</v>
      </c>
      <c r="T16" s="22">
        <f t="shared" ref="T16:T21" si="9">+N16-Q16</f>
        <v>115675950</v>
      </c>
      <c r="U16" s="23">
        <f t="shared" ref="U16:U21" si="10">+Q16/N16</f>
        <v>0.13270140581068415</v>
      </c>
      <c r="V16" s="23">
        <f t="shared" ref="V16:V21" si="11">+R16/N16</f>
        <v>0.13270140581068415</v>
      </c>
      <c r="W16" s="23">
        <f t="shared" ref="W16:W21" si="12">+S16/N16</f>
        <v>0.13270140581068415</v>
      </c>
      <c r="X16" s="2"/>
      <c r="Y16" s="2"/>
      <c r="Z16" s="2"/>
    </row>
    <row r="17" spans="1:26" ht="35.1" customHeight="1" thickTop="1" thickBot="1" x14ac:dyDescent="0.3">
      <c r="A17" s="28" t="s">
        <v>18</v>
      </c>
      <c r="B17" s="28"/>
      <c r="C17" s="28"/>
      <c r="D17" s="28"/>
      <c r="E17" s="28"/>
      <c r="F17" s="28"/>
      <c r="G17" s="28"/>
      <c r="H17" s="29" t="s">
        <v>44</v>
      </c>
      <c r="I17" s="30">
        <f>+I18</f>
        <v>3935000</v>
      </c>
      <c r="J17" s="30">
        <f t="shared" ref="J17:S17" si="13">+J18</f>
        <v>0</v>
      </c>
      <c r="K17" s="30">
        <f t="shared" si="13"/>
        <v>0</v>
      </c>
      <c r="L17" s="30">
        <f t="shared" si="13"/>
        <v>3935000</v>
      </c>
      <c r="M17" s="30">
        <f t="shared" si="13"/>
        <v>0</v>
      </c>
      <c r="N17" s="31">
        <f t="shared" si="8"/>
        <v>3935000</v>
      </c>
      <c r="O17" s="30">
        <f t="shared" si="13"/>
        <v>0</v>
      </c>
      <c r="P17" s="30">
        <f t="shared" si="13"/>
        <v>3935000</v>
      </c>
      <c r="Q17" s="30">
        <f t="shared" si="13"/>
        <v>0</v>
      </c>
      <c r="R17" s="30">
        <f t="shared" si="13"/>
        <v>0</v>
      </c>
      <c r="S17" s="32">
        <f t="shared" si="13"/>
        <v>0</v>
      </c>
      <c r="T17" s="33">
        <f t="shared" si="9"/>
        <v>3935000</v>
      </c>
      <c r="U17" s="34">
        <f t="shared" si="10"/>
        <v>0</v>
      </c>
      <c r="V17" s="34">
        <f t="shared" si="11"/>
        <v>0</v>
      </c>
      <c r="W17" s="34">
        <f t="shared" si="12"/>
        <v>0</v>
      </c>
      <c r="X17" s="2"/>
      <c r="Y17" s="2"/>
      <c r="Z17" s="2"/>
    </row>
    <row r="18" spans="1:26" ht="35.1" customHeight="1" thickTop="1" thickBot="1" x14ac:dyDescent="0.3">
      <c r="A18" s="5" t="s">
        <v>18</v>
      </c>
      <c r="B18" s="5" t="s">
        <v>30</v>
      </c>
      <c r="C18" s="5" t="s">
        <v>19</v>
      </c>
      <c r="D18" s="5"/>
      <c r="E18" s="5"/>
      <c r="F18" s="5" t="s">
        <v>36</v>
      </c>
      <c r="G18" s="5" t="s">
        <v>27</v>
      </c>
      <c r="H18" s="6" t="s">
        <v>31</v>
      </c>
      <c r="I18" s="7">
        <v>3935000</v>
      </c>
      <c r="J18" s="7">
        <v>0</v>
      </c>
      <c r="K18" s="7">
        <v>0</v>
      </c>
      <c r="L18" s="7">
        <v>3935000</v>
      </c>
      <c r="M18" s="7">
        <v>0</v>
      </c>
      <c r="N18" s="11">
        <f t="shared" si="8"/>
        <v>3935000</v>
      </c>
      <c r="O18" s="7">
        <v>0</v>
      </c>
      <c r="P18" s="7">
        <v>3935000</v>
      </c>
      <c r="Q18" s="7">
        <v>0</v>
      </c>
      <c r="R18" s="7">
        <v>0</v>
      </c>
      <c r="S18" s="21">
        <v>0</v>
      </c>
      <c r="T18" s="22">
        <f t="shared" si="9"/>
        <v>3935000</v>
      </c>
      <c r="U18" s="23">
        <f t="shared" si="10"/>
        <v>0</v>
      </c>
      <c r="V18" s="23">
        <f t="shared" si="11"/>
        <v>0</v>
      </c>
      <c r="W18" s="23">
        <f t="shared" si="12"/>
        <v>0</v>
      </c>
      <c r="X18" s="2"/>
      <c r="Y18" s="2"/>
      <c r="Z18" s="2"/>
    </row>
    <row r="19" spans="1:26" ht="35.1" customHeight="1" thickTop="1" thickBot="1" x14ac:dyDescent="0.3">
      <c r="A19" s="28" t="s">
        <v>32</v>
      </c>
      <c r="B19" s="28"/>
      <c r="C19" s="28"/>
      <c r="D19" s="28"/>
      <c r="E19" s="28"/>
      <c r="F19" s="28"/>
      <c r="G19" s="28"/>
      <c r="H19" s="29" t="s">
        <v>42</v>
      </c>
      <c r="I19" s="30">
        <f>+I20</f>
        <v>9493961000</v>
      </c>
      <c r="J19" s="30">
        <f t="shared" ref="J19:S19" si="14">+J20</f>
        <v>0</v>
      </c>
      <c r="K19" s="30">
        <f t="shared" si="14"/>
        <v>0</v>
      </c>
      <c r="L19" s="30">
        <f t="shared" si="14"/>
        <v>9493961000</v>
      </c>
      <c r="M19" s="30">
        <f t="shared" si="14"/>
        <v>0</v>
      </c>
      <c r="N19" s="31">
        <f t="shared" si="8"/>
        <v>9493961000</v>
      </c>
      <c r="O19" s="30">
        <f t="shared" si="14"/>
        <v>7140835185.3199997</v>
      </c>
      <c r="P19" s="30">
        <f t="shared" si="14"/>
        <v>2353125814.6799998</v>
      </c>
      <c r="Q19" s="30">
        <f t="shared" si="14"/>
        <v>4777964395.3199997</v>
      </c>
      <c r="R19" s="30">
        <f t="shared" si="14"/>
        <v>711147230.65999997</v>
      </c>
      <c r="S19" s="32">
        <f t="shared" si="14"/>
        <v>578551480.65999997</v>
      </c>
      <c r="T19" s="33">
        <f t="shared" si="9"/>
        <v>4715996604.6800003</v>
      </c>
      <c r="U19" s="34">
        <f t="shared" si="10"/>
        <v>0.50326353724435979</v>
      </c>
      <c r="V19" s="34">
        <f t="shared" si="11"/>
        <v>7.4905219292558708E-2</v>
      </c>
      <c r="W19" s="34">
        <f t="shared" si="12"/>
        <v>6.0938893751512145E-2</v>
      </c>
      <c r="X19" s="2"/>
      <c r="Y19" s="2"/>
      <c r="Z19" s="2"/>
    </row>
    <row r="20" spans="1:26" ht="45" customHeight="1" thickTop="1" thickBot="1" x14ac:dyDescent="0.3">
      <c r="A20" s="5" t="s">
        <v>32</v>
      </c>
      <c r="B20" s="5" t="s">
        <v>33</v>
      </c>
      <c r="C20" s="5" t="s">
        <v>34</v>
      </c>
      <c r="D20" s="5" t="s">
        <v>35</v>
      </c>
      <c r="E20" s="5"/>
      <c r="F20" s="5" t="s">
        <v>36</v>
      </c>
      <c r="G20" s="5" t="s">
        <v>27</v>
      </c>
      <c r="H20" s="6" t="s">
        <v>38</v>
      </c>
      <c r="I20" s="7">
        <v>9493961000</v>
      </c>
      <c r="J20" s="7">
        <v>0</v>
      </c>
      <c r="K20" s="7">
        <v>0</v>
      </c>
      <c r="L20" s="7">
        <v>9493961000</v>
      </c>
      <c r="M20" s="7">
        <v>0</v>
      </c>
      <c r="N20" s="11">
        <f t="shared" si="8"/>
        <v>9493961000</v>
      </c>
      <c r="O20" s="7">
        <v>7140835185.3199997</v>
      </c>
      <c r="P20" s="7">
        <v>2353125814.6799998</v>
      </c>
      <c r="Q20" s="7">
        <v>4777964395.3199997</v>
      </c>
      <c r="R20" s="7">
        <v>711147230.65999997</v>
      </c>
      <c r="S20" s="21">
        <v>578551480.65999997</v>
      </c>
      <c r="T20" s="22">
        <f t="shared" si="9"/>
        <v>4715996604.6800003</v>
      </c>
      <c r="U20" s="23">
        <f t="shared" si="10"/>
        <v>0.50326353724435979</v>
      </c>
      <c r="V20" s="23">
        <f t="shared" si="11"/>
        <v>7.4905219292558708E-2</v>
      </c>
      <c r="W20" s="23">
        <f t="shared" si="12"/>
        <v>6.0938893751512145E-2</v>
      </c>
      <c r="X20" s="2"/>
      <c r="Y20" s="2"/>
      <c r="Z20" s="2"/>
    </row>
    <row r="21" spans="1:26" ht="35.1" customHeight="1" thickTop="1" thickBot="1" x14ac:dyDescent="0.3">
      <c r="A21" s="5"/>
      <c r="B21" s="5"/>
      <c r="C21" s="5"/>
      <c r="D21" s="5"/>
      <c r="E21" s="5"/>
      <c r="F21" s="5"/>
      <c r="G21" s="5"/>
      <c r="H21" s="6" t="s">
        <v>45</v>
      </c>
      <c r="I21" s="7">
        <f>+I7+I19</f>
        <v>24796813000</v>
      </c>
      <c r="J21" s="7">
        <f>+J7+J19</f>
        <v>0</v>
      </c>
      <c r="K21" s="7">
        <f>+K7+K19</f>
        <v>0</v>
      </c>
      <c r="L21" s="7">
        <f>+L7+L19</f>
        <v>24796813000</v>
      </c>
      <c r="M21" s="7">
        <f>+M7+M19</f>
        <v>307683000</v>
      </c>
      <c r="N21" s="11">
        <f t="shared" si="8"/>
        <v>24489130000</v>
      </c>
      <c r="O21" s="7">
        <f>+O7+O19</f>
        <v>22065632038.59</v>
      </c>
      <c r="P21" s="7">
        <f>+P7+P19</f>
        <v>2423497961.4099998</v>
      </c>
      <c r="Q21" s="7">
        <f>+Q7+Q19</f>
        <v>10051520898.619999</v>
      </c>
      <c r="R21" s="7">
        <f>+R7+R19</f>
        <v>4807224670.9399996</v>
      </c>
      <c r="S21" s="21">
        <f>+S7+S19</f>
        <v>4641251289.9399996</v>
      </c>
      <c r="T21" s="22">
        <f t="shared" si="9"/>
        <v>14437609101.380001</v>
      </c>
      <c r="U21" s="23">
        <f t="shared" si="10"/>
        <v>0.41044826413269886</v>
      </c>
      <c r="V21" s="23">
        <f t="shared" si="11"/>
        <v>0.19630034513026798</v>
      </c>
      <c r="W21" s="23">
        <f t="shared" si="12"/>
        <v>0.18952291444979874</v>
      </c>
      <c r="X21" s="2"/>
    </row>
    <row r="22" spans="1:26" ht="15" customHeight="1" thickTop="1" x14ac:dyDescent="0.25">
      <c r="A22" s="2" t="s">
        <v>52</v>
      </c>
      <c r="B22" s="2"/>
      <c r="C22" s="2"/>
      <c r="D22" s="2"/>
      <c r="E22" s="2"/>
      <c r="F22" s="12"/>
      <c r="G22" s="13"/>
      <c r="H22" s="12"/>
      <c r="I22" s="12"/>
      <c r="J22" s="2"/>
      <c r="K22" s="2"/>
      <c r="L22" s="2"/>
      <c r="M22" s="14"/>
      <c r="N22" s="14"/>
      <c r="O22" s="14"/>
      <c r="P22" s="14"/>
      <c r="Q22" s="14"/>
      <c r="R22" s="15"/>
      <c r="S22" s="16"/>
      <c r="T22" s="16"/>
      <c r="U22" s="24"/>
      <c r="V22" s="24"/>
      <c r="W22" s="24"/>
      <c r="Y22" s="2"/>
      <c r="Z22" s="2"/>
    </row>
    <row r="23" spans="1:26" ht="15" customHeight="1" x14ac:dyDescent="0.25">
      <c r="A23" s="2" t="s">
        <v>53</v>
      </c>
      <c r="B23" s="2"/>
      <c r="C23" s="2"/>
      <c r="D23" s="2"/>
      <c r="E23" s="2"/>
      <c r="F23" s="12"/>
      <c r="G23" s="13"/>
      <c r="H23" s="12"/>
      <c r="I23" s="12"/>
      <c r="J23" s="2"/>
      <c r="K23" s="2"/>
      <c r="L23" s="2"/>
      <c r="M23" s="14"/>
      <c r="N23" s="14"/>
      <c r="O23" s="14"/>
      <c r="P23" s="14"/>
      <c r="Q23" s="14"/>
      <c r="R23" s="15"/>
      <c r="S23" s="16"/>
      <c r="T23" s="16"/>
      <c r="U23" s="25"/>
      <c r="V23" s="25"/>
      <c r="W23" s="25"/>
      <c r="X23" s="2"/>
      <c r="Y23" s="2"/>
      <c r="Z23" s="2"/>
    </row>
    <row r="24" spans="1:26" ht="15" customHeight="1" x14ac:dyDescent="0.25">
      <c r="A24" s="2" t="s">
        <v>54</v>
      </c>
      <c r="B24" s="2"/>
      <c r="C24" s="2"/>
      <c r="D24" s="2"/>
      <c r="E24" s="2"/>
      <c r="F24" s="12"/>
      <c r="G24" s="13"/>
      <c r="H24" s="12"/>
      <c r="I24" s="12"/>
      <c r="J24" s="2"/>
      <c r="K24" s="2"/>
      <c r="L24" s="2"/>
      <c r="M24" s="14"/>
      <c r="N24" s="14"/>
      <c r="O24" s="14"/>
      <c r="P24" s="14"/>
      <c r="Q24" s="14"/>
      <c r="R24" s="15"/>
      <c r="S24" s="16"/>
      <c r="T24" s="16"/>
      <c r="U24" s="25"/>
      <c r="V24" s="25"/>
      <c r="W24" s="25"/>
      <c r="X24" s="2"/>
      <c r="Y24" s="2"/>
      <c r="Z24" s="2"/>
    </row>
    <row r="25" spans="1:26" ht="35.1" customHeight="1" x14ac:dyDescent="0.25">
      <c r="A25" s="2"/>
      <c r="B25" s="2"/>
      <c r="C25" s="2"/>
      <c r="D25" s="2"/>
      <c r="E25" s="2"/>
      <c r="F25" s="17"/>
      <c r="G25" s="17"/>
      <c r="H25" s="18"/>
      <c r="I25" s="17"/>
      <c r="J25" s="17"/>
      <c r="K25" s="2"/>
      <c r="L25" s="2"/>
      <c r="M25" s="14"/>
      <c r="N25" s="14"/>
      <c r="O25" s="14"/>
      <c r="P25" s="14"/>
      <c r="Q25" s="14"/>
      <c r="R25" s="15"/>
      <c r="S25" s="16"/>
      <c r="T25" s="16"/>
      <c r="U25" s="25"/>
      <c r="V25" s="25"/>
      <c r="W25" s="25"/>
      <c r="X25" s="2"/>
      <c r="Y25" s="2"/>
      <c r="Z25" s="2"/>
    </row>
    <row r="26" spans="1:26" ht="35.1" customHeight="1" x14ac:dyDescent="0.25">
      <c r="A26" s="2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4"/>
      <c r="N26" s="14"/>
      <c r="O26" s="14"/>
      <c r="P26" s="14"/>
      <c r="Q26" s="14"/>
      <c r="R26" s="15"/>
      <c r="S26" s="16"/>
      <c r="T26" s="16"/>
      <c r="U26" s="25"/>
      <c r="V26" s="25"/>
      <c r="W26" s="25"/>
      <c r="X26" s="2"/>
      <c r="Y26" s="2"/>
      <c r="Z26" s="2"/>
    </row>
    <row r="27" spans="1:26" ht="35.1" customHeight="1" x14ac:dyDescent="0.25">
      <c r="A27" s="2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4"/>
      <c r="N27" s="14"/>
      <c r="O27" s="14"/>
      <c r="P27" s="14"/>
      <c r="Q27" s="14"/>
      <c r="R27" s="15"/>
      <c r="S27" s="16"/>
      <c r="T27" s="26"/>
      <c r="U27" s="25"/>
      <c r="V27" s="25"/>
      <c r="W27" s="25"/>
      <c r="X27" s="2"/>
      <c r="Y27" s="2"/>
      <c r="Z27" s="2"/>
    </row>
    <row r="28" spans="1:26" ht="35.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7"/>
      <c r="T28" s="26"/>
      <c r="U28" s="25"/>
      <c r="V28" s="25"/>
      <c r="W28" s="25"/>
      <c r="X28" s="2"/>
      <c r="Y28" s="2"/>
      <c r="Z28" s="2"/>
    </row>
    <row r="29" spans="1:26" ht="35.1" customHeigh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"/>
      <c r="T29" s="3"/>
      <c r="U29" s="4"/>
      <c r="V29" s="4"/>
      <c r="W29" s="4"/>
      <c r="X29" s="2"/>
      <c r="Y29" s="2"/>
      <c r="Z29" s="2"/>
    </row>
    <row r="30" spans="1:26" ht="35.1" customHeight="1" x14ac:dyDescent="0.25">
      <c r="A30" s="2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4"/>
      <c r="V30" s="4"/>
      <c r="W30" s="4"/>
      <c r="X30" s="2"/>
      <c r="Y30" s="2"/>
      <c r="Z30" s="2"/>
    </row>
    <row r="31" spans="1:26" ht="35.1" customHeigh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"/>
      <c r="O31" s="2"/>
      <c r="P31" s="2"/>
      <c r="Q31" s="2"/>
      <c r="R31" s="2"/>
      <c r="S31" s="2"/>
      <c r="T31" s="3"/>
      <c r="U31" s="4"/>
      <c r="V31" s="4"/>
      <c r="W31" s="4"/>
      <c r="X31" s="2"/>
      <c r="Y31" s="2"/>
      <c r="Z31" s="2"/>
    </row>
    <row r="32" spans="1:26" ht="35.1" customHeight="1" x14ac:dyDescent="0.25">
      <c r="A32" s="2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4"/>
      <c r="V32" s="4"/>
      <c r="W32" s="4"/>
      <c r="X32" s="2"/>
      <c r="Y32" s="2"/>
      <c r="Z32" s="2"/>
    </row>
    <row r="33" spans="1:26" ht="35.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4"/>
      <c r="V33" s="4"/>
      <c r="W33" s="4"/>
      <c r="X33" s="2"/>
      <c r="Y33" s="2"/>
      <c r="Z33" s="2"/>
    </row>
    <row r="34" spans="1:26" ht="35.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4"/>
      <c r="V34" s="4"/>
      <c r="W34" s="4"/>
      <c r="X34" s="2"/>
      <c r="Y34" s="2"/>
      <c r="Z34" s="2"/>
    </row>
    <row r="35" spans="1:26" ht="35.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4"/>
      <c r="V35" s="4"/>
      <c r="W35" s="4"/>
      <c r="X35" s="2"/>
      <c r="Y35" s="2"/>
      <c r="Z35" s="2"/>
    </row>
    <row r="36" spans="1:26" ht="27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2"/>
      <c r="Y37" s="2"/>
      <c r="Z37" s="2"/>
    </row>
    <row r="38" spans="1:26" ht="33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</sheetData>
  <mergeCells count="6">
    <mergeCell ref="A2:W2"/>
    <mergeCell ref="A3:W3"/>
    <mergeCell ref="A4:W4"/>
    <mergeCell ref="S5:W5"/>
    <mergeCell ref="A31:M31"/>
    <mergeCell ref="A29:R29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2021-05-04T16:00:18Z</cp:lastPrinted>
  <dcterms:created xsi:type="dcterms:W3CDTF">2021-05-02T20:41:14Z</dcterms:created>
  <dcterms:modified xsi:type="dcterms:W3CDTF">2021-05-04T16:00:22Z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