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NIO  DE 2020\PDF\"/>
    </mc:Choice>
  </mc:AlternateContent>
  <bookViews>
    <workbookView xWindow="240" yWindow="120" windowWidth="18060" windowHeight="7050"/>
  </bookViews>
  <sheets>
    <sheet name="DIRECCION DE COMERCIO " sheetId="1" r:id="rId1"/>
  </sheets>
  <definedNames>
    <definedName name="_xlnm.Print_Titles" localSheetId="0">'DIRECCION DE COMERCIO '!$6:$6</definedName>
  </definedNames>
  <calcPr calcId="152511"/>
</workbook>
</file>

<file path=xl/calcChain.xml><?xml version="1.0" encoding="utf-8"?>
<calcChain xmlns="http://schemas.openxmlformats.org/spreadsheetml/2006/main">
  <c r="O20" i="1" l="1"/>
  <c r="W20" i="1" s="1"/>
  <c r="O18" i="1"/>
  <c r="V18" i="1" s="1"/>
  <c r="O16" i="1"/>
  <c r="X16" i="1" s="1"/>
  <c r="O14" i="1"/>
  <c r="V14" i="1" s="1"/>
  <c r="O12" i="1"/>
  <c r="O11" i="1"/>
  <c r="O10" i="1"/>
  <c r="V10" i="1" s="1"/>
  <c r="O9" i="1"/>
  <c r="V9" i="1" s="1"/>
  <c r="W14" i="1" l="1"/>
  <c r="X9" i="1"/>
  <c r="W10" i="1"/>
  <c r="X14" i="1"/>
  <c r="X10" i="1"/>
  <c r="W18" i="1"/>
  <c r="W9" i="1"/>
  <c r="X18" i="1"/>
  <c r="V11" i="1"/>
  <c r="U11" i="1"/>
  <c r="W16" i="1"/>
  <c r="U12" i="1"/>
  <c r="W11" i="1"/>
  <c r="V16" i="1"/>
  <c r="U16" i="1"/>
  <c r="V20" i="1"/>
  <c r="U20" i="1"/>
  <c r="X20" i="1"/>
  <c r="X11" i="1"/>
  <c r="U9" i="1"/>
  <c r="U10" i="1"/>
  <c r="U14" i="1"/>
  <c r="U18" i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L7" i="1" l="1"/>
  <c r="L21" i="1" s="1"/>
  <c r="Q7" i="1"/>
  <c r="Q21" i="1" s="1"/>
  <c r="K7" i="1"/>
  <c r="K21" i="1" s="1"/>
  <c r="P7" i="1"/>
  <c r="P21" i="1" s="1"/>
  <c r="T7" i="1"/>
  <c r="J7" i="1"/>
  <c r="J21" i="1" s="1"/>
  <c r="N7" i="1"/>
  <c r="N21" i="1" s="1"/>
  <c r="T21" i="1"/>
  <c r="O8" i="1"/>
  <c r="U8" i="1" s="1"/>
  <c r="O15" i="1"/>
  <c r="U15" i="1" s="1"/>
  <c r="V15" i="1"/>
  <c r="O19" i="1"/>
  <c r="U19" i="1" s="1"/>
  <c r="S7" i="1"/>
  <c r="O13" i="1"/>
  <c r="U13" i="1" s="1"/>
  <c r="O17" i="1"/>
  <c r="U17" i="1" s="1"/>
  <c r="M7" i="1"/>
  <c r="R7" i="1"/>
  <c r="V17" i="1" l="1"/>
  <c r="X19" i="1"/>
  <c r="W19" i="1"/>
  <c r="V19" i="1"/>
  <c r="W17" i="1"/>
  <c r="O7" i="1"/>
  <c r="W7" i="1" s="1"/>
  <c r="M21" i="1"/>
  <c r="O21" i="1" s="1"/>
  <c r="X15" i="1"/>
  <c r="S21" i="1"/>
  <c r="W15" i="1"/>
  <c r="W13" i="1"/>
  <c r="X13" i="1"/>
  <c r="R21" i="1"/>
  <c r="X8" i="1"/>
  <c r="V13" i="1"/>
  <c r="W8" i="1"/>
  <c r="X17" i="1"/>
  <c r="V8" i="1"/>
  <c r="W21" i="1" l="1"/>
  <c r="U21" i="1"/>
  <c r="V21" i="1"/>
  <c r="X21" i="1"/>
  <c r="U7" i="1"/>
  <c r="X7" i="1"/>
  <c r="V7" i="1"/>
</calcChain>
</file>

<file path=xl/sharedStrings.xml><?xml version="1.0" encoding="utf-8"?>
<sst xmlns="http://schemas.openxmlformats.org/spreadsheetml/2006/main" count="126" uniqueCount="61">
  <si>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</si>
  <si>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</si>
  <si>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</si>
  <si>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</si>
  <si>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</si>
  <si>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</si>
  <si>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</si>
  <si>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</si>
  <si>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</si>
  <si>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</si>
  <si>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</si>
  <si>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</si>
  <si>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</si>
  <si>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</si>
  <si>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</si>
  <si>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</si>
  <si>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</si>
  <si>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</si>
  <si>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</si>
  <si>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</si>
  <si>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</si>
  <si>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</si>
  <si>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</si>
  <si>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</si>
  <si>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</si>
  <si>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</si>
  <si>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</si>
  <si>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</si>
  <si>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</si>
  <si>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</si>
  <si>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</si>
  <si>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</si>
  <si>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</si>
  <si>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</si>
  <si>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</si>
  <si>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</si>
  <si>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</si>
  <si>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</si>
  <si>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</si>
  <si>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PAGO/APR</t>
  </si>
  <si>
    <t>MINISTERIO DE COMERCIO INDUSTRIA Y TURISMO</t>
  </si>
  <si>
    <t>EJECUCIÒN PRESUPUESTAL ACUMULADA CON CORTE AL 30 DE JUNIO DE 2020</t>
  </si>
  <si>
    <t>GENERADO : JULIO 01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</si>
  <si>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</si>
  <si>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</si>
  <si>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</si>
  <si>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3501-02 DIRECCIÒN DE COMERCIO EXTERIOR</t>
  </si>
  <si>
    <t>COMP/ APR</t>
  </si>
  <si>
    <t>OBLIG/ APR</t>
  </si>
  <si>
    <t>APR. INICIAL ($)</t>
  </si>
  <si>
    <t>APR. ADICIONADA($)</t>
  </si>
  <si>
    <t>APR. REDUCIDA($)</t>
  </si>
  <si>
    <t>APR. VIGENTE($)</t>
  </si>
  <si>
    <t>APR BLOQUEADA ($)</t>
  </si>
  <si>
    <t>APR. VIGENTE DESPUES DE BLOQUEOS($)</t>
  </si>
  <si>
    <t>CDP ($)</t>
  </si>
  <si>
    <t>APR. DISPONIBLE ($)</t>
  </si>
  <si>
    <t>COMPROMISO ($)</t>
  </si>
  <si>
    <t>OBLIGACION ($)</t>
  </si>
  <si>
    <t>PAGOS ($)</t>
  </si>
  <si>
    <t>APROPIACION SIN COMPROMETER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</si>
</sst>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0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vertical="center" wrapText="1" readingOrder="1"/>
    </xf>
    <xf numFmtId="4" fontId="4" fillId="3" borderId="1" xfId="0" applyNumberFormat="1" applyFont="1" applyFill="1" applyBorder="1" applyAlignment="1">
      <alignment vertical="center" wrapText="1" readingOrder="1"/>
    </xf>
    <xf numFmtId="4" fontId="6" fillId="3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76200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showGridLines="0" tabSelected="1" topLeftCell="L4" workbookViewId="0">
      <selection activeCell="Y6" sqref="Y6"/>
    </sheetView>
  </sheetViews>
  <sheetFormatPr baseColWidth="10" defaultRowHeight="15" x14ac:dyDescent="0.25"/>
  <cols>
    <col min="1" max="2" width="4.5703125" customWidth="1"/>
    <col min="3" max="3" width="5.42578125" customWidth="1"/>
    <col min="4" max="4" width="4.42578125" customWidth="1"/>
    <col min="5" max="5" width="5.42578125" customWidth="1"/>
    <col min="6" max="6" width="5.85546875" customWidth="1"/>
    <col min="7" max="7" width="4.140625" customWidth="1"/>
    <col min="8" max="8" width="4.42578125" customWidth="1"/>
    <col min="9" max="9" width="25.140625" customWidth="1"/>
    <col min="10" max="10" width="15.28515625" customWidth="1"/>
    <col min="11" max="11" width="16" customWidth="1"/>
    <col min="12" max="12" width="13" customWidth="1"/>
    <col min="13" max="13" width="14.85546875" customWidth="1"/>
    <col min="14" max="14" width="15.140625" customWidth="1"/>
    <col min="15" max="15" width="16.5703125" customWidth="1"/>
    <col min="16" max="16" width="14.85546875" customWidth="1"/>
    <col min="17" max="17" width="16.5703125" customWidth="1"/>
    <col min="18" max="18" width="15.85546875" customWidth="1"/>
    <col min="19" max="19" width="14.5703125" customWidth="1"/>
    <col min="20" max="21" width="15.140625" customWidth="1"/>
    <col min="22" max="22" width="7.5703125" customWidth="1"/>
    <col min="23" max="23" width="6.7109375" customWidth="1"/>
    <col min="24" max="24" width="6" customWidth="1"/>
  </cols>
  <sheetData>
    <row r="2" spans="1:25" ht="15.75" x14ac:dyDescent="0.25">
      <c r="A2" s="21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5" ht="15.75" x14ac:dyDescent="0.25">
      <c r="A3" s="21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5" ht="15.75" x14ac:dyDescent="0.25">
      <c r="A4" s="21" t="s">
        <v>46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6" t="s">
        <v>42</v>
      </c>
    </row>
    <row r="6" spans="1:25" ht="36" customHeight="1" thickTop="1" thickBot="1" x14ac:dyDescent="0.3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8" t="s">
        <v>9</v>
      </c>
      <c r="J6" s="8" t="s">
        <v>49</v>
      </c>
      <c r="K6" s="8" t="s">
        <v>50</v>
      </c>
      <c r="L6" s="8" t="s">
        <v>51</v>
      </c>
      <c r="M6" s="8" t="s">
        <v>52</v>
      </c>
      <c r="N6" s="8" t="s">
        <v>53</v>
      </c>
      <c r="O6" s="8" t="s">
        <v>54</v>
      </c>
      <c r="P6" s="8" t="s">
        <v>55</v>
      </c>
      <c r="Q6" s="8" t="s">
        <v>56</v>
      </c>
      <c r="R6" s="8" t="s">
        <v>57</v>
      </c>
      <c r="S6" s="8" t="s">
        <v>58</v>
      </c>
      <c r="T6" s="8" t="s">
        <v>59</v>
      </c>
      <c r="U6" s="9" t="s">
        <v>60</v>
      </c>
      <c r="V6" s="9" t="s">
        <v>47</v>
      </c>
      <c r="W6" s="9" t="s">
        <v>48</v>
      </c>
      <c r="X6" s="9" t="s">
        <v>39</v>
      </c>
    </row>
    <row r="7" spans="1:25" ht="35.1" customHeight="1" thickTop="1" thickBot="1" x14ac:dyDescent="0.3">
      <c r="A7" s="11" t="s">
        <v>10</v>
      </c>
      <c r="B7" s="11"/>
      <c r="C7" s="11"/>
      <c r="D7" s="11"/>
      <c r="E7" s="11"/>
      <c r="F7" s="11"/>
      <c r="G7" s="11"/>
      <c r="H7" s="11"/>
      <c r="I7" s="12" t="s">
        <v>33</v>
      </c>
      <c r="J7" s="23">
        <f>+J8+J13+J15+J17</f>
        <v>14991789000</v>
      </c>
      <c r="K7" s="23">
        <f t="shared" ref="K7:T7" si="0">+K8+K13+K15+K17</f>
        <v>0</v>
      </c>
      <c r="L7" s="23">
        <f t="shared" si="0"/>
        <v>0</v>
      </c>
      <c r="M7" s="23">
        <f t="shared" si="0"/>
        <v>14991789000</v>
      </c>
      <c r="N7" s="23">
        <f t="shared" si="0"/>
        <v>554555000</v>
      </c>
      <c r="O7" s="23">
        <f t="shared" ref="O7:O10" si="1">+M7-N7</f>
        <v>14437234000</v>
      </c>
      <c r="P7" s="23">
        <f t="shared" si="0"/>
        <v>14350670442</v>
      </c>
      <c r="Q7" s="23">
        <f t="shared" si="0"/>
        <v>86563558</v>
      </c>
      <c r="R7" s="23">
        <f t="shared" si="0"/>
        <v>7163235773.5100002</v>
      </c>
      <c r="S7" s="23">
        <f t="shared" si="0"/>
        <v>6215184105.8699999</v>
      </c>
      <c r="T7" s="23">
        <f t="shared" si="0"/>
        <v>6215184105.8699999</v>
      </c>
      <c r="U7" s="24">
        <f t="shared" ref="U7:U10" si="2">+O7-R7</f>
        <v>7273998226.4899998</v>
      </c>
      <c r="V7" s="10">
        <f t="shared" ref="V7:V10" si="3">+R7/O7</f>
        <v>0.49616400021707763</v>
      </c>
      <c r="W7" s="10">
        <f t="shared" ref="W7:W10" si="4">+S7/O7</f>
        <v>0.43049687397669112</v>
      </c>
      <c r="X7" s="10">
        <f t="shared" ref="X7:X10" si="5">+T7/O7</f>
        <v>0.43049687397669112</v>
      </c>
      <c r="Y7" s="2"/>
    </row>
    <row r="8" spans="1:25" ht="35.1" customHeight="1" thickTop="1" thickBot="1" x14ac:dyDescent="0.3">
      <c r="A8" s="14" t="s">
        <v>10</v>
      </c>
      <c r="B8" s="14"/>
      <c r="C8" s="14"/>
      <c r="D8" s="14"/>
      <c r="E8" s="14"/>
      <c r="F8" s="14"/>
      <c r="G8" s="14"/>
      <c r="H8" s="14"/>
      <c r="I8" s="13" t="s">
        <v>32</v>
      </c>
      <c r="J8" s="25">
        <f>SUM(J9:J12)</f>
        <v>12940875000</v>
      </c>
      <c r="K8" s="25">
        <f t="shared" ref="K8:T8" si="6">SUM(K9:K12)</f>
        <v>0</v>
      </c>
      <c r="L8" s="25">
        <f t="shared" si="6"/>
        <v>0</v>
      </c>
      <c r="M8" s="25">
        <f t="shared" si="6"/>
        <v>12940875000</v>
      </c>
      <c r="N8" s="25">
        <f t="shared" si="6"/>
        <v>554555000</v>
      </c>
      <c r="O8" s="25">
        <f t="shared" si="1"/>
        <v>12386320000</v>
      </c>
      <c r="P8" s="25">
        <f t="shared" si="6"/>
        <v>12386320000</v>
      </c>
      <c r="Q8" s="25">
        <f t="shared" si="6"/>
        <v>0</v>
      </c>
      <c r="R8" s="25">
        <f t="shared" si="6"/>
        <v>5496992644.4700003</v>
      </c>
      <c r="S8" s="25">
        <f t="shared" si="6"/>
        <v>5496992644.4700003</v>
      </c>
      <c r="T8" s="25">
        <f t="shared" si="6"/>
        <v>5496992644.4700003</v>
      </c>
      <c r="U8" s="26">
        <f t="shared" si="2"/>
        <v>6889327355.5299997</v>
      </c>
      <c r="V8" s="17">
        <f t="shared" si="3"/>
        <v>0.4437954650348126</v>
      </c>
      <c r="W8" s="17">
        <f t="shared" si="4"/>
        <v>0.4437954650348126</v>
      </c>
      <c r="X8" s="17">
        <f t="shared" si="5"/>
        <v>0.4437954650348126</v>
      </c>
      <c r="Y8" s="2"/>
    </row>
    <row r="9" spans="1:25" ht="35.1" customHeight="1" thickTop="1" thickBot="1" x14ac:dyDescent="0.3">
      <c r="A9" s="11" t="s">
        <v>10</v>
      </c>
      <c r="B9" s="11" t="s">
        <v>11</v>
      </c>
      <c r="C9" s="11" t="s">
        <v>11</v>
      </c>
      <c r="D9" s="11" t="s">
        <v>11</v>
      </c>
      <c r="E9" s="11"/>
      <c r="F9" s="11" t="s">
        <v>12</v>
      </c>
      <c r="G9" s="11" t="s">
        <v>29</v>
      </c>
      <c r="H9" s="11" t="s">
        <v>20</v>
      </c>
      <c r="I9" s="12" t="s">
        <v>13</v>
      </c>
      <c r="J9" s="23">
        <v>8291105000</v>
      </c>
      <c r="K9" s="23">
        <v>0</v>
      </c>
      <c r="L9" s="23">
        <v>0</v>
      </c>
      <c r="M9" s="23">
        <v>8291105000</v>
      </c>
      <c r="N9" s="23">
        <v>0</v>
      </c>
      <c r="O9" s="23">
        <f t="shared" si="1"/>
        <v>8291105000</v>
      </c>
      <c r="P9" s="23">
        <v>8291105000</v>
      </c>
      <c r="Q9" s="23">
        <v>0</v>
      </c>
      <c r="R9" s="23">
        <v>3866296354.6700001</v>
      </c>
      <c r="S9" s="23">
        <v>3866296354.6700001</v>
      </c>
      <c r="T9" s="23">
        <v>3866296354.6700001</v>
      </c>
      <c r="U9" s="24">
        <f t="shared" si="2"/>
        <v>4424808645.3299999</v>
      </c>
      <c r="V9" s="10">
        <f t="shared" si="3"/>
        <v>0.46631858535985254</v>
      </c>
      <c r="W9" s="10">
        <f t="shared" si="4"/>
        <v>0.46631858535985254</v>
      </c>
      <c r="X9" s="10">
        <f t="shared" si="5"/>
        <v>0.46631858535985254</v>
      </c>
      <c r="Y9" s="2"/>
    </row>
    <row r="10" spans="1:25" ht="35.1" customHeight="1" thickTop="1" thickBot="1" x14ac:dyDescent="0.3">
      <c r="A10" s="11" t="s">
        <v>10</v>
      </c>
      <c r="B10" s="11" t="s">
        <v>11</v>
      </c>
      <c r="C10" s="11" t="s">
        <v>11</v>
      </c>
      <c r="D10" s="11" t="s">
        <v>14</v>
      </c>
      <c r="E10" s="11"/>
      <c r="F10" s="11" t="s">
        <v>12</v>
      </c>
      <c r="G10" s="11" t="s">
        <v>29</v>
      </c>
      <c r="H10" s="11" t="s">
        <v>20</v>
      </c>
      <c r="I10" s="12" t="s">
        <v>15</v>
      </c>
      <c r="J10" s="23">
        <v>3016486000</v>
      </c>
      <c r="K10" s="23">
        <v>0</v>
      </c>
      <c r="L10" s="23">
        <v>0</v>
      </c>
      <c r="M10" s="23">
        <v>3016486000</v>
      </c>
      <c r="N10" s="23">
        <v>0</v>
      </c>
      <c r="O10" s="23">
        <f t="shared" si="1"/>
        <v>3016486000</v>
      </c>
      <c r="P10" s="23">
        <v>3016486000</v>
      </c>
      <c r="Q10" s="23">
        <v>0</v>
      </c>
      <c r="R10" s="23">
        <v>1261510392</v>
      </c>
      <c r="S10" s="23">
        <v>1261510392</v>
      </c>
      <c r="T10" s="23">
        <v>1261510392</v>
      </c>
      <c r="U10" s="24">
        <f t="shared" si="2"/>
        <v>1754975608</v>
      </c>
      <c r="V10" s="10">
        <f t="shared" si="3"/>
        <v>0.41820528654865297</v>
      </c>
      <c r="W10" s="10">
        <f t="shared" si="4"/>
        <v>0.41820528654865297</v>
      </c>
      <c r="X10" s="10">
        <f t="shared" si="5"/>
        <v>0.41820528654865297</v>
      </c>
      <c r="Y10" s="2"/>
    </row>
    <row r="11" spans="1:25" ht="35.1" customHeight="1" thickTop="1" thickBot="1" x14ac:dyDescent="0.3">
      <c r="A11" s="11" t="s">
        <v>10</v>
      </c>
      <c r="B11" s="11" t="s">
        <v>11</v>
      </c>
      <c r="C11" s="11" t="s">
        <v>11</v>
      </c>
      <c r="D11" s="11" t="s">
        <v>16</v>
      </c>
      <c r="E11" s="11"/>
      <c r="F11" s="11" t="s">
        <v>12</v>
      </c>
      <c r="G11" s="11" t="s">
        <v>29</v>
      </c>
      <c r="H11" s="11" t="s">
        <v>20</v>
      </c>
      <c r="I11" s="12" t="s">
        <v>17</v>
      </c>
      <c r="J11" s="23">
        <v>1078729000</v>
      </c>
      <c r="K11" s="23">
        <v>0</v>
      </c>
      <c r="L11" s="23">
        <v>0</v>
      </c>
      <c r="M11" s="23">
        <v>1078729000</v>
      </c>
      <c r="N11" s="23">
        <v>0</v>
      </c>
      <c r="O11" s="23">
        <f t="shared" ref="O11:O21" si="7">+M11-N11</f>
        <v>1078729000</v>
      </c>
      <c r="P11" s="23">
        <v>1078729000</v>
      </c>
      <c r="Q11" s="23">
        <v>0</v>
      </c>
      <c r="R11" s="23">
        <v>369185897.80000001</v>
      </c>
      <c r="S11" s="23">
        <v>369185897.80000001</v>
      </c>
      <c r="T11" s="23">
        <v>369185897.80000001</v>
      </c>
      <c r="U11" s="24">
        <f t="shared" ref="U11:U21" si="8">+O11-R11</f>
        <v>709543102.20000005</v>
      </c>
      <c r="V11" s="10">
        <f t="shared" ref="V11:V21" si="9">+R11/O11</f>
        <v>0.34224156187513272</v>
      </c>
      <c r="W11" s="10">
        <f t="shared" ref="W11:W21" si="10">+S11/O11</f>
        <v>0.34224156187513272</v>
      </c>
      <c r="X11" s="10">
        <f t="shared" ref="X11:X21" si="11">+T11/O11</f>
        <v>0.34224156187513272</v>
      </c>
      <c r="Y11" s="2"/>
    </row>
    <row r="12" spans="1:25" ht="35.1" customHeight="1" thickTop="1" thickBot="1" x14ac:dyDescent="0.3">
      <c r="A12" s="11" t="s">
        <v>10</v>
      </c>
      <c r="B12" s="11" t="s">
        <v>11</v>
      </c>
      <c r="C12" s="11" t="s">
        <v>11</v>
      </c>
      <c r="D12" s="11" t="s">
        <v>19</v>
      </c>
      <c r="E12" s="11"/>
      <c r="F12" s="11" t="s">
        <v>12</v>
      </c>
      <c r="G12" s="11" t="s">
        <v>29</v>
      </c>
      <c r="H12" s="11" t="s">
        <v>20</v>
      </c>
      <c r="I12" s="12" t="s">
        <v>30</v>
      </c>
      <c r="J12" s="23">
        <v>554555000</v>
      </c>
      <c r="K12" s="23">
        <v>0</v>
      </c>
      <c r="L12" s="23">
        <v>0</v>
      </c>
      <c r="M12" s="23">
        <v>554555000</v>
      </c>
      <c r="N12" s="23">
        <v>554555000</v>
      </c>
      <c r="O12" s="23">
        <f t="shared" si="7"/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4">
        <f t="shared" si="8"/>
        <v>0</v>
      </c>
      <c r="V12" s="10">
        <v>0</v>
      </c>
      <c r="W12" s="10">
        <v>0</v>
      </c>
      <c r="X12" s="10">
        <v>0</v>
      </c>
      <c r="Y12" s="2"/>
    </row>
    <row r="13" spans="1:25" ht="35.1" customHeight="1" thickTop="1" thickBot="1" x14ac:dyDescent="0.3">
      <c r="A13" s="14" t="s">
        <v>10</v>
      </c>
      <c r="B13" s="14"/>
      <c r="C13" s="14"/>
      <c r="D13" s="14"/>
      <c r="E13" s="14"/>
      <c r="F13" s="14"/>
      <c r="G13" s="14"/>
      <c r="H13" s="14"/>
      <c r="I13" s="13" t="s">
        <v>34</v>
      </c>
      <c r="J13" s="25">
        <f>+J14</f>
        <v>1916845000</v>
      </c>
      <c r="K13" s="25">
        <f t="shared" ref="K13:T13" si="12">+K14</f>
        <v>0</v>
      </c>
      <c r="L13" s="25">
        <f t="shared" si="12"/>
        <v>0</v>
      </c>
      <c r="M13" s="25">
        <f t="shared" si="12"/>
        <v>1916845000</v>
      </c>
      <c r="N13" s="25">
        <f t="shared" si="12"/>
        <v>0</v>
      </c>
      <c r="O13" s="25">
        <f t="shared" si="7"/>
        <v>1916845000</v>
      </c>
      <c r="P13" s="25">
        <f t="shared" si="12"/>
        <v>1831077442</v>
      </c>
      <c r="Q13" s="25">
        <f t="shared" si="12"/>
        <v>85767558</v>
      </c>
      <c r="R13" s="25">
        <f t="shared" si="12"/>
        <v>1648509549.1700001</v>
      </c>
      <c r="S13" s="25">
        <f t="shared" si="12"/>
        <v>700457881.52999997</v>
      </c>
      <c r="T13" s="25">
        <f t="shared" si="12"/>
        <v>700457881.52999997</v>
      </c>
      <c r="U13" s="26">
        <f t="shared" si="8"/>
        <v>268335450.82999992</v>
      </c>
      <c r="V13" s="17">
        <f t="shared" si="9"/>
        <v>0.86001192019699035</v>
      </c>
      <c r="W13" s="17">
        <f t="shared" si="10"/>
        <v>0.36542228585514214</v>
      </c>
      <c r="X13" s="17">
        <f t="shared" si="11"/>
        <v>0.36542228585514214</v>
      </c>
      <c r="Y13" s="2"/>
    </row>
    <row r="14" spans="1:25" ht="35.1" customHeight="1" thickTop="1" thickBot="1" x14ac:dyDescent="0.3">
      <c r="A14" s="11" t="s">
        <v>10</v>
      </c>
      <c r="B14" s="11" t="s">
        <v>14</v>
      </c>
      <c r="C14" s="11" t="s">
        <v>14</v>
      </c>
      <c r="D14" s="11"/>
      <c r="E14" s="11"/>
      <c r="F14" s="11" t="s">
        <v>12</v>
      </c>
      <c r="G14" s="11" t="s">
        <v>29</v>
      </c>
      <c r="H14" s="11" t="s">
        <v>20</v>
      </c>
      <c r="I14" s="12" t="s">
        <v>18</v>
      </c>
      <c r="J14" s="23">
        <v>1916845000</v>
      </c>
      <c r="K14" s="23">
        <v>0</v>
      </c>
      <c r="L14" s="23">
        <v>0</v>
      </c>
      <c r="M14" s="23">
        <v>1916845000</v>
      </c>
      <c r="N14" s="23">
        <v>0</v>
      </c>
      <c r="O14" s="23">
        <f t="shared" si="7"/>
        <v>1916845000</v>
      </c>
      <c r="P14" s="23">
        <v>1831077442</v>
      </c>
      <c r="Q14" s="23">
        <v>85767558</v>
      </c>
      <c r="R14" s="23">
        <v>1648509549.1700001</v>
      </c>
      <c r="S14" s="23">
        <v>700457881.52999997</v>
      </c>
      <c r="T14" s="23">
        <v>700457881.52999997</v>
      </c>
      <c r="U14" s="24">
        <f t="shared" si="8"/>
        <v>268335450.82999992</v>
      </c>
      <c r="V14" s="10">
        <f t="shared" si="9"/>
        <v>0.86001192019699035</v>
      </c>
      <c r="W14" s="10">
        <f t="shared" si="10"/>
        <v>0.36542228585514214</v>
      </c>
      <c r="X14" s="10">
        <f t="shared" si="11"/>
        <v>0.36542228585514214</v>
      </c>
      <c r="Y14" s="2"/>
    </row>
    <row r="15" spans="1:25" ht="35.1" customHeight="1" thickTop="1" thickBot="1" x14ac:dyDescent="0.3">
      <c r="A15" s="14" t="s">
        <v>10</v>
      </c>
      <c r="B15" s="14"/>
      <c r="C15" s="14"/>
      <c r="D15" s="14"/>
      <c r="E15" s="14"/>
      <c r="F15" s="14"/>
      <c r="G15" s="14"/>
      <c r="H15" s="14"/>
      <c r="I15" s="13" t="s">
        <v>35</v>
      </c>
      <c r="J15" s="25">
        <f>+J16</f>
        <v>130249000</v>
      </c>
      <c r="K15" s="25">
        <f t="shared" ref="K15:T15" si="13">+K16</f>
        <v>0</v>
      </c>
      <c r="L15" s="25">
        <f t="shared" si="13"/>
        <v>0</v>
      </c>
      <c r="M15" s="25">
        <f t="shared" si="13"/>
        <v>130249000</v>
      </c>
      <c r="N15" s="25">
        <f t="shared" si="13"/>
        <v>0</v>
      </c>
      <c r="O15" s="25">
        <f t="shared" si="7"/>
        <v>130249000</v>
      </c>
      <c r="P15" s="25">
        <f t="shared" si="13"/>
        <v>130249000</v>
      </c>
      <c r="Q15" s="25">
        <f t="shared" si="13"/>
        <v>0</v>
      </c>
      <c r="R15" s="25">
        <f t="shared" si="13"/>
        <v>14709579.869999999</v>
      </c>
      <c r="S15" s="25">
        <f t="shared" si="13"/>
        <v>14709579.869999999</v>
      </c>
      <c r="T15" s="25">
        <f t="shared" si="13"/>
        <v>14709579.869999999</v>
      </c>
      <c r="U15" s="26">
        <f t="shared" si="8"/>
        <v>115539420.13</v>
      </c>
      <c r="V15" s="17">
        <f t="shared" si="9"/>
        <v>0.11293430176047416</v>
      </c>
      <c r="W15" s="17">
        <f t="shared" si="10"/>
        <v>0.11293430176047416</v>
      </c>
      <c r="X15" s="17">
        <f t="shared" si="11"/>
        <v>0.11293430176047416</v>
      </c>
      <c r="Y15" s="2"/>
    </row>
    <row r="16" spans="1:25" ht="66" customHeight="1" thickTop="1" thickBot="1" x14ac:dyDescent="0.3">
      <c r="A16" s="11" t="s">
        <v>10</v>
      </c>
      <c r="B16" s="11" t="s">
        <v>16</v>
      </c>
      <c r="C16" s="11" t="s">
        <v>19</v>
      </c>
      <c r="D16" s="11" t="s">
        <v>14</v>
      </c>
      <c r="E16" s="11" t="s">
        <v>21</v>
      </c>
      <c r="F16" s="11" t="s">
        <v>12</v>
      </c>
      <c r="G16" s="11" t="s">
        <v>29</v>
      </c>
      <c r="H16" s="11" t="s">
        <v>20</v>
      </c>
      <c r="I16" s="12" t="s">
        <v>22</v>
      </c>
      <c r="J16" s="23">
        <v>130249000</v>
      </c>
      <c r="K16" s="23">
        <v>0</v>
      </c>
      <c r="L16" s="23">
        <v>0</v>
      </c>
      <c r="M16" s="23">
        <v>130249000</v>
      </c>
      <c r="N16" s="23">
        <v>0</v>
      </c>
      <c r="O16" s="23">
        <f t="shared" si="7"/>
        <v>130249000</v>
      </c>
      <c r="P16" s="23">
        <v>130249000</v>
      </c>
      <c r="Q16" s="23">
        <v>0</v>
      </c>
      <c r="R16" s="23">
        <v>14709579.869999999</v>
      </c>
      <c r="S16" s="23">
        <v>14709579.869999999</v>
      </c>
      <c r="T16" s="23">
        <v>14709579.869999999</v>
      </c>
      <c r="U16" s="24">
        <f t="shared" si="8"/>
        <v>115539420.13</v>
      </c>
      <c r="V16" s="10">
        <f t="shared" si="9"/>
        <v>0.11293430176047416</v>
      </c>
      <c r="W16" s="10">
        <f t="shared" si="10"/>
        <v>0.11293430176047416</v>
      </c>
      <c r="X16" s="10">
        <f t="shared" si="11"/>
        <v>0.11293430176047416</v>
      </c>
      <c r="Y16" s="2"/>
    </row>
    <row r="17" spans="1:25" ht="54.75" customHeight="1" thickTop="1" thickBot="1" x14ac:dyDescent="0.3">
      <c r="A17" s="14" t="s">
        <v>10</v>
      </c>
      <c r="B17" s="14"/>
      <c r="C17" s="14"/>
      <c r="D17" s="14"/>
      <c r="E17" s="14"/>
      <c r="F17" s="14"/>
      <c r="G17" s="14"/>
      <c r="H17" s="14"/>
      <c r="I17" s="13" t="s">
        <v>36</v>
      </c>
      <c r="J17" s="25">
        <f>+J18</f>
        <v>3820000</v>
      </c>
      <c r="K17" s="25">
        <f t="shared" ref="K17:T17" si="14">+K18</f>
        <v>0</v>
      </c>
      <c r="L17" s="25">
        <f t="shared" si="14"/>
        <v>0</v>
      </c>
      <c r="M17" s="25">
        <f t="shared" si="14"/>
        <v>3820000</v>
      </c>
      <c r="N17" s="25">
        <f t="shared" si="14"/>
        <v>0</v>
      </c>
      <c r="O17" s="25">
        <f t="shared" si="7"/>
        <v>3820000</v>
      </c>
      <c r="P17" s="25">
        <f t="shared" si="14"/>
        <v>3024000</v>
      </c>
      <c r="Q17" s="25">
        <f t="shared" si="14"/>
        <v>796000</v>
      </c>
      <c r="R17" s="25">
        <f t="shared" si="14"/>
        <v>3024000</v>
      </c>
      <c r="S17" s="25">
        <f t="shared" si="14"/>
        <v>3024000</v>
      </c>
      <c r="T17" s="25">
        <f t="shared" si="14"/>
        <v>3024000</v>
      </c>
      <c r="U17" s="26">
        <f t="shared" si="8"/>
        <v>796000</v>
      </c>
      <c r="V17" s="17">
        <f t="shared" si="9"/>
        <v>0.79162303664921463</v>
      </c>
      <c r="W17" s="17">
        <f t="shared" si="10"/>
        <v>0.79162303664921463</v>
      </c>
      <c r="X17" s="17">
        <f t="shared" si="11"/>
        <v>0.79162303664921463</v>
      </c>
      <c r="Y17" s="2"/>
    </row>
    <row r="18" spans="1:25" ht="39.950000000000003" customHeight="1" thickTop="1" thickBot="1" x14ac:dyDescent="0.3">
      <c r="A18" s="11" t="s">
        <v>10</v>
      </c>
      <c r="B18" s="11" t="s">
        <v>23</v>
      </c>
      <c r="C18" s="11" t="s">
        <v>11</v>
      </c>
      <c r="D18" s="11"/>
      <c r="E18" s="11"/>
      <c r="F18" s="11" t="s">
        <v>12</v>
      </c>
      <c r="G18" s="11" t="s">
        <v>29</v>
      </c>
      <c r="H18" s="11" t="s">
        <v>20</v>
      </c>
      <c r="I18" s="12" t="s">
        <v>24</v>
      </c>
      <c r="J18" s="23">
        <v>3820000</v>
      </c>
      <c r="K18" s="23">
        <v>0</v>
      </c>
      <c r="L18" s="23">
        <v>0</v>
      </c>
      <c r="M18" s="23">
        <v>3820000</v>
      </c>
      <c r="N18" s="23">
        <v>0</v>
      </c>
      <c r="O18" s="23">
        <f t="shared" si="7"/>
        <v>3820000</v>
      </c>
      <c r="P18" s="23">
        <v>3024000</v>
      </c>
      <c r="Q18" s="23">
        <v>796000</v>
      </c>
      <c r="R18" s="23">
        <v>3024000</v>
      </c>
      <c r="S18" s="23">
        <v>3024000</v>
      </c>
      <c r="T18" s="23">
        <v>3024000</v>
      </c>
      <c r="U18" s="24">
        <f t="shared" si="8"/>
        <v>796000</v>
      </c>
      <c r="V18" s="10">
        <f t="shared" si="9"/>
        <v>0.79162303664921463</v>
      </c>
      <c r="W18" s="10">
        <f t="shared" si="10"/>
        <v>0.79162303664921463</v>
      </c>
      <c r="X18" s="10">
        <f t="shared" si="11"/>
        <v>0.79162303664921463</v>
      </c>
      <c r="Y18" s="2"/>
    </row>
    <row r="19" spans="1:25" ht="39.950000000000003" customHeight="1" thickTop="1" thickBot="1" x14ac:dyDescent="0.3">
      <c r="A19" s="14" t="s">
        <v>25</v>
      </c>
      <c r="B19" s="14"/>
      <c r="C19" s="14"/>
      <c r="D19" s="14"/>
      <c r="E19" s="14"/>
      <c r="F19" s="14"/>
      <c r="G19" s="14"/>
      <c r="H19" s="14"/>
      <c r="I19" s="13" t="s">
        <v>37</v>
      </c>
      <c r="J19" s="25">
        <f>+J20</f>
        <v>12220588000</v>
      </c>
      <c r="K19" s="25">
        <f t="shared" ref="K19:T19" si="15">+K20</f>
        <v>0</v>
      </c>
      <c r="L19" s="25">
        <f t="shared" si="15"/>
        <v>0</v>
      </c>
      <c r="M19" s="25">
        <f t="shared" si="15"/>
        <v>12220588000</v>
      </c>
      <c r="N19" s="25">
        <f t="shared" si="15"/>
        <v>0</v>
      </c>
      <c r="O19" s="25">
        <f t="shared" si="7"/>
        <v>12220588000</v>
      </c>
      <c r="P19" s="25">
        <f t="shared" si="15"/>
        <v>12092198439.18</v>
      </c>
      <c r="Q19" s="25">
        <f t="shared" si="15"/>
        <v>128389560.81999999</v>
      </c>
      <c r="R19" s="25">
        <f t="shared" si="15"/>
        <v>5531945334.1800003</v>
      </c>
      <c r="S19" s="25">
        <f t="shared" si="15"/>
        <v>1643625344.96</v>
      </c>
      <c r="T19" s="25">
        <f t="shared" si="15"/>
        <v>1593712279.96</v>
      </c>
      <c r="U19" s="26">
        <f t="shared" si="8"/>
        <v>6688642665.8199997</v>
      </c>
      <c r="V19" s="17">
        <f t="shared" si="9"/>
        <v>0.45267423582073141</v>
      </c>
      <c r="W19" s="17">
        <f t="shared" si="10"/>
        <v>0.13449642070905263</v>
      </c>
      <c r="X19" s="17">
        <f t="shared" si="11"/>
        <v>0.13041207836807853</v>
      </c>
      <c r="Y19" s="2"/>
    </row>
    <row r="20" spans="1:25" ht="51.75" customHeight="1" thickTop="1" thickBot="1" x14ac:dyDescent="0.3">
      <c r="A20" s="11" t="s">
        <v>25</v>
      </c>
      <c r="B20" s="11" t="s">
        <v>26</v>
      </c>
      <c r="C20" s="11" t="s">
        <v>27</v>
      </c>
      <c r="D20" s="11" t="s">
        <v>28</v>
      </c>
      <c r="E20" s="11"/>
      <c r="F20" s="11" t="s">
        <v>12</v>
      </c>
      <c r="G20" s="11" t="s">
        <v>29</v>
      </c>
      <c r="H20" s="11" t="s">
        <v>20</v>
      </c>
      <c r="I20" s="12" t="s">
        <v>31</v>
      </c>
      <c r="J20" s="23">
        <v>12220588000</v>
      </c>
      <c r="K20" s="23">
        <v>0</v>
      </c>
      <c r="L20" s="23">
        <v>0</v>
      </c>
      <c r="M20" s="23">
        <v>12220588000</v>
      </c>
      <c r="N20" s="23">
        <v>0</v>
      </c>
      <c r="O20" s="23">
        <f t="shared" si="7"/>
        <v>12220588000</v>
      </c>
      <c r="P20" s="23">
        <v>12092198439.18</v>
      </c>
      <c r="Q20" s="23">
        <v>128389560.81999999</v>
      </c>
      <c r="R20" s="23">
        <v>5531945334.1800003</v>
      </c>
      <c r="S20" s="23">
        <v>1643625344.96</v>
      </c>
      <c r="T20" s="23">
        <v>1593712279.96</v>
      </c>
      <c r="U20" s="24">
        <f t="shared" si="8"/>
        <v>6688642665.8199997</v>
      </c>
      <c r="V20" s="10">
        <f t="shared" si="9"/>
        <v>0.45267423582073141</v>
      </c>
      <c r="W20" s="10">
        <f t="shared" si="10"/>
        <v>0.13449642070905263</v>
      </c>
      <c r="X20" s="10">
        <f t="shared" si="11"/>
        <v>0.13041207836807853</v>
      </c>
      <c r="Y20" s="2"/>
    </row>
    <row r="21" spans="1:25" ht="39.950000000000003" customHeight="1" thickTop="1" thickBot="1" x14ac:dyDescent="0.3">
      <c r="A21" s="14"/>
      <c r="B21" s="14"/>
      <c r="C21" s="14"/>
      <c r="D21" s="14"/>
      <c r="E21" s="14"/>
      <c r="F21" s="14"/>
      <c r="G21" s="14"/>
      <c r="H21" s="14"/>
      <c r="I21" s="13" t="s">
        <v>38</v>
      </c>
      <c r="J21" s="25">
        <f>+J7+J19</f>
        <v>27212377000</v>
      </c>
      <c r="K21" s="25">
        <f t="shared" ref="K21:T21" si="16">+K7+K19</f>
        <v>0</v>
      </c>
      <c r="L21" s="25">
        <f t="shared" si="16"/>
        <v>0</v>
      </c>
      <c r="M21" s="25">
        <f t="shared" si="16"/>
        <v>27212377000</v>
      </c>
      <c r="N21" s="25">
        <f t="shared" si="16"/>
        <v>554555000</v>
      </c>
      <c r="O21" s="25">
        <f t="shared" si="7"/>
        <v>26657822000</v>
      </c>
      <c r="P21" s="25">
        <f t="shared" si="16"/>
        <v>26442868881.18</v>
      </c>
      <c r="Q21" s="25">
        <f t="shared" si="16"/>
        <v>214953118.81999999</v>
      </c>
      <c r="R21" s="25">
        <f t="shared" si="16"/>
        <v>12695181107.690001</v>
      </c>
      <c r="S21" s="25">
        <f t="shared" si="16"/>
        <v>7858809450.8299999</v>
      </c>
      <c r="T21" s="25">
        <f t="shared" si="16"/>
        <v>7808896385.8299999</v>
      </c>
      <c r="U21" s="26">
        <f t="shared" si="8"/>
        <v>13962640892.309999</v>
      </c>
      <c r="V21" s="17">
        <f t="shared" si="9"/>
        <v>0.47622724420959822</v>
      </c>
      <c r="W21" s="17">
        <f t="shared" si="10"/>
        <v>0.29480313323534085</v>
      </c>
      <c r="X21" s="17">
        <f t="shared" si="11"/>
        <v>0.29293077228252179</v>
      </c>
      <c r="Y21" s="2"/>
    </row>
    <row r="22" spans="1:25" ht="15" customHeight="1" thickTop="1" x14ac:dyDescent="0.25">
      <c r="A22" s="18" t="s">
        <v>43</v>
      </c>
      <c r="B22" s="18"/>
      <c r="C22" s="18"/>
      <c r="D22" s="18"/>
      <c r="E22" s="18"/>
      <c r="F22" s="18"/>
      <c r="G22" s="18"/>
      <c r="H22" s="16"/>
      <c r="I22" s="16"/>
      <c r="J22" s="16"/>
      <c r="K22" s="16"/>
      <c r="L22" s="19"/>
      <c r="M22" s="19"/>
      <c r="N22" s="20"/>
      <c r="O22" s="19"/>
      <c r="P22" s="19"/>
      <c r="Q22" s="16"/>
      <c r="R22" s="16"/>
    </row>
    <row r="23" spans="1:25" ht="15" customHeight="1" x14ac:dyDescent="0.25">
      <c r="A23" s="16" t="s">
        <v>44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9"/>
      <c r="M23" s="19"/>
      <c r="N23" s="20"/>
      <c r="O23" s="19"/>
      <c r="P23" s="19"/>
      <c r="Q23" s="16"/>
      <c r="R23" s="16"/>
      <c r="S23" s="6"/>
      <c r="T23" s="6"/>
      <c r="U23" s="7"/>
      <c r="V23" s="5"/>
      <c r="W23" s="5"/>
      <c r="X23" s="5"/>
      <c r="Y23" s="2"/>
    </row>
    <row r="24" spans="1:25" ht="15" customHeight="1" x14ac:dyDescent="0.25">
      <c r="A24" s="16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9"/>
      <c r="M24" s="19"/>
      <c r="N24" s="20"/>
      <c r="O24" s="19"/>
      <c r="P24" s="19"/>
      <c r="Q24" s="16"/>
      <c r="R24" s="16"/>
      <c r="S24" s="6"/>
      <c r="T24" s="6"/>
      <c r="U24" s="7"/>
      <c r="V24" s="5"/>
      <c r="W24" s="5"/>
      <c r="X24" s="5"/>
      <c r="Y24" s="2"/>
    </row>
    <row r="25" spans="1:25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9"/>
      <c r="M25" s="19"/>
      <c r="N25" s="20"/>
      <c r="O25" s="19"/>
      <c r="P25" s="19"/>
      <c r="Q25" s="16"/>
      <c r="R25" s="16"/>
      <c r="S25" s="6"/>
      <c r="T25" s="6"/>
      <c r="U25" s="7"/>
      <c r="V25" s="5"/>
      <c r="W25" s="5"/>
      <c r="X25" s="5"/>
      <c r="Y25" s="2"/>
    </row>
    <row r="26" spans="1:25" ht="39.950000000000003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9"/>
      <c r="M26" s="19"/>
      <c r="N26" s="20"/>
      <c r="O26" s="19"/>
      <c r="P26" s="19"/>
      <c r="Q26" s="16"/>
      <c r="R26" s="16"/>
      <c r="S26" s="6"/>
      <c r="T26" s="6"/>
      <c r="U26" s="7"/>
      <c r="V26" s="5"/>
      <c r="W26" s="5"/>
      <c r="X26" s="5"/>
      <c r="Y26" s="2"/>
    </row>
    <row r="27" spans="1:25" ht="39.950000000000003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9"/>
      <c r="M27" s="16"/>
      <c r="N27" s="16"/>
      <c r="O27" s="16"/>
      <c r="P27" s="16"/>
      <c r="Q27" s="16"/>
      <c r="R27" s="16"/>
      <c r="S27" s="6"/>
      <c r="T27" s="6"/>
      <c r="U27" s="7"/>
      <c r="V27" s="5"/>
      <c r="W27" s="5"/>
      <c r="X27" s="5"/>
      <c r="Y27" s="2"/>
    </row>
    <row r="28" spans="1:25" ht="39.950000000000003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5"/>
      <c r="W28" s="5"/>
      <c r="X28" s="5"/>
      <c r="Y28" s="2"/>
    </row>
    <row r="29" spans="1:25" ht="39.950000000000003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5"/>
      <c r="W29" s="5"/>
      <c r="X29" s="5"/>
      <c r="Y29" s="2"/>
    </row>
    <row r="30" spans="1:25" ht="39.950000000000003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5"/>
      <c r="W30" s="5"/>
      <c r="X30" s="5"/>
      <c r="Y30" s="2"/>
    </row>
    <row r="31" spans="1:25" ht="39.950000000000003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5"/>
      <c r="W31" s="5"/>
      <c r="X31" s="5"/>
      <c r="Y31" s="2"/>
    </row>
    <row r="32" spans="1:25" ht="39.950000000000003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5"/>
      <c r="W32" s="5"/>
      <c r="X32" s="5"/>
      <c r="Y32" s="2"/>
    </row>
    <row r="33" spans="21:25" ht="39.950000000000003" customHeight="1" x14ac:dyDescent="0.25">
      <c r="U33" s="4"/>
      <c r="V33" s="3"/>
      <c r="W33" s="3"/>
      <c r="X33" s="3"/>
      <c r="Y33" s="2"/>
    </row>
    <row r="34" spans="21:25" ht="39.950000000000003" customHeight="1" x14ac:dyDescent="0.25">
      <c r="U34" s="4"/>
      <c r="V34" s="3"/>
      <c r="W34" s="3"/>
      <c r="X34" s="3"/>
      <c r="Y34" s="2"/>
    </row>
    <row r="35" spans="21:25" ht="39.950000000000003" customHeight="1" x14ac:dyDescent="0.25">
      <c r="U35" s="4"/>
      <c r="V35" s="3"/>
      <c r="W35" s="3"/>
      <c r="X35" s="3"/>
      <c r="Y35" s="2"/>
    </row>
    <row r="36" spans="21:25" ht="39.950000000000003" customHeight="1" x14ac:dyDescent="0.25">
      <c r="U36" s="4"/>
      <c r="V36" s="3"/>
      <c r="W36" s="3"/>
      <c r="X36" s="3"/>
      <c r="Y36" s="2"/>
    </row>
    <row r="37" spans="21:25" ht="29.25" customHeight="1" x14ac:dyDescent="0.25">
      <c r="V37" s="2"/>
      <c r="W37" s="2"/>
      <c r="X37" s="2"/>
      <c r="Y37" s="2"/>
    </row>
    <row r="38" spans="21:25" ht="27" customHeight="1" x14ac:dyDescent="0.25">
      <c r="V38" s="2"/>
      <c r="W38" s="2"/>
      <c r="X38" s="2"/>
      <c r="Y38" s="2"/>
    </row>
    <row r="39" spans="21:25" ht="36" customHeight="1" x14ac:dyDescent="0.25"/>
    <row r="59" ht="68.25" customHeight="1" x14ac:dyDescent="0.25"/>
    <row r="60" ht="24.75" customHeight="1" x14ac:dyDescent="0.25"/>
    <row r="62" ht="0" hidden="1" customHeight="1" x14ac:dyDescent="0.25"/>
    <row r="63" ht="33.950000000000003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</sheetData>
  <mergeCells count="3">
    <mergeCell ref="A2:X2"/>
    <mergeCell ref="A3:X3"/>
    <mergeCell ref="A4:X4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</vt:lpstr>
      <vt:lpstr>'DIRECCION DE COMERCIO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2020-07-02T22:08:02Z</cp:lastPrinted>
  <dcterms:created xsi:type="dcterms:W3CDTF">2020-07-01T14:34:51Z</dcterms:created>
  <dcterms:modified xsi:type="dcterms:W3CDTF">2020-07-02T22:08:18Z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