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L26" i="1" l="1"/>
  <c r="K26" i="1"/>
  <c r="J26" i="1"/>
  <c r="J7" i="1"/>
  <c r="K17" i="1" l="1"/>
  <c r="L17" i="1"/>
  <c r="J17" i="1"/>
  <c r="N25" i="1"/>
  <c r="M25" i="1"/>
  <c r="N23" i="1"/>
  <c r="M23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4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K7" i="1" s="1"/>
  <c r="J8" i="1"/>
  <c r="M8" i="1" l="1"/>
  <c r="M13" i="1"/>
  <c r="N11" i="1"/>
  <c r="M11" i="1"/>
  <c r="N13" i="1"/>
  <c r="N8" i="1"/>
  <c r="M7" i="1" l="1"/>
  <c r="N7" i="1"/>
  <c r="N18" i="1"/>
  <c r="M18" i="1"/>
  <c r="M17" i="1" s="1"/>
  <c r="M26" i="1" l="1"/>
  <c r="N26" i="1"/>
</calcChain>
</file>

<file path=xl/sharedStrings.xml><?xml version="1.0" encoding="utf-8"?>
<sst xmlns="http://schemas.openxmlformats.org/spreadsheetml/2006/main" count="155" uniqueCount="66">
  <si>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</si>
  <si>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</si>
  <si>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</si>
  <si>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</si>
  <si>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</si>
  <si>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</si>
  <si>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</si>
  <si>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</si>
  <si>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</si>
  <si>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</si>
  <si>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</si>
  <si>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</si>
  <si>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</si>
  <si>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</si>
  <si>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</si>
  <si>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</si>
  <si>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</si>
  <si>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</si>
  <si>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</si>
  <si>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</si>
  <si>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</si>
  <si>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</si>
  <si>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</si>
  <si>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</si>
  <si>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</si>
  <si>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</si>
  <si>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</si>
  <si>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</si>
  <si>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</si>
  <si>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</si>
  <si>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</si>
  <si>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</si>
  <si>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</si>
  <si>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</si>
  <si>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</si>
  <si>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</si>
  <si>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</si>
  <si>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</si>
  <si>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</si>
  <si>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</si>
  <si>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</si>
  <si>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</si>
  <si>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</si>
  <si>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</si>
  <si>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</si>
  <si>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</si>
  <si>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</si>
  <si>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</si>
  <si>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</si>
  <si>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</si>
  <si>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</si>
  <si>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</si>
  <si>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</si>
  <si>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</si>
  <si>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</si>
  <si>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</si>
  <si>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</si>
  <si>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</si>
  <si>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</si>
  <si>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</si>
  <si>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</si>
  <si>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</si>
  <si>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</si>
  <si>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2024 CON CORTE AL 31 DE ENERO DE 2025</t>
  </si>
  <si>
    <t>FECHA DE ELABORACIÓN: FEBRERO 03 DE 2025</t>
  </si>
  <si>
    <t>TOTAL EJECUCIÓN  RESERVAS PRESUPUESTALES 2024 - UNIDAD EJECUTORA 350101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</si>
</sst>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8"/>
  <sheetViews>
    <sheetView showGridLines="0" tabSelected="1" workbookViewId="0">
      <selection activeCell="K12" sqref="K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</cols>
  <sheetData>
    <row r="2" spans="1:14" ht="15.75" x14ac:dyDescent="0.25">
      <c r="A2" s="29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9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29" t="s">
        <v>51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0" t="s">
        <v>64</v>
      </c>
      <c r="L5" s="31"/>
      <c r="M5" s="31"/>
      <c r="N5" s="31"/>
    </row>
    <row r="6" spans="1:14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4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203278018</v>
      </c>
      <c r="L7" s="21">
        <f t="shared" si="0"/>
        <v>0</v>
      </c>
      <c r="M7" s="22">
        <f>+J7-L7</f>
        <v>212584395754.63</v>
      </c>
      <c r="N7" s="23">
        <f>+L7/J7</f>
        <v>0</v>
      </c>
    </row>
    <row r="8" spans="1:14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0</v>
      </c>
      <c r="M8" s="9">
        <f t="shared" ref="M8:M24" si="1">+J8-L8</f>
        <v>202779791</v>
      </c>
      <c r="N8" s="10">
        <f t="shared" ref="N8:N26" si="2">+L8/J8</f>
        <v>0</v>
      </c>
    </row>
    <row r="9" spans="1:14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0</v>
      </c>
      <c r="M9" s="11">
        <f t="shared" si="1"/>
        <v>123872177</v>
      </c>
      <c r="N9" s="12">
        <f t="shared" si="2"/>
        <v>0</v>
      </c>
    </row>
    <row r="10" spans="1:14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0</v>
      </c>
      <c r="M10" s="11">
        <f t="shared" si="1"/>
        <v>78907614</v>
      </c>
      <c r="N10" s="12">
        <f t="shared" si="2"/>
        <v>0</v>
      </c>
    </row>
    <row r="11" spans="1:14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1832598736.6299999</v>
      </c>
      <c r="K11" s="5">
        <f t="shared" ref="K11:L11" si="3">+K12</f>
        <v>0</v>
      </c>
      <c r="L11" s="5">
        <f t="shared" si="3"/>
        <v>0</v>
      </c>
      <c r="M11" s="9">
        <f t="shared" si="1"/>
        <v>1832598736.6299999</v>
      </c>
      <c r="N11" s="10">
        <f t="shared" si="2"/>
        <v>0</v>
      </c>
    </row>
    <row r="12" spans="1:14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1832598736.6299999</v>
      </c>
      <c r="K12" s="8">
        <v>0</v>
      </c>
      <c r="L12" s="8">
        <v>0</v>
      </c>
      <c r="M12" s="11">
        <f t="shared" si="1"/>
        <v>1832598736.6299999</v>
      </c>
      <c r="N12" s="12">
        <f t="shared" si="2"/>
        <v>0</v>
      </c>
    </row>
    <row r="13" spans="1:14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498227</v>
      </c>
      <c r="L13" s="5">
        <f>SUM(L14:L16)</f>
        <v>0</v>
      </c>
      <c r="M13" s="9">
        <f t="shared" si="1"/>
        <v>210549017227</v>
      </c>
      <c r="N13" s="10">
        <f t="shared" si="2"/>
        <v>0</v>
      </c>
    </row>
    <row r="14" spans="1:14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0</v>
      </c>
      <c r="L14" s="8">
        <v>0</v>
      </c>
      <c r="M14" s="11">
        <f t="shared" si="1"/>
        <v>4600000000</v>
      </c>
      <c r="N14" s="12">
        <f t="shared" si="2"/>
        <v>0</v>
      </c>
    </row>
    <row r="15" spans="1:14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0</v>
      </c>
      <c r="L15" s="8">
        <v>0</v>
      </c>
      <c r="M15" s="11">
        <f t="shared" ref="M15" si="4">+J15-L15</f>
        <v>205948519000</v>
      </c>
      <c r="N15" s="12">
        <f t="shared" ref="N15" si="5">+L15/J15</f>
        <v>0</v>
      </c>
    </row>
    <row r="16" spans="1:14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0</v>
      </c>
      <c r="M16" s="11">
        <f t="shared" si="1"/>
        <v>498227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SUM(J18:J25)</f>
        <v>132477222701</v>
      </c>
      <c r="K17" s="24">
        <f>SUM(K18:K25)</f>
        <v>0</v>
      </c>
      <c r="L17" s="24">
        <f>SUM(L18:L25)</f>
        <v>0</v>
      </c>
      <c r="M17" s="24">
        <f>SUM(M18:M25)</f>
        <v>132477222701</v>
      </c>
      <c r="N17" s="23">
        <f>+L17/J17</f>
        <v>0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0</v>
      </c>
      <c r="L19" s="8">
        <v>0</v>
      </c>
      <c r="M19" s="11">
        <f t="shared" si="1"/>
        <v>16973880460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0</v>
      </c>
      <c r="L20" s="8">
        <v>0</v>
      </c>
      <c r="M20" s="11">
        <f t="shared" si="1"/>
        <v>9118450162</v>
      </c>
      <c r="N20" s="12">
        <f t="shared" si="2"/>
        <v>0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0</v>
      </c>
      <c r="L21" s="8">
        <v>0</v>
      </c>
      <c r="M21" s="11">
        <f t="shared" ref="M21:M23" si="6">+J21-L21</f>
        <v>300000000</v>
      </c>
      <c r="N21" s="12">
        <f t="shared" ref="N21:N23" si="7">+L21/J21</f>
        <v>0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45992073765</v>
      </c>
      <c r="K22" s="8">
        <v>0</v>
      </c>
      <c r="L22" s="8">
        <v>0</v>
      </c>
      <c r="M22" s="11">
        <f t="shared" si="6"/>
        <v>45992073765</v>
      </c>
      <c r="N22" s="12">
        <f t="shared" si="7"/>
        <v>0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56</v>
      </c>
      <c r="E23" s="6"/>
      <c r="F23" s="6" t="s">
        <v>12</v>
      </c>
      <c r="G23" s="6" t="s">
        <v>13</v>
      </c>
      <c r="H23" s="6" t="s">
        <v>14</v>
      </c>
      <c r="I23" s="7" t="s">
        <v>59</v>
      </c>
      <c r="J23" s="8">
        <v>51656341754</v>
      </c>
      <c r="K23" s="8">
        <v>0</v>
      </c>
      <c r="L23" s="8">
        <v>0</v>
      </c>
      <c r="M23" s="11">
        <f t="shared" si="6"/>
        <v>51656341754</v>
      </c>
      <c r="N23" s="12">
        <f t="shared" si="7"/>
        <v>0</v>
      </c>
    </row>
    <row r="24" spans="1:23" ht="35.25" thickTop="1" thickBot="1" x14ac:dyDescent="0.3">
      <c r="A24" s="6" t="s">
        <v>26</v>
      </c>
      <c r="B24" s="6" t="s">
        <v>37</v>
      </c>
      <c r="C24" s="6">
        <v>200</v>
      </c>
      <c r="D24" s="6" t="s">
        <v>36</v>
      </c>
      <c r="E24" s="6"/>
      <c r="F24" s="6" t="s">
        <v>12</v>
      </c>
      <c r="G24" s="6" t="s">
        <v>13</v>
      </c>
      <c r="H24" s="6" t="s">
        <v>14</v>
      </c>
      <c r="I24" s="7" t="s">
        <v>38</v>
      </c>
      <c r="J24" s="8">
        <v>270466776</v>
      </c>
      <c r="K24" s="8">
        <v>0</v>
      </c>
      <c r="L24" s="8">
        <v>0</v>
      </c>
      <c r="M24" s="11">
        <f t="shared" si="1"/>
        <v>270466776</v>
      </c>
      <c r="N24" s="12">
        <v>0</v>
      </c>
    </row>
    <row r="25" spans="1:23" ht="69" thickTop="1" thickBot="1" x14ac:dyDescent="0.3">
      <c r="A25" s="6" t="s">
        <v>26</v>
      </c>
      <c r="B25" s="6" t="s">
        <v>37</v>
      </c>
      <c r="C25" s="6">
        <v>200</v>
      </c>
      <c r="D25" s="6">
        <v>6</v>
      </c>
      <c r="E25" s="6"/>
      <c r="F25" s="6" t="s">
        <v>12</v>
      </c>
      <c r="G25" s="6" t="s">
        <v>13</v>
      </c>
      <c r="H25" s="6" t="s">
        <v>14</v>
      </c>
      <c r="I25" s="7" t="s">
        <v>60</v>
      </c>
      <c r="J25" s="8">
        <v>371869697</v>
      </c>
      <c r="K25" s="8">
        <v>0</v>
      </c>
      <c r="L25" s="8">
        <v>0</v>
      </c>
      <c r="M25" s="11">
        <f t="shared" ref="M25" si="8">+J25-L25</f>
        <v>371869697</v>
      </c>
      <c r="N25" s="12">
        <f t="shared" ref="N25" si="9">+L25/J25</f>
        <v>0</v>
      </c>
    </row>
    <row r="26" spans="1:23" ht="34.5" customHeight="1" thickTop="1" thickBot="1" x14ac:dyDescent="0.3">
      <c r="A26" s="32" t="s">
        <v>65</v>
      </c>
      <c r="B26" s="33"/>
      <c r="C26" s="33"/>
      <c r="D26" s="33"/>
      <c r="E26" s="33"/>
      <c r="F26" s="33"/>
      <c r="G26" s="33"/>
      <c r="H26" s="33"/>
      <c r="I26" s="34"/>
      <c r="J26" s="27">
        <f>+J17+J7</f>
        <v>345061618455.63</v>
      </c>
      <c r="K26" s="27">
        <f>+K17+K7</f>
        <v>203278018</v>
      </c>
      <c r="L26" s="27">
        <f>+L17+L7</f>
        <v>0</v>
      </c>
      <c r="M26" s="27">
        <f>+M17+M7</f>
        <v>345061618455.63</v>
      </c>
      <c r="N26" s="28">
        <f t="shared" si="2"/>
        <v>0</v>
      </c>
    </row>
    <row r="27" spans="1:23" ht="15.75" thickTop="1" x14ac:dyDescent="0.25">
      <c r="A27" s="13" t="s">
        <v>50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5"/>
      <c r="W27" s="14"/>
    </row>
    <row r="28" spans="1:23" ht="13.5" customHeight="1" x14ac:dyDescent="0.25">
      <c r="A28" s="13" t="s">
        <v>61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6"/>
      <c r="W28" s="14"/>
    </row>
    <row r="29" spans="1:23" x14ac:dyDescent="0.25">
      <c r="A29" s="13" t="s">
        <v>62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6"/>
      <c r="W29" s="14"/>
    </row>
    <row r="51" spans="14:14" x14ac:dyDescent="0.25">
      <c r="N51" s="2"/>
    </row>
    <row r="52" spans="14:14" x14ac:dyDescent="0.25">
      <c r="N52" s="2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</sheetData>
  <mergeCells count="5">
    <mergeCell ref="A2:N2"/>
    <mergeCell ref="A3:N3"/>
    <mergeCell ref="A4:N4"/>
    <mergeCell ref="K5:N5"/>
    <mergeCell ref="A26:I26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2024-01-29T23:19:30Z</cp:lastPrinted>
  <dcterms:created xsi:type="dcterms:W3CDTF">2024-01-29T15:14:21Z</dcterms:created>
  <dcterms:modified xsi:type="dcterms:W3CDTF">2025-02-05T17:49:46Z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