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abril\Publicación\"/>
    </mc:Choice>
  </mc:AlternateContent>
  <bookViews>
    <workbookView xWindow="0" yWindow="0" windowWidth="8850" windowHeight="7905"/>
  </bookViews>
  <sheets>
    <sheet name="RESERVAS 2024 GG" sheetId="1" r:id="rId1"/>
  </sheets>
  <definedNames>
    <definedName name="_xlnm.Print_Titles" localSheetId="0">'RESERVAS 2024 GG'!$6:$6</definedName>
  </definedNames>
  <calcPr calcId="152511"/>
</workbook>
</file>

<file path=xl/calcChain.xml><?xml version="1.0" encoding="utf-8"?>
<calcChain xmlns="http://schemas.openxmlformats.org/spreadsheetml/2006/main">
  <c r="N25" i="1" l="1"/>
  <c r="M25" i="1"/>
  <c r="N23" i="1"/>
  <c r="M23" i="1"/>
  <c r="K17" i="1" l="1"/>
  <c r="L17" i="1"/>
  <c r="J17" i="1"/>
  <c r="N27" i="1"/>
  <c r="M27" i="1"/>
  <c r="N24" i="1"/>
  <c r="M24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6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L7" i="1" s="1"/>
  <c r="K8" i="1"/>
  <c r="K7" i="1" s="1"/>
  <c r="K28" i="1" s="1"/>
  <c r="J8" i="1"/>
  <c r="L28" i="1" l="1"/>
  <c r="J7" i="1"/>
  <c r="J28" i="1" s="1"/>
  <c r="M8" i="1"/>
  <c r="M13" i="1"/>
  <c r="N11" i="1"/>
  <c r="M11" i="1"/>
  <c r="N13" i="1"/>
  <c r="N8" i="1"/>
  <c r="M7" i="1" l="1"/>
  <c r="N7" i="1"/>
  <c r="N18" i="1"/>
  <c r="M18" i="1"/>
  <c r="M17" i="1" s="1"/>
  <c r="M28" i="1" l="1"/>
  <c r="N28" i="1"/>
</calcChain>
</file>

<file path=xl/sharedStrings.xml><?xml version="1.0" encoding="utf-8"?>
<sst xmlns="http://schemas.openxmlformats.org/spreadsheetml/2006/main" count="169" uniqueCount="66">
  <si>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</si>
  <si>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</si>
  <si>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</si>
  <si>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</si>
  <si>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</si>
  <si>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</si>
  <si>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</si>
  <si>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</si>
  <si>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</si>
  <si>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</si>
  <si>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</si>
  <si>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</si>
  <si>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</si>
  <si>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</si>
  <si>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</si>
  <si>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</si>
  <si>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</si>
  <si>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</si>
  <si>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</si>
  <si>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</si>
  <si>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</si>
  <si>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</si>
  <si>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</si>
  <si>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</si>
  <si>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</si>
  <si>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</si>
  <si>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</si>
  <si>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</si>
  <si>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</si>
  <si>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</si>
  <si>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</si>
  <si>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</si>
  <si>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</si>
  <si>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</si>
  <si>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</si>
  <si>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</si>
  <si>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</si>
  <si>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</si>
  <si>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</si>
  <si>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</si>
  <si>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</si>
  <si>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</si>
  <si>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</si>
  <si>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</si>
  <si>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</si>
  <si>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</si>
  <si>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</si>
  <si>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</si>
  <si>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</si>
  <si>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</si>
  <si>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</si>
  <si>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</si>
  <si>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</si>
  <si>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</si>
  <si>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</si>
  <si>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</si>
  <si>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</si>
  <si>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</si>
  <si>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</si>
  <si>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</si>
  <si>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</si>
  <si>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</si>
  <si>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</si>
  <si>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TOTAL EJECUCIÓN  RESERVAS PRESUPUESTALES 2024 - UNIDAD EJECUTORA 350101</t>
  </si>
  <si>
    <t>EJECUCIÓN RESERVAS PRESUPUESTALES 2024 CON CORTE AL 30 DE ABRIL DE 2025</t>
  </si>
  <si>
    <t>FECHA DE ELABORACIÓN: MAYO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</si>
</sst>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0"/>
  <sheetViews>
    <sheetView showGridLines="0" tabSelected="1" workbookViewId="0">
      <selection activeCell="K6" sqref="K6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5.75" x14ac:dyDescent="0.25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75" x14ac:dyDescent="0.2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1" t="s">
        <v>65</v>
      </c>
      <c r="L5" s="32"/>
      <c r="M5" s="32"/>
      <c r="N5" s="32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212584395754.63</v>
      </c>
      <c r="K7" s="21">
        <f t="shared" ref="K7:L7" si="0">+K8+K11+K13</f>
        <v>212399241494</v>
      </c>
      <c r="L7" s="21">
        <f t="shared" si="0"/>
        <v>125779839590</v>
      </c>
      <c r="M7" s="22">
        <f>+J7-L7</f>
        <v>86804556164.630005</v>
      </c>
      <c r="N7" s="23">
        <f>+L7/J7</f>
        <v>0.59167014184417421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202779791</v>
      </c>
      <c r="M8" s="9">
        <f t="shared" ref="M8:M26" si="1">+J8-L8</f>
        <v>0</v>
      </c>
      <c r="N8" s="10">
        <f t="shared" ref="N8:N28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123872177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78907614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1832598736.6300001</v>
      </c>
      <c r="K11" s="5">
        <f t="shared" ref="K11:L11" si="3">+K12</f>
        <v>1647444476</v>
      </c>
      <c r="L11" s="5">
        <f t="shared" si="3"/>
        <v>976561572</v>
      </c>
      <c r="M11" s="9">
        <f t="shared" si="1"/>
        <v>856037164.63000011</v>
      </c>
      <c r="N11" s="10">
        <f t="shared" si="2"/>
        <v>0.53288346896703487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1832598736.6300001</v>
      </c>
      <c r="K12" s="8">
        <v>1647444476</v>
      </c>
      <c r="L12" s="8">
        <v>976561572</v>
      </c>
      <c r="M12" s="11">
        <f t="shared" si="1"/>
        <v>856037164.63000011</v>
      </c>
      <c r="N12" s="12">
        <f t="shared" si="2"/>
        <v>0.53288346896703487</v>
      </c>
      <c r="O12" s="29"/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210549017227</v>
      </c>
      <c r="L13" s="5">
        <f>SUM(L14:L16)</f>
        <v>124600498227</v>
      </c>
      <c r="M13" s="9">
        <f t="shared" si="1"/>
        <v>85948519000</v>
      </c>
      <c r="N13" s="10">
        <f t="shared" si="2"/>
        <v>0.59178855293664945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4600000000</v>
      </c>
      <c r="L14" s="8">
        <v>4600000000</v>
      </c>
      <c r="M14" s="11">
        <f t="shared" si="1"/>
        <v>0</v>
      </c>
      <c r="N14" s="12">
        <f t="shared" si="2"/>
        <v>1</v>
      </c>
    </row>
    <row r="15" spans="1:15" ht="52.5" customHeight="1" thickTop="1" thickBot="1" x14ac:dyDescent="0.3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205948519000</v>
      </c>
      <c r="L15" s="8">
        <v>120000000000</v>
      </c>
      <c r="M15" s="11">
        <f t="shared" ref="M15" si="4">+J15-L15</f>
        <v>85948519000</v>
      </c>
      <c r="N15" s="12">
        <f t="shared" ref="N15" si="5">+L15/J15</f>
        <v>0.5826698855746566</v>
      </c>
    </row>
    <row r="16" spans="1:15" ht="24" thickTop="1" thickBot="1" x14ac:dyDescent="0.3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498227</v>
      </c>
      <c r="M16" s="11">
        <f t="shared" si="1"/>
        <v>0</v>
      </c>
      <c r="N16" s="12">
        <v>0</v>
      </c>
    </row>
    <row r="17" spans="1:23" ht="36" customHeight="1" thickTop="1" thickBot="1" x14ac:dyDescent="0.3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SUM(J18:J27)</f>
        <v>132477222701</v>
      </c>
      <c r="K17" s="24">
        <f>SUM(K18:K27)</f>
        <v>124683082614</v>
      </c>
      <c r="L17" s="24">
        <f>SUM(L18:L27)</f>
        <v>124412615838</v>
      </c>
      <c r="M17" s="24">
        <f>SUM(M18:M27)</f>
        <v>8064606863</v>
      </c>
      <c r="N17" s="23">
        <f>+L17/J17</f>
        <v>0.93912457780609004</v>
      </c>
    </row>
    <row r="18" spans="1:23" ht="37.5" customHeight="1" thickTop="1" thickBot="1" x14ac:dyDescent="0.3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7794140087</v>
      </c>
      <c r="K18" s="8">
        <v>0</v>
      </c>
      <c r="L18" s="8">
        <v>0</v>
      </c>
      <c r="M18" s="11">
        <f t="shared" si="1"/>
        <v>7794140087</v>
      </c>
      <c r="N18" s="12">
        <f t="shared" si="2"/>
        <v>0</v>
      </c>
    </row>
    <row r="19" spans="1:23" ht="35.25" thickTop="1" thickBot="1" x14ac:dyDescent="0.3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16973880460</v>
      </c>
      <c r="L19" s="8">
        <v>16973880460</v>
      </c>
      <c r="M19" s="11">
        <f t="shared" si="1"/>
        <v>0</v>
      </c>
      <c r="N19" s="12">
        <v>0</v>
      </c>
    </row>
    <row r="20" spans="1:23" ht="69" thickTop="1" thickBot="1" x14ac:dyDescent="0.3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9118450162</v>
      </c>
      <c r="L20" s="8">
        <v>9118450162</v>
      </c>
      <c r="M20" s="11">
        <f t="shared" si="1"/>
        <v>0</v>
      </c>
      <c r="N20" s="12">
        <f t="shared" si="2"/>
        <v>1</v>
      </c>
    </row>
    <row r="21" spans="1:23" ht="80.25" thickTop="1" thickBot="1" x14ac:dyDescent="0.3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300000000</v>
      </c>
      <c r="L21" s="8">
        <v>300000000</v>
      </c>
      <c r="M21" s="11">
        <f t="shared" ref="M21:M24" si="6">+J21-L21</f>
        <v>0</v>
      </c>
      <c r="N21" s="12">
        <f t="shared" ref="N21:N24" si="7">+L21/J21</f>
        <v>1</v>
      </c>
    </row>
    <row r="22" spans="1:23" ht="46.5" thickTop="1" thickBot="1" x14ac:dyDescent="0.3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37172073765</v>
      </c>
      <c r="K22" s="8">
        <v>37172073765</v>
      </c>
      <c r="L22" s="8">
        <v>37172073765</v>
      </c>
      <c r="M22" s="11">
        <f t="shared" si="6"/>
        <v>0</v>
      </c>
      <c r="N22" s="12">
        <f t="shared" si="7"/>
        <v>1</v>
      </c>
    </row>
    <row r="23" spans="1:23" ht="46.5" thickTop="1" thickBot="1" x14ac:dyDescent="0.3">
      <c r="A23" s="6" t="s">
        <v>26</v>
      </c>
      <c r="B23" s="6" t="s">
        <v>31</v>
      </c>
      <c r="C23" s="6" t="s">
        <v>28</v>
      </c>
      <c r="D23" s="6" t="s">
        <v>55</v>
      </c>
      <c r="E23" s="6"/>
      <c r="F23" s="6" t="s">
        <v>12</v>
      </c>
      <c r="G23" s="6">
        <v>15</v>
      </c>
      <c r="H23" s="6" t="s">
        <v>14</v>
      </c>
      <c r="I23" s="26" t="s">
        <v>58</v>
      </c>
      <c r="J23" s="8">
        <v>8820000000</v>
      </c>
      <c r="K23" s="8">
        <v>8820000000</v>
      </c>
      <c r="L23" s="8">
        <v>8820000000</v>
      </c>
      <c r="M23" s="11">
        <f t="shared" ref="M23" si="8">+J23-L23</f>
        <v>0</v>
      </c>
      <c r="N23" s="12">
        <f t="shared" ref="N23" si="9">+L23/J23</f>
        <v>1</v>
      </c>
    </row>
    <row r="24" spans="1:23" ht="46.5" thickTop="1" thickBot="1" x14ac:dyDescent="0.3">
      <c r="A24" s="6" t="s">
        <v>26</v>
      </c>
      <c r="B24" s="6" t="s">
        <v>31</v>
      </c>
      <c r="C24" s="6" t="s">
        <v>28</v>
      </c>
      <c r="D24" s="6" t="s">
        <v>56</v>
      </c>
      <c r="E24" s="6"/>
      <c r="F24" s="6" t="s">
        <v>12</v>
      </c>
      <c r="G24" s="6" t="s">
        <v>13</v>
      </c>
      <c r="H24" s="6" t="s">
        <v>14</v>
      </c>
      <c r="I24" s="7" t="s">
        <v>59</v>
      </c>
      <c r="J24" s="8">
        <v>46868341754</v>
      </c>
      <c r="K24" s="8">
        <v>46868341754</v>
      </c>
      <c r="L24" s="8">
        <v>46868341754</v>
      </c>
      <c r="M24" s="11">
        <f t="shared" si="6"/>
        <v>0</v>
      </c>
      <c r="N24" s="12">
        <f t="shared" si="7"/>
        <v>1</v>
      </c>
    </row>
    <row r="25" spans="1:23" ht="46.5" thickTop="1" thickBot="1" x14ac:dyDescent="0.3">
      <c r="A25" s="6" t="s">
        <v>26</v>
      </c>
      <c r="B25" s="6" t="s">
        <v>31</v>
      </c>
      <c r="C25" s="6" t="s">
        <v>28</v>
      </c>
      <c r="D25" s="6" t="s">
        <v>56</v>
      </c>
      <c r="E25" s="6"/>
      <c r="F25" s="6" t="s">
        <v>12</v>
      </c>
      <c r="G25" s="6">
        <v>15</v>
      </c>
      <c r="H25" s="6" t="s">
        <v>14</v>
      </c>
      <c r="I25" s="7" t="s">
        <v>59</v>
      </c>
      <c r="J25" s="8">
        <v>4788000000</v>
      </c>
      <c r="K25" s="8">
        <v>4788000000</v>
      </c>
      <c r="L25" s="8">
        <v>4788000000</v>
      </c>
      <c r="M25" s="11">
        <f t="shared" ref="M25" si="10">+J25-L25</f>
        <v>0</v>
      </c>
      <c r="N25" s="12">
        <f t="shared" ref="N25" si="11">+L25/J25</f>
        <v>1</v>
      </c>
    </row>
    <row r="26" spans="1:23" ht="35.25" thickTop="1" thickBot="1" x14ac:dyDescent="0.3">
      <c r="A26" s="6" t="s">
        <v>26</v>
      </c>
      <c r="B26" s="6" t="s">
        <v>37</v>
      </c>
      <c r="C26" s="6">
        <v>200</v>
      </c>
      <c r="D26" s="6" t="s">
        <v>36</v>
      </c>
      <c r="E26" s="6"/>
      <c r="F26" s="6" t="s">
        <v>12</v>
      </c>
      <c r="G26" s="6" t="s">
        <v>13</v>
      </c>
      <c r="H26" s="6" t="s">
        <v>14</v>
      </c>
      <c r="I26" s="7" t="s">
        <v>38</v>
      </c>
      <c r="J26" s="8">
        <v>270466776</v>
      </c>
      <c r="K26" s="8">
        <v>270466776</v>
      </c>
      <c r="L26" s="8">
        <v>0</v>
      </c>
      <c r="M26" s="11">
        <f t="shared" si="1"/>
        <v>270466776</v>
      </c>
      <c r="N26" s="12">
        <v>0</v>
      </c>
    </row>
    <row r="27" spans="1:23" ht="69" thickTop="1" thickBot="1" x14ac:dyDescent="0.3">
      <c r="A27" s="6" t="s">
        <v>26</v>
      </c>
      <c r="B27" s="6" t="s">
        <v>37</v>
      </c>
      <c r="C27" s="6">
        <v>200</v>
      </c>
      <c r="D27" s="6">
        <v>6</v>
      </c>
      <c r="E27" s="6"/>
      <c r="F27" s="6" t="s">
        <v>12</v>
      </c>
      <c r="G27" s="6" t="s">
        <v>13</v>
      </c>
      <c r="H27" s="6" t="s">
        <v>14</v>
      </c>
      <c r="I27" s="7" t="s">
        <v>60</v>
      </c>
      <c r="J27" s="8">
        <v>371869697</v>
      </c>
      <c r="K27" s="8">
        <v>371869697</v>
      </c>
      <c r="L27" s="8">
        <v>371869697</v>
      </c>
      <c r="M27" s="11">
        <f t="shared" ref="M27" si="12">+J27-L27</f>
        <v>0</v>
      </c>
      <c r="N27" s="12">
        <f t="shared" ref="N27" si="13">+L27/J27</f>
        <v>1</v>
      </c>
    </row>
    <row r="28" spans="1:23" ht="34.5" customHeight="1" thickTop="1" thickBot="1" x14ac:dyDescent="0.3">
      <c r="A28" s="33" t="s">
        <v>63</v>
      </c>
      <c r="B28" s="34"/>
      <c r="C28" s="34"/>
      <c r="D28" s="34"/>
      <c r="E28" s="34"/>
      <c r="F28" s="34"/>
      <c r="G28" s="34"/>
      <c r="H28" s="34"/>
      <c r="I28" s="35"/>
      <c r="J28" s="27">
        <f>+J17+J7</f>
        <v>345061618455.63</v>
      </c>
      <c r="K28" s="27">
        <f>+K17+K7</f>
        <v>337082324108</v>
      </c>
      <c r="L28" s="27">
        <f>+L17+L7</f>
        <v>250192455428</v>
      </c>
      <c r="M28" s="27">
        <f>+M17+M7</f>
        <v>94869163027.630005</v>
      </c>
      <c r="N28" s="28">
        <f t="shared" si="2"/>
        <v>0.72506602312876811</v>
      </c>
    </row>
    <row r="29" spans="1:23" ht="15.75" thickTop="1" x14ac:dyDescent="0.25">
      <c r="A29" s="13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4"/>
    </row>
    <row r="30" spans="1:23" ht="13.5" customHeight="1" x14ac:dyDescent="0.25">
      <c r="A30" s="13" t="s">
        <v>61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6"/>
      <c r="W30" s="14"/>
    </row>
    <row r="31" spans="1:23" x14ac:dyDescent="0.25">
      <c r="A31" s="13" t="s">
        <v>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53" spans="14:14" x14ac:dyDescent="0.25">
      <c r="N53" s="2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</sheetData>
  <mergeCells count="5">
    <mergeCell ref="A2:N2"/>
    <mergeCell ref="A3:N3"/>
    <mergeCell ref="A4:N4"/>
    <mergeCell ref="K5:N5"/>
    <mergeCell ref="A28:I28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2025-05-02T16:09:43Z</cp:lastPrinted>
  <dcterms:created xsi:type="dcterms:W3CDTF">2024-01-29T15:14:21Z</dcterms:created>
  <dcterms:modified xsi:type="dcterms:W3CDTF">2025-05-02T16:10:01Z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