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31 de 2024- Definitivo\Publicación diciembre 31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K20" i="1" l="1"/>
  <c r="L20" i="1"/>
  <c r="M20" i="1"/>
  <c r="J20" i="1"/>
  <c r="N22" i="1"/>
  <c r="M22" i="1"/>
  <c r="M16" i="1"/>
  <c r="N21" i="1" l="1"/>
  <c r="L18" i="1" l="1"/>
  <c r="K18" i="1"/>
  <c r="J18" i="1"/>
  <c r="L15" i="1"/>
  <c r="K15" i="1"/>
  <c r="J15" i="1"/>
  <c r="L13" i="1"/>
  <c r="K13" i="1"/>
  <c r="L8" i="1"/>
  <c r="K8" i="1"/>
  <c r="J8" i="1"/>
  <c r="M21" i="1"/>
  <c r="M19" i="1"/>
  <c r="M17" i="1"/>
  <c r="M12" i="1"/>
  <c r="M11" i="1"/>
  <c r="M10" i="1"/>
  <c r="M9" i="1"/>
  <c r="N20" i="1" l="1"/>
  <c r="L7" i="1"/>
  <c r="L23" i="1" s="1"/>
  <c r="K7" i="1"/>
  <c r="K23" i="1" s="1"/>
  <c r="M18" i="1"/>
  <c r="M15" i="1"/>
  <c r="M8" i="1"/>
  <c r="M14" i="1" l="1"/>
  <c r="J13" i="1"/>
  <c r="M13" i="1" s="1"/>
  <c r="J7" i="1" l="1"/>
  <c r="J23" i="1" s="1"/>
  <c r="M23" i="1" s="1"/>
  <c r="M7" i="1"/>
  <c r="N23" i="1" l="1"/>
</calcChain>
</file>

<file path=xl/sharedStrings.xml><?xml version="1.0" encoding="utf-8"?>
<sst xmlns="http://schemas.openxmlformats.org/spreadsheetml/2006/main" count="126" uniqueCount="54">
  <si>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</si>
  <si>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</si>
  <si>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</si>
  <si>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</si>
  <si>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</si>
  <si>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</si>
  <si>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</si>
  <si>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</si>
  <si>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</si>
  <si>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</si>
  <si>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</si>
  <si>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</si>
  <si>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</si>
  <si>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</si>
  <si>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</si>
  <si>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</si>
  <si>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</si>
  <si>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</si>
  <si>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</si>
  <si>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SSF</t>
  </si>
  <si>
    <t>04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</si>
  <si>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</si>
  <si>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</si>
  <si>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</si>
  <si>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</si>
  <si>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</si>
  <si>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</si>
  <si>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</si>
  <si>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</si>
  <si>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</si>
  <si>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</si>
  <si>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 xml:space="preserve">ADQUISICION DE BIENES Y SERVICIOS </t>
  </si>
  <si>
    <t xml:space="preserve">GASTOS POR TRIBUTOS, MULTAS, SANCIONES  E INTERES DE MORA </t>
  </si>
  <si>
    <t xml:space="preserve">GASTOS DE INVERSION </t>
  </si>
  <si>
    <t xml:space="preserve">GASTOS DE PERSONAL </t>
  </si>
  <si>
    <t xml:space="preserve">GASTOS DE FUNCIONAMIENTO </t>
  </si>
  <si>
    <t xml:space="preserve">TRANSFERENCIAS CORRIENTES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</si>
  <si>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</si>
  <si>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</si>
  <si>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</si>
  <si>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</si>
  <si>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</si>
  <si>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</si>
  <si>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</si>
  <si>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Fecha de elaboración : Enero 21 de 2025</t>
  </si>
  <si>
    <t>EJECUCIÓN RESERVAS PRESUPUESTALES 2024 CON CORTE AL 31 DE DICIEMBRE DE 2024</t>
  </si>
  <si>
    <t>999</t>
  </si>
  <si>
    <t>OTRAS TRANSFERENCIAS - DISTRIBUCIÓN PREVIO CONCEPTO DGPPN</t>
  </si>
  <si>
    <t>CSF</t>
  </si>
  <si>
    <t>4. TRANSFORMACIÓN PRODUCTIVA, INTERNACIONALIZACIÓN Y ACCIÓN CLÍMATICA / B. TRANSFORMACIÓN PARA LA DIVERSIFICACIÓN PRODUCTIVA Y EXPORTADORA</t>
  </si>
  <si>
    <t xml:space="preserve">TOTAL EJECUCION RESERVAS PRESUPUESTALES 2023 - UNIDAD EJECUTORA 350102 DIRECCIÓN GENERAL DE COMERCIO EXTERIOR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</si>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</sst>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3" fillId="2" borderId="1" xfId="0" applyNumberFormat="1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  <xf numFmtId="0" fontId="3" fillId="5" borderId="6" xfId="0" applyNumberFormat="1" applyFont="1" applyFill="1" applyBorder="1" applyAlignment="1">
      <alignment horizontal="center"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"/>
  <sheetViews>
    <sheetView showGridLines="0" tabSelected="1" zoomScaleNormal="100" workbookViewId="0">
      <selection activeCell="S10" sqref="S1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14" s="18" customFormat="1" ht="15.75" x14ac:dyDescent="0.2">
      <c r="A2" s="31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8" customFormat="1" ht="15.75" x14ac:dyDescent="0.2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18" customFormat="1" ht="15.75" x14ac:dyDescent="0.2">
      <c r="A4" s="31" t="s">
        <v>53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18" customFormat="1" thickBot="1" x14ac:dyDescent="0.25">
      <c r="A5" s="19" t="s">
        <v>0</v>
      </c>
      <c r="B5" s="19" t="s">
        <v>0</v>
      </c>
      <c r="C5" s="19" t="s">
        <v>0</v>
      </c>
      <c r="D5" s="19" t="s">
        <v>0</v>
      </c>
      <c r="E5" s="19" t="s">
        <v>0</v>
      </c>
      <c r="F5" s="19" t="s">
        <v>0</v>
      </c>
      <c r="G5" s="19" t="s">
        <v>0</v>
      </c>
      <c r="H5" s="19" t="s">
        <v>0</v>
      </c>
      <c r="I5" s="19" t="s">
        <v>0</v>
      </c>
      <c r="J5" s="19" t="s">
        <v>0</v>
      </c>
      <c r="K5" s="32" t="s">
        <v>44</v>
      </c>
      <c r="L5" s="33"/>
      <c r="M5" s="33"/>
      <c r="N5" s="33"/>
    </row>
    <row r="6" spans="1:14" s="18" customFormat="1" ht="38.25" customHeight="1" thickTop="1" thickBo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37</v>
      </c>
      <c r="K6" s="21" t="s">
        <v>38</v>
      </c>
      <c r="L6" s="21" t="s">
        <v>39</v>
      </c>
      <c r="M6" s="22" t="s">
        <v>40</v>
      </c>
      <c r="N6" s="22" t="s">
        <v>43</v>
      </c>
    </row>
    <row r="7" spans="1:14" s="18" customFormat="1" ht="29.25" customHeight="1" thickTop="1" thickBo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23" t="s">
        <v>35</v>
      </c>
      <c r="J7" s="24">
        <f>+J8+J13+J15+J18</f>
        <v>161591496.33000001</v>
      </c>
      <c r="K7" s="24">
        <f>+K8+K13+K15+K18</f>
        <v>0</v>
      </c>
      <c r="L7" s="24">
        <f>+L8+L13+L15+L18</f>
        <v>0</v>
      </c>
      <c r="M7" s="25">
        <f t="shared" ref="M7:M23" si="0">+J7-L7</f>
        <v>161591496.33000001</v>
      </c>
      <c r="N7" s="26">
        <v>0</v>
      </c>
    </row>
    <row r="8" spans="1:14" s="18" customFormat="1" ht="30" customHeight="1" thickTop="1" thickBot="1" x14ac:dyDescent="0.25">
      <c r="A8" s="14" t="s">
        <v>10</v>
      </c>
      <c r="B8" s="14" t="s">
        <v>11</v>
      </c>
      <c r="C8" s="14"/>
      <c r="D8" s="14"/>
      <c r="E8" s="14"/>
      <c r="F8" s="14"/>
      <c r="G8" s="14"/>
      <c r="H8" s="14"/>
      <c r="I8" s="14" t="s">
        <v>34</v>
      </c>
      <c r="J8" s="15">
        <f>SUM(J9:J12)</f>
        <v>0</v>
      </c>
      <c r="K8" s="15">
        <f t="shared" ref="K8:L8" si="1">SUM(K9:K12)</f>
        <v>0</v>
      </c>
      <c r="L8" s="15">
        <f t="shared" si="1"/>
        <v>0</v>
      </c>
      <c r="M8" s="16">
        <f t="shared" si="0"/>
        <v>0</v>
      </c>
      <c r="N8" s="17">
        <v>0</v>
      </c>
    </row>
    <row r="9" spans="1:14" s="18" customFormat="1" ht="39.950000000000003" customHeight="1" thickTop="1" thickBot="1" x14ac:dyDescent="0.25">
      <c r="A9" s="5" t="s">
        <v>10</v>
      </c>
      <c r="B9" s="5" t="s">
        <v>11</v>
      </c>
      <c r="C9" s="5" t="s">
        <v>11</v>
      </c>
      <c r="D9" s="5" t="s">
        <v>11</v>
      </c>
      <c r="E9" s="5"/>
      <c r="F9" s="5" t="s">
        <v>12</v>
      </c>
      <c r="G9" s="5" t="s">
        <v>29</v>
      </c>
      <c r="H9" s="5" t="s">
        <v>19</v>
      </c>
      <c r="I9" s="6" t="s">
        <v>13</v>
      </c>
      <c r="J9" s="7">
        <v>0</v>
      </c>
      <c r="K9" s="7">
        <v>0</v>
      </c>
      <c r="L9" s="7">
        <v>0</v>
      </c>
      <c r="M9" s="10">
        <f t="shared" si="0"/>
        <v>0</v>
      </c>
      <c r="N9" s="11">
        <v>0</v>
      </c>
    </row>
    <row r="10" spans="1:14" s="18" customFormat="1" ht="39.950000000000003" customHeight="1" thickTop="1" thickBot="1" x14ac:dyDescent="0.25">
      <c r="A10" s="5" t="s">
        <v>10</v>
      </c>
      <c r="B10" s="5" t="s">
        <v>11</v>
      </c>
      <c r="C10" s="5" t="s">
        <v>11</v>
      </c>
      <c r="D10" s="5" t="s">
        <v>14</v>
      </c>
      <c r="E10" s="5"/>
      <c r="F10" s="5" t="s">
        <v>12</v>
      </c>
      <c r="G10" s="5" t="s">
        <v>29</v>
      </c>
      <c r="H10" s="5" t="s">
        <v>19</v>
      </c>
      <c r="I10" s="6" t="s">
        <v>15</v>
      </c>
      <c r="J10" s="7">
        <v>0</v>
      </c>
      <c r="K10" s="7">
        <v>0</v>
      </c>
      <c r="L10" s="7">
        <v>0</v>
      </c>
      <c r="M10" s="10">
        <f t="shared" si="0"/>
        <v>0</v>
      </c>
      <c r="N10" s="11">
        <v>0</v>
      </c>
    </row>
    <row r="11" spans="1:14" s="18" customFormat="1" ht="39.950000000000003" customHeight="1" thickTop="1" thickBot="1" x14ac:dyDescent="0.25">
      <c r="A11" s="5" t="s">
        <v>10</v>
      </c>
      <c r="B11" s="5" t="s">
        <v>11</v>
      </c>
      <c r="C11" s="5" t="s">
        <v>11</v>
      </c>
      <c r="D11" s="5" t="s">
        <v>16</v>
      </c>
      <c r="E11" s="5"/>
      <c r="F11" s="5" t="s">
        <v>12</v>
      </c>
      <c r="G11" s="5" t="s">
        <v>29</v>
      </c>
      <c r="H11" s="5" t="s">
        <v>19</v>
      </c>
      <c r="I11" s="6" t="s">
        <v>17</v>
      </c>
      <c r="J11" s="7">
        <v>0</v>
      </c>
      <c r="K11" s="7">
        <v>0</v>
      </c>
      <c r="L11" s="7">
        <v>0</v>
      </c>
      <c r="M11" s="10">
        <f t="shared" si="0"/>
        <v>0</v>
      </c>
      <c r="N11" s="11">
        <v>0</v>
      </c>
    </row>
    <row r="12" spans="1:14" s="18" customFormat="1" ht="39.950000000000003" customHeight="1" thickTop="1" thickBot="1" x14ac:dyDescent="0.25">
      <c r="A12" s="5" t="s">
        <v>10</v>
      </c>
      <c r="B12" s="5" t="s">
        <v>11</v>
      </c>
      <c r="C12" s="5" t="s">
        <v>11</v>
      </c>
      <c r="D12" s="5" t="s">
        <v>20</v>
      </c>
      <c r="E12" s="5"/>
      <c r="F12" s="5" t="s">
        <v>12</v>
      </c>
      <c r="G12" s="5" t="s">
        <v>29</v>
      </c>
      <c r="H12" s="5" t="s">
        <v>19</v>
      </c>
      <c r="I12" s="6" t="s">
        <v>30</v>
      </c>
      <c r="J12" s="7">
        <v>0</v>
      </c>
      <c r="K12" s="7">
        <v>0</v>
      </c>
      <c r="L12" s="7">
        <v>0</v>
      </c>
      <c r="M12" s="10">
        <f t="shared" si="0"/>
        <v>0</v>
      </c>
      <c r="N12" s="11">
        <v>0</v>
      </c>
    </row>
    <row r="13" spans="1:14" s="18" customFormat="1" ht="29.25" customHeight="1" thickTop="1" thickBot="1" x14ac:dyDescent="0.25">
      <c r="A13" s="2" t="s">
        <v>10</v>
      </c>
      <c r="B13" s="2" t="s">
        <v>14</v>
      </c>
      <c r="C13" s="2"/>
      <c r="D13" s="2"/>
      <c r="E13" s="2"/>
      <c r="F13" s="2"/>
      <c r="G13" s="2"/>
      <c r="H13" s="2"/>
      <c r="I13" s="3" t="s">
        <v>31</v>
      </c>
      <c r="J13" s="4">
        <f>+J14</f>
        <v>161591496.33000001</v>
      </c>
      <c r="K13" s="4">
        <f t="shared" ref="K13:L13" si="2">+K14</f>
        <v>0</v>
      </c>
      <c r="L13" s="4">
        <f t="shared" si="2"/>
        <v>0</v>
      </c>
      <c r="M13" s="8">
        <f t="shared" si="0"/>
        <v>161591496.33000001</v>
      </c>
      <c r="N13" s="9">
        <v>0</v>
      </c>
    </row>
    <row r="14" spans="1:14" s="18" customFormat="1" ht="39.950000000000003" customHeight="1" thickTop="1" thickBot="1" x14ac:dyDescent="0.25">
      <c r="A14" s="5" t="s">
        <v>10</v>
      </c>
      <c r="B14" s="5" t="s">
        <v>14</v>
      </c>
      <c r="C14" s="5"/>
      <c r="D14" s="5"/>
      <c r="E14" s="5"/>
      <c r="F14" s="5" t="s">
        <v>12</v>
      </c>
      <c r="G14" s="5" t="s">
        <v>29</v>
      </c>
      <c r="H14" s="5" t="s">
        <v>19</v>
      </c>
      <c r="I14" s="6" t="s">
        <v>18</v>
      </c>
      <c r="J14" s="7">
        <v>161591496.33000001</v>
      </c>
      <c r="K14" s="7">
        <v>0</v>
      </c>
      <c r="L14" s="7">
        <v>0</v>
      </c>
      <c r="M14" s="10">
        <f t="shared" si="0"/>
        <v>161591496.33000001</v>
      </c>
      <c r="N14" s="11">
        <v>0</v>
      </c>
    </row>
    <row r="15" spans="1:14" s="18" customFormat="1" ht="27" customHeight="1" thickTop="1" thickBot="1" x14ac:dyDescent="0.25">
      <c r="A15" s="2" t="s">
        <v>10</v>
      </c>
      <c r="B15" s="2" t="s">
        <v>16</v>
      </c>
      <c r="C15" s="2"/>
      <c r="D15" s="2"/>
      <c r="E15" s="2"/>
      <c r="F15" s="2"/>
      <c r="G15" s="2"/>
      <c r="H15" s="2"/>
      <c r="I15" s="3" t="s">
        <v>36</v>
      </c>
      <c r="J15" s="4">
        <f>+J17</f>
        <v>0</v>
      </c>
      <c r="K15" s="4">
        <f t="shared" ref="K15:L15" si="3">+K17</f>
        <v>0</v>
      </c>
      <c r="L15" s="4">
        <f t="shared" si="3"/>
        <v>0</v>
      </c>
      <c r="M15" s="8">
        <f t="shared" si="0"/>
        <v>0</v>
      </c>
      <c r="N15" s="9">
        <v>0</v>
      </c>
    </row>
    <row r="16" spans="1:14" s="18" customFormat="1" ht="39.950000000000003" customHeight="1" thickTop="1" thickBot="1" x14ac:dyDescent="0.25">
      <c r="A16" s="20" t="s">
        <v>10</v>
      </c>
      <c r="B16" s="20" t="s">
        <v>16</v>
      </c>
      <c r="C16" s="20" t="s">
        <v>16</v>
      </c>
      <c r="D16" s="20" t="s">
        <v>11</v>
      </c>
      <c r="E16" s="20" t="s">
        <v>46</v>
      </c>
      <c r="F16" s="5" t="s">
        <v>12</v>
      </c>
      <c r="G16" s="5" t="s">
        <v>29</v>
      </c>
      <c r="H16" s="5" t="s">
        <v>19</v>
      </c>
      <c r="I16" s="6" t="s">
        <v>47</v>
      </c>
      <c r="J16" s="7">
        <v>0</v>
      </c>
      <c r="K16" s="7">
        <v>0</v>
      </c>
      <c r="L16" s="7">
        <v>0</v>
      </c>
      <c r="M16" s="10">
        <f t="shared" ref="M16" si="4">+J16-L16</f>
        <v>0</v>
      </c>
      <c r="N16" s="11">
        <v>0</v>
      </c>
    </row>
    <row r="17" spans="1:21" s="18" customFormat="1" ht="39.950000000000003" customHeight="1" thickTop="1" thickBot="1" x14ac:dyDescent="0.25">
      <c r="A17" s="5" t="s">
        <v>10</v>
      </c>
      <c r="B17" s="5" t="s">
        <v>16</v>
      </c>
      <c r="C17" s="5" t="s">
        <v>20</v>
      </c>
      <c r="D17" s="5" t="s">
        <v>14</v>
      </c>
      <c r="E17" s="5" t="s">
        <v>21</v>
      </c>
      <c r="F17" s="5" t="s">
        <v>12</v>
      </c>
      <c r="G17" s="5" t="s">
        <v>29</v>
      </c>
      <c r="H17" s="5" t="s">
        <v>19</v>
      </c>
      <c r="I17" s="6" t="s">
        <v>22</v>
      </c>
      <c r="J17" s="7">
        <v>0</v>
      </c>
      <c r="K17" s="7">
        <v>0</v>
      </c>
      <c r="L17" s="7">
        <v>0</v>
      </c>
      <c r="M17" s="10">
        <f t="shared" si="0"/>
        <v>0</v>
      </c>
      <c r="N17" s="11">
        <v>0</v>
      </c>
    </row>
    <row r="18" spans="1:21" s="18" customFormat="1" ht="43.5" customHeight="1" thickTop="1" thickBot="1" x14ac:dyDescent="0.25">
      <c r="A18" s="2" t="s">
        <v>10</v>
      </c>
      <c r="B18" s="2" t="s">
        <v>23</v>
      </c>
      <c r="C18" s="2"/>
      <c r="D18" s="2"/>
      <c r="E18" s="2"/>
      <c r="F18" s="2"/>
      <c r="G18" s="2"/>
      <c r="H18" s="2"/>
      <c r="I18" s="3" t="s">
        <v>32</v>
      </c>
      <c r="J18" s="4">
        <f>+J19</f>
        <v>0</v>
      </c>
      <c r="K18" s="4">
        <f t="shared" ref="K18:L18" si="5">+K19</f>
        <v>0</v>
      </c>
      <c r="L18" s="4">
        <f t="shared" si="5"/>
        <v>0</v>
      </c>
      <c r="M18" s="8">
        <f t="shared" si="0"/>
        <v>0</v>
      </c>
      <c r="N18" s="9">
        <v>0</v>
      </c>
    </row>
    <row r="19" spans="1:21" s="18" customFormat="1" ht="27.75" customHeight="1" thickTop="1" thickBot="1" x14ac:dyDescent="0.25">
      <c r="A19" s="5" t="s">
        <v>10</v>
      </c>
      <c r="B19" s="5" t="s">
        <v>23</v>
      </c>
      <c r="C19" s="5" t="s">
        <v>11</v>
      </c>
      <c r="D19" s="5"/>
      <c r="E19" s="5"/>
      <c r="F19" s="5" t="s">
        <v>12</v>
      </c>
      <c r="G19" s="5" t="s">
        <v>29</v>
      </c>
      <c r="H19" s="5" t="s">
        <v>19</v>
      </c>
      <c r="I19" s="6" t="s">
        <v>24</v>
      </c>
      <c r="J19" s="7">
        <v>0</v>
      </c>
      <c r="K19" s="7">
        <v>0</v>
      </c>
      <c r="L19" s="7">
        <v>0</v>
      </c>
      <c r="M19" s="10">
        <f t="shared" si="0"/>
        <v>0</v>
      </c>
      <c r="N19" s="11">
        <v>0</v>
      </c>
    </row>
    <row r="20" spans="1:21" s="18" customFormat="1" ht="24" customHeight="1" thickTop="1" thickBot="1" x14ac:dyDescent="0.25">
      <c r="A20" s="27" t="s">
        <v>25</v>
      </c>
      <c r="B20" s="27"/>
      <c r="C20" s="27"/>
      <c r="D20" s="27"/>
      <c r="E20" s="27"/>
      <c r="F20" s="27"/>
      <c r="G20" s="27"/>
      <c r="H20" s="27"/>
      <c r="I20" s="28" t="s">
        <v>33</v>
      </c>
      <c r="J20" s="29">
        <f>+J21+J22</f>
        <v>31985218.57</v>
      </c>
      <c r="K20" s="29">
        <f t="shared" ref="K20:M20" si="6">+K21+K22</f>
        <v>0</v>
      </c>
      <c r="L20" s="29">
        <f t="shared" si="6"/>
        <v>0</v>
      </c>
      <c r="M20" s="29">
        <f t="shared" si="6"/>
        <v>31985218.57</v>
      </c>
      <c r="N20" s="30">
        <f t="shared" ref="N20:N23" si="7">+L20/J20</f>
        <v>0</v>
      </c>
    </row>
    <row r="21" spans="1:21" s="18" customFormat="1" ht="63" customHeight="1" thickTop="1" thickBot="1" x14ac:dyDescent="0.25">
      <c r="A21" s="5" t="s">
        <v>25</v>
      </c>
      <c r="B21" s="5" t="s">
        <v>26</v>
      </c>
      <c r="C21" s="5" t="s">
        <v>27</v>
      </c>
      <c r="D21" s="5" t="s">
        <v>28</v>
      </c>
      <c r="E21" s="5"/>
      <c r="F21" s="5" t="s">
        <v>12</v>
      </c>
      <c r="G21" s="5">
        <v>15</v>
      </c>
      <c r="H21" s="5" t="s">
        <v>48</v>
      </c>
      <c r="I21" s="6" t="s">
        <v>49</v>
      </c>
      <c r="J21" s="7">
        <v>4101118</v>
      </c>
      <c r="K21" s="7">
        <v>0</v>
      </c>
      <c r="L21" s="7">
        <v>0</v>
      </c>
      <c r="M21" s="10">
        <f t="shared" si="0"/>
        <v>4101118</v>
      </c>
      <c r="N21" s="11">
        <f t="shared" si="7"/>
        <v>0</v>
      </c>
    </row>
    <row r="22" spans="1:21" s="18" customFormat="1" ht="67.5" customHeight="1" thickTop="1" thickBot="1" x14ac:dyDescent="0.25">
      <c r="A22" s="5" t="s">
        <v>25</v>
      </c>
      <c r="B22" s="5" t="s">
        <v>26</v>
      </c>
      <c r="C22" s="5" t="s">
        <v>27</v>
      </c>
      <c r="D22" s="5" t="s">
        <v>28</v>
      </c>
      <c r="E22" s="5"/>
      <c r="F22" s="5" t="s">
        <v>12</v>
      </c>
      <c r="G22" s="5" t="s">
        <v>29</v>
      </c>
      <c r="H22" s="5" t="s">
        <v>19</v>
      </c>
      <c r="I22" s="6" t="s">
        <v>49</v>
      </c>
      <c r="J22" s="7">
        <v>27884100.57</v>
      </c>
      <c r="K22" s="7">
        <v>0</v>
      </c>
      <c r="L22" s="7">
        <v>0</v>
      </c>
      <c r="M22" s="10">
        <f t="shared" ref="M22" si="8">+J22-L22</f>
        <v>27884100.57</v>
      </c>
      <c r="N22" s="11">
        <f t="shared" ref="N22" si="9">+L22/J22</f>
        <v>0</v>
      </c>
    </row>
    <row r="23" spans="1:21" s="18" customFormat="1" ht="51.75" customHeight="1" thickTop="1" thickBot="1" x14ac:dyDescent="0.25">
      <c r="A23" s="34" t="s">
        <v>50</v>
      </c>
      <c r="B23" s="35"/>
      <c r="C23" s="35"/>
      <c r="D23" s="35"/>
      <c r="E23" s="35"/>
      <c r="F23" s="35"/>
      <c r="G23" s="35"/>
      <c r="H23" s="35"/>
      <c r="I23" s="36"/>
      <c r="J23" s="37">
        <f>+J7+J20</f>
        <v>193576714.90000001</v>
      </c>
      <c r="K23" s="37">
        <f>+K7+K20</f>
        <v>0</v>
      </c>
      <c r="L23" s="37">
        <f>+L7+L20</f>
        <v>0</v>
      </c>
      <c r="M23" s="38">
        <f t="shared" si="0"/>
        <v>193576714.90000001</v>
      </c>
      <c r="N23" s="39">
        <f t="shared" si="7"/>
        <v>0</v>
      </c>
    </row>
    <row r="24" spans="1:21" s="18" customFormat="1" thickTop="1" x14ac:dyDescent="0.2">
      <c r="A24" s="12" t="s">
        <v>42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s="18" customFormat="1" ht="13.5" customHeight="1" x14ac:dyDescent="0.2">
      <c r="A25" s="13" t="s">
        <v>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18" customFormat="1" ht="14.25" x14ac:dyDescent="0.2">
      <c r="A26" s="13" t="s">
        <v>52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N27" s="1"/>
    </row>
    <row r="28" spans="1:21" x14ac:dyDescent="0.25">
      <c r="N28" s="1"/>
    </row>
    <row r="29" spans="1:21" x14ac:dyDescent="0.25">
      <c r="N29" s="1"/>
    </row>
    <row r="30" spans="1:21" x14ac:dyDescent="0.25">
      <c r="N30" s="1"/>
    </row>
    <row r="31" spans="1:21" x14ac:dyDescent="0.25">
      <c r="N31" s="1"/>
    </row>
    <row r="32" spans="1:21" x14ac:dyDescent="0.25">
      <c r="N32" s="1"/>
    </row>
    <row r="33" spans="14:14" x14ac:dyDescent="0.25">
      <c r="N33" s="1"/>
    </row>
    <row r="34" spans="14:14" x14ac:dyDescent="0.25">
      <c r="N34" s="1"/>
    </row>
    <row r="35" spans="14:14" x14ac:dyDescent="0.25">
      <c r="N35" s="1"/>
    </row>
    <row r="36" spans="14:14" x14ac:dyDescent="0.25">
      <c r="N36" s="1"/>
    </row>
    <row r="37" spans="14:14" x14ac:dyDescent="0.25">
      <c r="N37" s="1"/>
    </row>
    <row r="57" ht="33.950000000000003" customHeight="1" x14ac:dyDescent="0.25"/>
  </sheetData>
  <mergeCells count="5">
    <mergeCell ref="A2:N2"/>
    <mergeCell ref="A3:N3"/>
    <mergeCell ref="A4:N4"/>
    <mergeCell ref="K5:N5"/>
    <mergeCell ref="A23:I2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2024-01-29T23:17:44Z</cp:lastPrinted>
  <dcterms:created xsi:type="dcterms:W3CDTF">2024-01-29T15:14:21Z</dcterms:created>
  <dcterms:modified xsi:type="dcterms:W3CDTF">2025-01-21T19:37:43Z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