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31 de 2024- Definitivo\Publicación diciembre 31\"/>
    </mc:Choice>
  </mc:AlternateContent>
  <bookViews>
    <workbookView xWindow="0" yWindow="0" windowWidth="15075" windowHeight="9405"/>
  </bookViews>
  <sheets>
    <sheet name="RESERVAS GESTION GRAL" sheetId="1" r:id="rId1"/>
  </sheets>
  <calcPr calcId="152511"/>
</workbook>
</file>

<file path=xl/calcChain.xml><?xml version="1.0" encoding="utf-8"?>
<calcChain xmlns="http://schemas.openxmlformats.org/spreadsheetml/2006/main">
  <c r="K7" i="1" l="1"/>
  <c r="M13" i="1" l="1"/>
  <c r="M11" i="1"/>
  <c r="M16" i="1"/>
  <c r="L16" i="1" l="1"/>
  <c r="K16" i="1"/>
  <c r="K31" i="1" s="1"/>
  <c r="N16" i="1" l="1"/>
  <c r="N19" i="1" l="1"/>
  <c r="K13" i="1"/>
  <c r="L11" i="1"/>
  <c r="K11" i="1"/>
  <c r="N11" i="1" s="1"/>
  <c r="M8" i="1"/>
  <c r="L8" i="1"/>
  <c r="K8" i="1"/>
  <c r="N8" i="1" s="1"/>
  <c r="O16" i="1" l="1"/>
  <c r="N12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O18" i="1"/>
  <c r="N18" i="1"/>
  <c r="O17" i="1"/>
  <c r="N17" i="1"/>
  <c r="O15" i="1"/>
  <c r="N15" i="1"/>
  <c r="O14" i="1"/>
  <c r="N14" i="1"/>
  <c r="O12" i="1"/>
  <c r="O10" i="1"/>
  <c r="N10" i="1"/>
  <c r="O9" i="1"/>
  <c r="N9" i="1"/>
  <c r="N13" i="1"/>
  <c r="L13" i="1"/>
  <c r="M7" i="1" l="1"/>
  <c r="M31" i="1" s="1"/>
  <c r="L7" i="1"/>
  <c r="L31" i="1" s="1"/>
  <c r="O13" i="1"/>
  <c r="O11" i="1"/>
  <c r="O8" i="1"/>
  <c r="N7" i="1" l="1"/>
  <c r="O7" i="1"/>
  <c r="N31" i="1" l="1"/>
  <c r="O31" i="1"/>
</calcChain>
</file>

<file path=xl/sharedStrings.xml><?xml version="1.0" encoding="utf-8"?>
<sst xmlns="http://schemas.openxmlformats.org/spreadsheetml/2006/main" count="192" uniqueCount="72">
  <si>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</si>
  <si>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</si>
  <si>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</si>
  <si>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</si>
  <si>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</si>
  <si>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</si>
  <si>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</si>
  <si>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</si>
  <si>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</si>
  <si>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</si>
  <si>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</si>
  <si>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</si>
  <si>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</si>
  <si>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</si>
  <si>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</si>
  <si>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</si>
  <si>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</si>
  <si>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</si>
  <si>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</si>
  <si>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</si>
  <si>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</si>
  <si>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</si>
  <si>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</si>
  <si>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</si>
  <si>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</si>
  <si>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</si>
  <si>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</si>
  <si>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</si>
  <si>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</si>
  <si>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</si>
  <si>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</si>
  <si>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</si>
  <si>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</si>
  <si>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</si>
  <si>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</si>
  <si>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</si>
  <si>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</si>
  <si>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</si>
  <si>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</si>
  <si>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</si>
  <si>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</si>
  <si>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</si>
  <si>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</si>
  <si>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</si>
  <si>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</si>
  <si>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</si>
  <si>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</si>
  <si>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</si>
  <si>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</si>
  <si>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</si>
  <si>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</si>
  <si>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</si>
  <si>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</si>
  <si>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</si>
  <si>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</si>
  <si>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</si>
  <si>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</si>
  <si>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</si>
  <si>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</si>
  <si>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</si>
  <si>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</si>
  <si>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COMPROMISO SIN PAGAR</t>
  </si>
  <si>
    <t>PAGO/COMP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</si>
  <si>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</si>
  <si>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</si>
  <si>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</si>
  <si>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</si>
  <si>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</si>
  <si>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2023 CON CORTE AL 31 DE DICIEMBRE DE 2024</t>
  </si>
  <si>
    <t>UNIDAD EJECUTORA 350101 GESTIÓN GENERAL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</si>
  <si>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Reintegro Gastos de Funcionamiento.</t>
    </r>
  </si>
  <si>
    <r>
      <rPr>
        <b/>
        <sz val="8"/>
        <rFont val="Arial"/>
        <family val="2"/>
      </rPr>
      <t xml:space="preserve">Nota 4: </t>
    </r>
    <r>
      <rPr>
        <sz val="8"/>
        <rFont val="Arial"/>
        <family val="2"/>
      </rPr>
      <t>Acta de cancelación de reservas presupuestals vigencia 2023 N° 001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</si>
</sst>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7" fontId="10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164" fontId="6" fillId="0" borderId="0" xfId="0" applyNumberFormat="1" applyFont="1" applyAlignment="1">
      <alignment horizontal="right" vertical="center" wrapText="1" readingOrder="1"/>
    </xf>
    <xf numFmtId="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7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7" fontId="3" fillId="4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4" fontId="1" fillId="0" borderId="0" xfId="0" applyNumberFormat="1" applyFont="1"/>
    <xf numFmtId="0" fontId="3" fillId="5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left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9" fillId="5" borderId="1" xfId="0" applyNumberFormat="1" applyFont="1" applyFill="1" applyBorder="1" applyAlignment="1">
      <alignment horizontal="right" vertical="center" wrapText="1"/>
    </xf>
    <xf numFmtId="10" fontId="9" fillId="5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Border="1"/>
    <xf numFmtId="7" fontId="1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1</xdr:row>
      <xdr:rowOff>19050</xdr:rowOff>
    </xdr:from>
    <xdr:to>
      <xdr:col>14</xdr:col>
      <xdr:colOff>331719</xdr:colOff>
      <xdr:row>4</xdr:row>
      <xdr:rowOff>181803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01025" y="19050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4"/>
  <sheetViews>
    <sheetView showGridLines="0" tabSelected="1" workbookViewId="0">
      <selection activeCell="I38" sqref="I38"/>
    </sheetView>
  </sheetViews>
  <sheetFormatPr baseColWidth="10" defaultRowHeight="15" x14ac:dyDescent="0.25"/>
  <cols>
    <col min="1" max="1" width="7.28515625" customWidth="1"/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3" width="18.85546875" customWidth="1"/>
    <col min="14" max="14" width="16" customWidth="1"/>
    <col min="15" max="15" width="10.7109375" customWidth="1"/>
    <col min="16" max="17" width="18.85546875" bestFit="1" customWidth="1"/>
  </cols>
  <sheetData>
    <row r="2" spans="2:17" ht="15" customHeight="1" x14ac:dyDescent="0.25">
      <c r="B2" s="35" t="s">
        <v>64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5"/>
      <c r="O2" s="15"/>
    </row>
    <row r="3" spans="2:17" ht="15" customHeight="1" x14ac:dyDescent="0.25">
      <c r="B3" s="35" t="s">
        <v>68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7" ht="15.75" customHeight="1" x14ac:dyDescent="0.25">
      <c r="B4" s="35" t="s">
        <v>69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17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17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61</v>
      </c>
      <c r="O6" s="4" t="s">
        <v>62</v>
      </c>
    </row>
    <row r="7" spans="2:17" ht="16.5" thickTop="1" thickBot="1" x14ac:dyDescent="0.3">
      <c r="B7" s="22"/>
      <c r="C7" s="22"/>
      <c r="D7" s="22"/>
      <c r="E7" s="22"/>
      <c r="F7" s="22"/>
      <c r="G7" s="22"/>
      <c r="H7" s="22"/>
      <c r="I7" s="22"/>
      <c r="J7" s="23" t="s">
        <v>56</v>
      </c>
      <c r="K7" s="27">
        <f>+K8+K11+K13</f>
        <v>10647126499.07</v>
      </c>
      <c r="L7" s="27">
        <f>+L8+L11+L13</f>
        <v>10647126499.07</v>
      </c>
      <c r="M7" s="27">
        <f>+M8+M11+M13</f>
        <v>10647126499.07</v>
      </c>
      <c r="N7" s="25">
        <f>+K7-M7</f>
        <v>0</v>
      </c>
      <c r="O7" s="26">
        <f>+M7/K7</f>
        <v>1</v>
      </c>
    </row>
    <row r="8" spans="2:17" ht="16.5" thickTop="1" thickBot="1" x14ac:dyDescent="0.3">
      <c r="B8" s="16"/>
      <c r="C8" s="16"/>
      <c r="D8" s="16"/>
      <c r="E8" s="16"/>
      <c r="F8" s="16"/>
      <c r="G8" s="16"/>
      <c r="H8" s="16"/>
      <c r="I8" s="16"/>
      <c r="J8" s="17" t="s">
        <v>57</v>
      </c>
      <c r="K8" s="18">
        <f>SUM(K9:K10)</f>
        <v>75953372.25</v>
      </c>
      <c r="L8" s="18">
        <f>SUM(L9:L10)</f>
        <v>75953372.25</v>
      </c>
      <c r="M8" s="18">
        <f>SUM(M9:M10)</f>
        <v>75953372.25</v>
      </c>
      <c r="N8" s="19">
        <f>+K8-M8</f>
        <v>0</v>
      </c>
      <c r="O8" s="20">
        <f t="shared" ref="O8:O30" si="0">+M8/K8</f>
        <v>1</v>
      </c>
    </row>
    <row r="9" spans="2:17" ht="16.5" thickTop="1" thickBot="1" x14ac:dyDescent="0.3">
      <c r="B9" s="5" t="s">
        <v>13</v>
      </c>
      <c r="C9" s="5" t="s">
        <v>14</v>
      </c>
      <c r="D9" s="5" t="s">
        <v>14</v>
      </c>
      <c r="E9" s="5" t="s">
        <v>14</v>
      </c>
      <c r="F9" s="5"/>
      <c r="G9" s="5" t="s">
        <v>15</v>
      </c>
      <c r="H9" s="5" t="s">
        <v>16</v>
      </c>
      <c r="I9" s="5" t="s">
        <v>17</v>
      </c>
      <c r="J9" s="6" t="s">
        <v>18</v>
      </c>
      <c r="K9" s="7">
        <v>38709317</v>
      </c>
      <c r="L9" s="7">
        <v>38709317</v>
      </c>
      <c r="M9" s="7">
        <v>38709317</v>
      </c>
      <c r="N9" s="8">
        <f t="shared" ref="N9:N30" si="1">+K9-M9</f>
        <v>0</v>
      </c>
      <c r="O9" s="9">
        <f t="shared" si="0"/>
        <v>1</v>
      </c>
    </row>
    <row r="10" spans="2:17" ht="35.25" thickTop="1" thickBot="1" x14ac:dyDescent="0.3">
      <c r="B10" s="5" t="s">
        <v>13</v>
      </c>
      <c r="C10" s="5" t="s">
        <v>14</v>
      </c>
      <c r="D10" s="5" t="s">
        <v>14</v>
      </c>
      <c r="E10" s="5" t="s">
        <v>19</v>
      </c>
      <c r="F10" s="5"/>
      <c r="G10" s="5" t="s">
        <v>15</v>
      </c>
      <c r="H10" s="5" t="s">
        <v>16</v>
      </c>
      <c r="I10" s="5" t="s">
        <v>17</v>
      </c>
      <c r="J10" s="6" t="s">
        <v>20</v>
      </c>
      <c r="K10" s="7">
        <v>37244055.25</v>
      </c>
      <c r="L10" s="7">
        <v>37244055.25</v>
      </c>
      <c r="M10" s="7">
        <v>37244055.25</v>
      </c>
      <c r="N10" s="8">
        <f t="shared" si="1"/>
        <v>0</v>
      </c>
      <c r="O10" s="9">
        <f t="shared" si="0"/>
        <v>1</v>
      </c>
    </row>
    <row r="11" spans="2:17" ht="24" thickTop="1" thickBot="1" x14ac:dyDescent="0.3">
      <c r="B11" s="16"/>
      <c r="C11" s="16"/>
      <c r="D11" s="16"/>
      <c r="E11" s="16"/>
      <c r="F11" s="16"/>
      <c r="G11" s="16"/>
      <c r="H11" s="16"/>
      <c r="I11" s="16"/>
      <c r="J11" s="17" t="s">
        <v>58</v>
      </c>
      <c r="K11" s="18">
        <f>+K12</f>
        <v>230413576.81999999</v>
      </c>
      <c r="L11" s="18">
        <f>+L12</f>
        <v>230413576.81999999</v>
      </c>
      <c r="M11" s="18">
        <f>+M12</f>
        <v>230413576.81999999</v>
      </c>
      <c r="N11" s="19">
        <f>+K11-M11</f>
        <v>0</v>
      </c>
      <c r="O11" s="20">
        <f t="shared" si="0"/>
        <v>1</v>
      </c>
    </row>
    <row r="12" spans="2:17" ht="24" thickTop="1" thickBot="1" x14ac:dyDescent="0.3">
      <c r="B12" s="5" t="s">
        <v>13</v>
      </c>
      <c r="C12" s="5" t="s">
        <v>21</v>
      </c>
      <c r="D12" s="5"/>
      <c r="E12" s="5"/>
      <c r="F12" s="5"/>
      <c r="G12" s="5" t="s">
        <v>15</v>
      </c>
      <c r="H12" s="5" t="s">
        <v>16</v>
      </c>
      <c r="I12" s="5" t="s">
        <v>17</v>
      </c>
      <c r="J12" s="6" t="s">
        <v>22</v>
      </c>
      <c r="K12" s="7">
        <v>230413576.81999999</v>
      </c>
      <c r="L12" s="7">
        <v>230413576.81999999</v>
      </c>
      <c r="M12" s="7">
        <v>230413576.81999999</v>
      </c>
      <c r="N12" s="8">
        <f>+K12-M12</f>
        <v>0</v>
      </c>
      <c r="O12" s="9">
        <f t="shared" si="0"/>
        <v>1</v>
      </c>
      <c r="Q12" s="28"/>
    </row>
    <row r="13" spans="2:17" ht="16.5" thickTop="1" thickBot="1" x14ac:dyDescent="0.3">
      <c r="B13" s="16"/>
      <c r="C13" s="16"/>
      <c r="D13" s="16"/>
      <c r="E13" s="16"/>
      <c r="F13" s="16"/>
      <c r="G13" s="16"/>
      <c r="H13" s="16"/>
      <c r="I13" s="16"/>
      <c r="J13" s="21" t="s">
        <v>59</v>
      </c>
      <c r="K13" s="18">
        <f>SUM(K14:K15)</f>
        <v>10340759550</v>
      </c>
      <c r="L13" s="18">
        <f t="shared" ref="L13" si="2">SUM(L14:L15)</f>
        <v>10340759550</v>
      </c>
      <c r="M13" s="18">
        <f>SUM(M14:M15)</f>
        <v>10340759550</v>
      </c>
      <c r="N13" s="19">
        <f>+K13-M13</f>
        <v>0</v>
      </c>
      <c r="O13" s="20">
        <f t="shared" si="0"/>
        <v>1</v>
      </c>
    </row>
    <row r="14" spans="2:17" ht="57.75" thickTop="1" thickBot="1" x14ac:dyDescent="0.3">
      <c r="B14" s="5" t="s">
        <v>13</v>
      </c>
      <c r="C14" s="5" t="s">
        <v>19</v>
      </c>
      <c r="D14" s="5" t="s">
        <v>14</v>
      </c>
      <c r="E14" s="5" t="s">
        <v>14</v>
      </c>
      <c r="F14" s="5" t="s">
        <v>23</v>
      </c>
      <c r="G14" s="5" t="s">
        <v>15</v>
      </c>
      <c r="H14" s="5" t="s">
        <v>16</v>
      </c>
      <c r="I14" s="5" t="s">
        <v>17</v>
      </c>
      <c r="J14" s="6" t="s">
        <v>24</v>
      </c>
      <c r="K14" s="7">
        <v>6100000000</v>
      </c>
      <c r="L14" s="7">
        <v>6100000000</v>
      </c>
      <c r="M14" s="7">
        <v>6100000000</v>
      </c>
      <c r="N14" s="8">
        <f t="shared" si="1"/>
        <v>0</v>
      </c>
      <c r="O14" s="9">
        <f t="shared" si="0"/>
        <v>1</v>
      </c>
      <c r="Q14" s="28"/>
    </row>
    <row r="15" spans="2:17" ht="57.75" thickTop="1" thickBot="1" x14ac:dyDescent="0.3">
      <c r="B15" s="5" t="s">
        <v>13</v>
      </c>
      <c r="C15" s="5" t="s">
        <v>19</v>
      </c>
      <c r="D15" s="5" t="s">
        <v>14</v>
      </c>
      <c r="E15" s="5" t="s">
        <v>14</v>
      </c>
      <c r="F15" s="5" t="s">
        <v>23</v>
      </c>
      <c r="G15" s="5" t="s">
        <v>15</v>
      </c>
      <c r="H15" s="5" t="s">
        <v>25</v>
      </c>
      <c r="I15" s="5" t="s">
        <v>17</v>
      </c>
      <c r="J15" s="6" t="s">
        <v>24</v>
      </c>
      <c r="K15" s="7">
        <v>4240759550</v>
      </c>
      <c r="L15" s="7">
        <v>4240759550</v>
      </c>
      <c r="M15" s="7">
        <v>4240759550</v>
      </c>
      <c r="N15" s="8">
        <f t="shared" si="1"/>
        <v>0</v>
      </c>
      <c r="O15" s="9">
        <f t="shared" si="0"/>
        <v>1</v>
      </c>
    </row>
    <row r="16" spans="2:17" ht="16.5" thickTop="1" thickBot="1" x14ac:dyDescent="0.3">
      <c r="B16" s="22"/>
      <c r="C16" s="22"/>
      <c r="D16" s="22"/>
      <c r="E16" s="22"/>
      <c r="F16" s="22"/>
      <c r="G16" s="22"/>
      <c r="H16" s="22"/>
      <c r="I16" s="22"/>
      <c r="J16" s="23" t="s">
        <v>60</v>
      </c>
      <c r="K16" s="24">
        <f>SUM(K17:K30)</f>
        <v>285799681927.90002</v>
      </c>
      <c r="L16" s="24">
        <f>SUM(L17:L30)</f>
        <v>19765943209.900002</v>
      </c>
      <c r="M16" s="24">
        <f>SUM(M17:M30)</f>
        <v>19765943209.900002</v>
      </c>
      <c r="N16" s="25">
        <f>+K16-M16</f>
        <v>266033738718.00003</v>
      </c>
      <c r="O16" s="26">
        <f>+M16/K16</f>
        <v>6.9160130188270982E-2</v>
      </c>
    </row>
    <row r="17" spans="2:22" ht="80.25" thickTop="1" thickBot="1" x14ac:dyDescent="0.3">
      <c r="B17" s="5" t="s">
        <v>26</v>
      </c>
      <c r="C17" s="5" t="s">
        <v>27</v>
      </c>
      <c r="D17" s="5" t="s">
        <v>28</v>
      </c>
      <c r="E17" s="5" t="s">
        <v>29</v>
      </c>
      <c r="F17" s="5"/>
      <c r="G17" s="5" t="s">
        <v>15</v>
      </c>
      <c r="H17" s="5" t="s">
        <v>16</v>
      </c>
      <c r="I17" s="5" t="s">
        <v>17</v>
      </c>
      <c r="J17" s="6" t="s">
        <v>30</v>
      </c>
      <c r="K17" s="7">
        <v>424960483.89999998</v>
      </c>
      <c r="L17" s="7">
        <v>424960483.89999998</v>
      </c>
      <c r="M17" s="7">
        <v>424960483.89999998</v>
      </c>
      <c r="N17" s="8">
        <f t="shared" si="1"/>
        <v>0</v>
      </c>
      <c r="O17" s="9">
        <f t="shared" si="0"/>
        <v>1</v>
      </c>
      <c r="P17" s="28"/>
    </row>
    <row r="18" spans="2:22" ht="80.25" thickTop="1" thickBot="1" x14ac:dyDescent="0.3">
      <c r="B18" s="5" t="s">
        <v>26</v>
      </c>
      <c r="C18" s="5" t="s">
        <v>27</v>
      </c>
      <c r="D18" s="5" t="s">
        <v>28</v>
      </c>
      <c r="E18" s="5" t="s">
        <v>29</v>
      </c>
      <c r="F18" s="5"/>
      <c r="G18" s="5" t="s">
        <v>15</v>
      </c>
      <c r="H18" s="5" t="s">
        <v>31</v>
      </c>
      <c r="I18" s="5" t="s">
        <v>17</v>
      </c>
      <c r="J18" s="6" t="s">
        <v>30</v>
      </c>
      <c r="K18" s="7">
        <v>19001800000</v>
      </c>
      <c r="L18" s="7">
        <v>19001800000</v>
      </c>
      <c r="M18" s="7">
        <v>19001800000</v>
      </c>
      <c r="N18" s="8">
        <f t="shared" si="1"/>
        <v>0</v>
      </c>
      <c r="O18" s="9">
        <f t="shared" si="0"/>
        <v>1</v>
      </c>
      <c r="P18" s="29"/>
      <c r="Q18" s="28"/>
    </row>
    <row r="19" spans="2:22" ht="46.5" thickTop="1" thickBot="1" x14ac:dyDescent="0.3">
      <c r="B19" s="5" t="s">
        <v>26</v>
      </c>
      <c r="C19" s="5" t="s">
        <v>32</v>
      </c>
      <c r="D19" s="5" t="s">
        <v>28</v>
      </c>
      <c r="E19" s="5" t="s">
        <v>33</v>
      </c>
      <c r="F19" s="5"/>
      <c r="G19" s="5" t="s">
        <v>15</v>
      </c>
      <c r="H19" s="5" t="s">
        <v>16</v>
      </c>
      <c r="I19" s="5" t="s">
        <v>17</v>
      </c>
      <c r="J19" s="6" t="s">
        <v>34</v>
      </c>
      <c r="K19" s="7">
        <v>60321394</v>
      </c>
      <c r="L19" s="7">
        <v>51188094</v>
      </c>
      <c r="M19" s="7">
        <v>51188094</v>
      </c>
      <c r="N19" s="8">
        <f>+K19-M19</f>
        <v>9133300</v>
      </c>
      <c r="O19" s="9">
        <f t="shared" si="0"/>
        <v>0.84858937444317017</v>
      </c>
      <c r="P19" s="28"/>
    </row>
    <row r="20" spans="2:22" ht="57.75" thickTop="1" thickBot="1" x14ac:dyDescent="0.3">
      <c r="B20" s="5" t="s">
        <v>26</v>
      </c>
      <c r="C20" s="5" t="s">
        <v>32</v>
      </c>
      <c r="D20" s="5" t="s">
        <v>28</v>
      </c>
      <c r="E20" s="5" t="s">
        <v>35</v>
      </c>
      <c r="F20" s="5"/>
      <c r="G20" s="5" t="s">
        <v>15</v>
      </c>
      <c r="H20" s="5" t="s">
        <v>16</v>
      </c>
      <c r="I20" s="5" t="s">
        <v>17</v>
      </c>
      <c r="J20" s="6" t="s">
        <v>36</v>
      </c>
      <c r="K20" s="7">
        <v>2620989683</v>
      </c>
      <c r="L20" s="7">
        <v>0</v>
      </c>
      <c r="M20" s="7">
        <v>0</v>
      </c>
      <c r="N20" s="8">
        <f t="shared" si="1"/>
        <v>2620989683</v>
      </c>
      <c r="O20" s="9">
        <f t="shared" si="0"/>
        <v>0</v>
      </c>
    </row>
    <row r="21" spans="2:22" ht="69" thickTop="1" thickBot="1" x14ac:dyDescent="0.3">
      <c r="B21" s="5" t="s">
        <v>26</v>
      </c>
      <c r="C21" s="5" t="s">
        <v>32</v>
      </c>
      <c r="D21" s="5" t="s">
        <v>28</v>
      </c>
      <c r="E21" s="5" t="s">
        <v>37</v>
      </c>
      <c r="F21" s="5"/>
      <c r="G21" s="5" t="s">
        <v>15</v>
      </c>
      <c r="H21" s="5" t="s">
        <v>16</v>
      </c>
      <c r="I21" s="5" t="s">
        <v>17</v>
      </c>
      <c r="J21" s="6" t="s">
        <v>38</v>
      </c>
      <c r="K21" s="7">
        <v>12000000000</v>
      </c>
      <c r="L21" s="7">
        <v>0</v>
      </c>
      <c r="M21" s="7">
        <v>0</v>
      </c>
      <c r="N21" s="8">
        <f t="shared" si="1"/>
        <v>12000000000</v>
      </c>
      <c r="O21" s="9">
        <f t="shared" si="0"/>
        <v>0</v>
      </c>
    </row>
    <row r="22" spans="2:22" ht="46.5" thickTop="1" thickBot="1" x14ac:dyDescent="0.3">
      <c r="B22" s="5" t="s">
        <v>26</v>
      </c>
      <c r="C22" s="5" t="s">
        <v>32</v>
      </c>
      <c r="D22" s="5" t="s">
        <v>28</v>
      </c>
      <c r="E22" s="5" t="s">
        <v>39</v>
      </c>
      <c r="F22" s="5"/>
      <c r="G22" s="5" t="s">
        <v>15</v>
      </c>
      <c r="H22" s="5" t="s">
        <v>16</v>
      </c>
      <c r="I22" s="5" t="s">
        <v>17</v>
      </c>
      <c r="J22" s="6" t="s">
        <v>40</v>
      </c>
      <c r="K22" s="7">
        <v>4450000000</v>
      </c>
      <c r="L22" s="7">
        <v>0</v>
      </c>
      <c r="M22" s="7">
        <v>0</v>
      </c>
      <c r="N22" s="8">
        <f t="shared" si="1"/>
        <v>4450000000</v>
      </c>
      <c r="O22" s="9">
        <f t="shared" si="0"/>
        <v>0</v>
      </c>
    </row>
    <row r="23" spans="2:22" ht="46.5" thickTop="1" thickBot="1" x14ac:dyDescent="0.3">
      <c r="B23" s="5" t="s">
        <v>26</v>
      </c>
      <c r="C23" s="5" t="s">
        <v>32</v>
      </c>
      <c r="D23" s="5" t="s">
        <v>28</v>
      </c>
      <c r="E23" s="5" t="s">
        <v>41</v>
      </c>
      <c r="F23" s="5"/>
      <c r="G23" s="5" t="s">
        <v>15</v>
      </c>
      <c r="H23" s="5" t="s">
        <v>16</v>
      </c>
      <c r="I23" s="5" t="s">
        <v>17</v>
      </c>
      <c r="J23" s="6" t="s">
        <v>42</v>
      </c>
      <c r="K23" s="7">
        <v>87654525980</v>
      </c>
      <c r="L23" s="7">
        <v>0</v>
      </c>
      <c r="M23" s="7">
        <v>0</v>
      </c>
      <c r="N23" s="8">
        <f t="shared" si="1"/>
        <v>87654525980</v>
      </c>
      <c r="O23" s="9">
        <f t="shared" si="0"/>
        <v>0</v>
      </c>
    </row>
    <row r="24" spans="2:22" ht="46.5" thickTop="1" thickBot="1" x14ac:dyDescent="0.3">
      <c r="B24" s="5" t="s">
        <v>26</v>
      </c>
      <c r="C24" s="5" t="s">
        <v>32</v>
      </c>
      <c r="D24" s="5" t="s">
        <v>28</v>
      </c>
      <c r="E24" s="5" t="s">
        <v>41</v>
      </c>
      <c r="F24" s="5"/>
      <c r="G24" s="5" t="s">
        <v>15</v>
      </c>
      <c r="H24" s="5" t="s">
        <v>25</v>
      </c>
      <c r="I24" s="5" t="s">
        <v>17</v>
      </c>
      <c r="J24" s="6" t="s">
        <v>42</v>
      </c>
      <c r="K24" s="7">
        <v>55997510980</v>
      </c>
      <c r="L24" s="7">
        <v>0</v>
      </c>
      <c r="M24" s="7">
        <v>0</v>
      </c>
      <c r="N24" s="8">
        <f t="shared" si="1"/>
        <v>55997510980</v>
      </c>
      <c r="O24" s="9">
        <f t="shared" si="0"/>
        <v>0</v>
      </c>
    </row>
    <row r="25" spans="2:22" ht="46.5" thickTop="1" thickBot="1" x14ac:dyDescent="0.3">
      <c r="B25" s="5" t="s">
        <v>26</v>
      </c>
      <c r="C25" s="5" t="s">
        <v>32</v>
      </c>
      <c r="D25" s="5" t="s">
        <v>28</v>
      </c>
      <c r="E25" s="5" t="s">
        <v>43</v>
      </c>
      <c r="F25" s="5"/>
      <c r="G25" s="5" t="s">
        <v>15</v>
      </c>
      <c r="H25" s="5" t="s">
        <v>16</v>
      </c>
      <c r="I25" s="5" t="s">
        <v>17</v>
      </c>
      <c r="J25" s="6" t="s">
        <v>44</v>
      </c>
      <c r="K25" s="7">
        <v>96000000000</v>
      </c>
      <c r="L25" s="7">
        <v>0</v>
      </c>
      <c r="M25" s="7">
        <v>0</v>
      </c>
      <c r="N25" s="8">
        <f t="shared" si="1"/>
        <v>96000000000</v>
      </c>
      <c r="O25" s="9">
        <f t="shared" si="0"/>
        <v>0</v>
      </c>
    </row>
    <row r="26" spans="2:22" ht="91.5" thickTop="1" thickBot="1" x14ac:dyDescent="0.3">
      <c r="B26" s="5" t="s">
        <v>26</v>
      </c>
      <c r="C26" s="5" t="s">
        <v>32</v>
      </c>
      <c r="D26" s="5" t="s">
        <v>28</v>
      </c>
      <c r="E26" s="5" t="s">
        <v>45</v>
      </c>
      <c r="F26" s="5"/>
      <c r="G26" s="5" t="s">
        <v>15</v>
      </c>
      <c r="H26" s="5" t="s">
        <v>16</v>
      </c>
      <c r="I26" s="5" t="s">
        <v>17</v>
      </c>
      <c r="J26" s="6" t="s">
        <v>46</v>
      </c>
      <c r="K26" s="7">
        <v>551627800</v>
      </c>
      <c r="L26" s="7">
        <v>0</v>
      </c>
      <c r="M26" s="7">
        <v>0</v>
      </c>
      <c r="N26" s="8">
        <f t="shared" si="1"/>
        <v>551627800</v>
      </c>
      <c r="O26" s="9">
        <f t="shared" si="0"/>
        <v>0</v>
      </c>
    </row>
    <row r="27" spans="2:22" ht="35.25" thickTop="1" thickBot="1" x14ac:dyDescent="0.3">
      <c r="B27" s="5" t="s">
        <v>26</v>
      </c>
      <c r="C27" s="5" t="s">
        <v>32</v>
      </c>
      <c r="D27" s="5" t="s">
        <v>28</v>
      </c>
      <c r="E27" s="5" t="s">
        <v>47</v>
      </c>
      <c r="F27" s="5"/>
      <c r="G27" s="5" t="s">
        <v>15</v>
      </c>
      <c r="H27" s="5" t="s">
        <v>16</v>
      </c>
      <c r="I27" s="5" t="s">
        <v>17</v>
      </c>
      <c r="J27" s="6" t="s">
        <v>48</v>
      </c>
      <c r="K27" s="7">
        <v>625950975</v>
      </c>
      <c r="L27" s="7">
        <v>0</v>
      </c>
      <c r="M27" s="7">
        <v>0</v>
      </c>
      <c r="N27" s="8">
        <f t="shared" si="1"/>
        <v>625950975</v>
      </c>
      <c r="O27" s="9">
        <f t="shared" si="0"/>
        <v>0</v>
      </c>
    </row>
    <row r="28" spans="2:22" ht="33.950000000000003" customHeight="1" thickTop="1" thickBot="1" x14ac:dyDescent="0.3">
      <c r="B28" s="5" t="s">
        <v>26</v>
      </c>
      <c r="C28" s="5" t="s">
        <v>32</v>
      </c>
      <c r="D28" s="5" t="s">
        <v>28</v>
      </c>
      <c r="E28" s="5" t="s">
        <v>49</v>
      </c>
      <c r="F28" s="5"/>
      <c r="G28" s="5" t="s">
        <v>15</v>
      </c>
      <c r="H28" s="5" t="s">
        <v>16</v>
      </c>
      <c r="I28" s="5" t="s">
        <v>17</v>
      </c>
      <c r="J28" s="6" t="s">
        <v>50</v>
      </c>
      <c r="K28" s="7">
        <v>6124000000</v>
      </c>
      <c r="L28" s="7">
        <v>0</v>
      </c>
      <c r="M28" s="7">
        <v>0</v>
      </c>
      <c r="N28" s="8">
        <f t="shared" si="1"/>
        <v>6124000000</v>
      </c>
      <c r="O28" s="9">
        <f t="shared" si="0"/>
        <v>0</v>
      </c>
    </row>
    <row r="29" spans="2:22" ht="102.75" thickTop="1" thickBot="1" x14ac:dyDescent="0.3">
      <c r="B29" s="5" t="s">
        <v>26</v>
      </c>
      <c r="C29" s="5" t="s">
        <v>51</v>
      </c>
      <c r="D29" s="5" t="s">
        <v>28</v>
      </c>
      <c r="E29" s="5" t="s">
        <v>52</v>
      </c>
      <c r="F29" s="5"/>
      <c r="G29" s="5" t="s">
        <v>15</v>
      </c>
      <c r="H29" s="5" t="s">
        <v>16</v>
      </c>
      <c r="I29" s="5" t="s">
        <v>17</v>
      </c>
      <c r="J29" s="6" t="s">
        <v>53</v>
      </c>
      <c r="K29" s="7">
        <v>137960999</v>
      </c>
      <c r="L29" s="7">
        <v>137960999</v>
      </c>
      <c r="M29" s="7">
        <v>137960999</v>
      </c>
      <c r="N29" s="8">
        <f t="shared" si="1"/>
        <v>0</v>
      </c>
      <c r="O29" s="9">
        <f t="shared" si="0"/>
        <v>1</v>
      </c>
    </row>
    <row r="30" spans="2:22" ht="57.75" thickTop="1" thickBot="1" x14ac:dyDescent="0.3">
      <c r="B30" s="5" t="s">
        <v>26</v>
      </c>
      <c r="C30" s="5" t="s">
        <v>54</v>
      </c>
      <c r="D30" s="5" t="s">
        <v>28</v>
      </c>
      <c r="E30" s="5" t="s">
        <v>52</v>
      </c>
      <c r="F30" s="5"/>
      <c r="G30" s="5" t="s">
        <v>15</v>
      </c>
      <c r="H30" s="5" t="s">
        <v>16</v>
      </c>
      <c r="I30" s="5" t="s">
        <v>17</v>
      </c>
      <c r="J30" s="6" t="s">
        <v>55</v>
      </c>
      <c r="K30" s="7">
        <v>150033633</v>
      </c>
      <c r="L30" s="7">
        <v>150033633</v>
      </c>
      <c r="M30" s="7">
        <v>150033633</v>
      </c>
      <c r="N30" s="8">
        <f t="shared" si="1"/>
        <v>0</v>
      </c>
      <c r="O30" s="9">
        <f t="shared" si="0"/>
        <v>1</v>
      </c>
    </row>
    <row r="31" spans="2:22" ht="16.5" thickTop="1" thickBot="1" x14ac:dyDescent="0.3">
      <c r="B31" s="30"/>
      <c r="C31" s="30"/>
      <c r="D31" s="30"/>
      <c r="E31" s="30"/>
      <c r="F31" s="30"/>
      <c r="G31" s="30"/>
      <c r="H31" s="30"/>
      <c r="I31" s="30"/>
      <c r="J31" s="31" t="s">
        <v>63</v>
      </c>
      <c r="K31" s="32">
        <f>+K7+K16</f>
        <v>296446808426.97003</v>
      </c>
      <c r="L31" s="32">
        <f t="shared" ref="L31" si="3">+L7+L16</f>
        <v>30413069708.970001</v>
      </c>
      <c r="M31" s="32">
        <f>+M7+M16</f>
        <v>30413069708.970001</v>
      </c>
      <c r="N31" s="33">
        <f>+K31-M31</f>
        <v>266033738718.00003</v>
      </c>
      <c r="O31" s="34">
        <f>+M31/K31</f>
        <v>0.10259199574571332</v>
      </c>
    </row>
    <row r="32" spans="2:22" s="10" customFormat="1" ht="12" thickTop="1" x14ac:dyDescent="0.2">
      <c r="B32" s="10" t="s">
        <v>65</v>
      </c>
      <c r="G32" s="11"/>
      <c r="H32" s="11"/>
      <c r="I32" s="11"/>
      <c r="J32" s="12"/>
      <c r="K32" s="13"/>
      <c r="L32" s="13"/>
      <c r="R32" s="11"/>
      <c r="S32" s="11"/>
      <c r="T32" s="14"/>
      <c r="U32" s="13"/>
      <c r="V32" s="13"/>
    </row>
    <row r="33" spans="2:22" s="10" customFormat="1" ht="11.25" x14ac:dyDescent="0.2">
      <c r="B33" s="10" t="s">
        <v>66</v>
      </c>
      <c r="G33" s="11"/>
      <c r="H33" s="11"/>
      <c r="I33" s="11"/>
      <c r="J33" s="12"/>
      <c r="K33" s="13"/>
      <c r="L33" s="13"/>
      <c r="R33" s="11"/>
      <c r="S33" s="11"/>
      <c r="T33" s="14"/>
      <c r="U33" s="13"/>
      <c r="V33" s="13"/>
    </row>
    <row r="34" spans="2:22" s="10" customFormat="1" ht="11.25" x14ac:dyDescent="0.2">
      <c r="B34" s="10" t="s">
        <v>67</v>
      </c>
      <c r="G34" s="11"/>
      <c r="H34" s="11"/>
      <c r="I34" s="11"/>
      <c r="J34" s="12"/>
      <c r="K34" s="13"/>
      <c r="L34" s="13"/>
      <c r="R34" s="11"/>
      <c r="S34" s="11"/>
      <c r="T34" s="14"/>
      <c r="U34" s="13"/>
      <c r="V34" s="13"/>
    </row>
    <row r="35" spans="2:22" s="10" customFormat="1" ht="11.25" x14ac:dyDescent="0.2">
      <c r="B35" s="36" t="s">
        <v>70</v>
      </c>
    </row>
    <row r="36" spans="2:22" s="10" customFormat="1" ht="11.25" x14ac:dyDescent="0.2">
      <c r="B36" s="36" t="s">
        <v>71</v>
      </c>
      <c r="K36" s="37"/>
    </row>
    <row r="43" spans="2:22" x14ac:dyDescent="0.25">
      <c r="O43" s="2"/>
    </row>
    <row r="44" spans="2:22" x14ac:dyDescent="0.25">
      <c r="O44" s="2"/>
    </row>
  </sheetData>
  <mergeCells count="5">
    <mergeCell ref="B2:M2"/>
    <mergeCell ref="B3:M3"/>
    <mergeCell ref="N3:O3"/>
    <mergeCell ref="B4:M4"/>
    <mergeCell ref="N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GESTION GRAL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Yineth Arevalo Gomez</dc:creator>
  <cp:lastModifiedBy>Heidy Yineth Arevalo Gomez</cp:lastModifiedBy>
  <dcterms:created xsi:type="dcterms:W3CDTF">2024-07-01T22:55:31Z</dcterms:created>
  <dcterms:modified xsi:type="dcterms:W3CDTF">2025-01-21T15:19:12Z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