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ENERO\PDF\"/>
    </mc:Choice>
  </mc:AlternateContent>
  <bookViews>
    <workbookView xWindow="0" yWindow="0" windowWidth="28800" windowHeight="12135"/>
  </bookViews>
  <sheets>
    <sheet name="RESERVAS GESTION GRAL " sheetId="1" r:id="rId1"/>
  </sheets>
  <definedNames>
    <definedName name="_xlnm.Print_Titles" localSheetId="0">'RESERVAS GESTION GRAL '!$6:$6</definedName>
  </definedNames>
  <calcPr calcId="152511"/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5" i="1"/>
  <c r="N14" i="1"/>
  <c r="N12" i="1"/>
  <c r="N10" i="1"/>
  <c r="N9" i="1"/>
  <c r="M30" i="1" l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2" i="1"/>
  <c r="M10" i="1"/>
  <c r="M9" i="1"/>
  <c r="L16" i="1"/>
  <c r="K16" i="1"/>
  <c r="J16" i="1"/>
  <c r="L13" i="1"/>
  <c r="K13" i="1"/>
  <c r="J13" i="1"/>
  <c r="L11" i="1"/>
  <c r="K11" i="1"/>
  <c r="J11" i="1"/>
  <c r="L8" i="1"/>
  <c r="N8" i="1" s="1"/>
  <c r="K8" i="1"/>
  <c r="J8" i="1"/>
  <c r="K7" i="1" l="1"/>
  <c r="K31" i="1" s="1"/>
  <c r="N16" i="1"/>
  <c r="N13" i="1"/>
  <c r="N11" i="1"/>
  <c r="M8" i="1"/>
  <c r="M13" i="1"/>
  <c r="M16" i="1"/>
  <c r="J7" i="1"/>
  <c r="J31" i="1" s="1"/>
  <c r="L7" i="1"/>
  <c r="M11" i="1"/>
  <c r="L31" i="1" l="1"/>
  <c r="N31" i="1" s="1"/>
  <c r="N7" i="1"/>
  <c r="M7" i="1"/>
  <c r="M31" i="1" s="1"/>
</calcChain>
</file>

<file path=xl/sharedStrings.xml><?xml version="1.0" encoding="utf-8"?>
<sst xmlns="http://schemas.openxmlformats.org/spreadsheetml/2006/main" count="199" uniqueCount="71">
  <si>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</si>
  <si>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</si>
  <si>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</si>
  <si>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</si>
  <si>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</si>
  <si>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</si>
  <si>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</si>
  <si>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</si>
  <si>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</si>
  <si>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</si>
  <si>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</si>
  <si>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</si>
  <si>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</si>
  <si>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</si>
  <si>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</si>
  <si>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</si>
  <si>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</si>
  <si>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</si>
  <si>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</si>
  <si>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</si>
  <si>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</si>
  <si>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</si>
  <si>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</si>
  <si>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</si>
  <si>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</si>
  <si>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</si>
  <si>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</si>
  <si>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</si>
  <si>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</si>
  <si>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</si>
  <si>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</si>
  <si>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</si>
  <si>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</si>
  <si>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</si>
  <si>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</si>
  <si>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</si>
  <si>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</si>
  <si>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</si>
  <si>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</si>
  <si>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</si>
  <si>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</si>
  <si>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</si>
  <si>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</si>
  <si>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</si>
  <si>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</si>
  <si>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</si>
  <si>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</si>
  <si>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</si>
  <si>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</si>
  <si>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</si>
  <si>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</si>
  <si>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</si>
  <si>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</si>
  <si>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MINISTERIO DE COMERCIO INDUSTRIA Y TURISMO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</si>
  <si>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</si>
  <si>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</si>
  <si>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</si>
  <si>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</si>
  <si>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</si>
  <si>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TOTAL EJECUCIÓN RESERVAS PRESUPUESTALES 2023 CON CORTE AL 31 DE ENERO DE 2024</t>
  </si>
  <si>
    <t>EJECUCIÓN RESERVAS  PRESUPUESTALES 2023 CON CORTE AL 31 DE ENERO DE 2024</t>
  </si>
  <si>
    <t>COMPROMISO ($)</t>
  </si>
  <si>
    <t>OBLIGACION($)</t>
  </si>
  <si>
    <t>PAGOS($)</t>
  </si>
  <si>
    <t>COMPROMISOS SIN PAGAR ($)</t>
  </si>
  <si>
    <t>PAGO/   COMP (%)</t>
  </si>
  <si>
    <r>
      <rPr>
        <b/>
        <sz val="9"/>
        <rFont val="Arial"/>
        <family val="2"/>
      </rPr>
      <t>Fuente de Información</t>
    </r>
    <r>
      <rPr>
        <sz val="9"/>
        <rFont val="Arial"/>
        <family val="2"/>
      </rPr>
      <t xml:space="preserve">: SIIF Nación </t>
    </r>
  </si>
  <si>
    <r>
      <rPr>
        <b/>
        <sz val="9"/>
        <rFont val="Arial"/>
        <family val="2"/>
      </rPr>
      <t>Nota 1</t>
    </r>
    <r>
      <rPr>
        <sz val="9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</si>
  <si>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9"/>
        <rFont val="Arial"/>
        <family val="2"/>
      </rPr>
      <t>Nota 2</t>
    </r>
    <r>
      <rPr>
        <sz val="9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</si>
  <si>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350101-000 GESTIÓN GENERAL</t>
  </si>
  <si>
    <t xml:space="preserve">FECHA DE GENERACIÓN: FEBRERO 01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</si>
</sst>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color theme="1" tint="4.9989318521683403E-2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8"/>
      <name val="Arial Narrow"/>
      <family val="2"/>
    </font>
    <font>
      <b/>
      <sz val="8"/>
      <name val="Calibri"/>
      <family val="2"/>
    </font>
    <font>
      <b/>
      <sz val="11"/>
      <color rgb="FF000000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9" fillId="2" borderId="1" xfId="0" applyNumberFormat="1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horizontal="center" vertical="center" wrapText="1"/>
    </xf>
    <xf numFmtId="7" fontId="11" fillId="0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7" fontId="12" fillId="3" borderId="1" xfId="0" applyNumberFormat="1" applyFont="1" applyFill="1" applyBorder="1" applyAlignment="1">
      <alignment horizontal="right" vertical="center" wrapText="1" readingOrder="1"/>
    </xf>
    <xf numFmtId="164" fontId="12" fillId="3" borderId="1" xfId="0" applyNumberFormat="1" applyFont="1" applyFill="1" applyBorder="1" applyAlignment="1">
      <alignment horizontal="right" vertical="center" wrapText="1" readingOrder="1"/>
    </xf>
    <xf numFmtId="0" fontId="13" fillId="3" borderId="1" xfId="0" applyNumberFormat="1" applyFont="1" applyFill="1" applyBorder="1" applyAlignment="1">
      <alignment horizontal="center" vertical="center" wrapText="1" readingOrder="1"/>
    </xf>
    <xf numFmtId="0" fontId="13" fillId="3" borderId="1" xfId="0" applyNumberFormat="1" applyFont="1" applyFill="1" applyBorder="1" applyAlignment="1">
      <alignment horizontal="left" vertical="center" wrapText="1" readingOrder="1"/>
    </xf>
    <xf numFmtId="164" fontId="13" fillId="3" borderId="1" xfId="0" applyNumberFormat="1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/>
    <xf numFmtId="0" fontId="8" fillId="0" borderId="0" xfId="0" applyFont="1" applyFill="1" applyBorder="1"/>
    <xf numFmtId="0" fontId="15" fillId="0" borderId="0" xfId="0" applyFont="1" applyFill="1" applyBorder="1"/>
    <xf numFmtId="164" fontId="7" fillId="0" borderId="0" xfId="0" applyNumberFormat="1" applyFont="1" applyFill="1" applyBorder="1" applyAlignment="1">
      <alignment horizontal="right" vertical="center" wrapText="1" readingOrder="1"/>
    </xf>
    <xf numFmtId="7" fontId="15" fillId="0" borderId="0" xfId="0" applyNumberFormat="1" applyFont="1" applyFill="1" applyBorder="1" applyAlignment="1">
      <alignment horizontal="right" vertical="center" wrapText="1"/>
    </xf>
    <xf numFmtId="10" fontId="19" fillId="0" borderId="0" xfId="0" applyNumberFormat="1" applyFont="1" applyFill="1" applyBorder="1"/>
    <xf numFmtId="10" fontId="12" fillId="3" borderId="1" xfId="0" applyNumberFormat="1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304801</xdr:colOff>
      <xdr:row>2</xdr:row>
      <xdr:rowOff>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9065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47625</xdr:colOff>
      <xdr:row>0</xdr:row>
      <xdr:rowOff>19050</xdr:rowOff>
    </xdr:from>
    <xdr:to>
      <xdr:col>13</xdr:col>
      <xdr:colOff>514349</xdr:colOff>
      <xdr:row>2</xdr:row>
      <xdr:rowOff>190499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9050"/>
          <a:ext cx="1619249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showGridLines="0" tabSelected="1" workbookViewId="0">
      <selection activeCell="L36" sqref="L36"/>
    </sheetView>
  </sheetViews>
  <sheetFormatPr baseColWidth="10" defaultRowHeight="15" x14ac:dyDescent="0.25"/>
  <cols>
    <col min="1" max="5" width="5.42578125" customWidth="1"/>
    <col min="6" max="6" width="6.7109375" customWidth="1"/>
    <col min="7" max="7" width="6" customWidth="1"/>
    <col min="8" max="8" width="5" customWidth="1"/>
    <col min="9" max="9" width="41.42578125" customWidth="1"/>
    <col min="10" max="10" width="18.85546875" customWidth="1"/>
    <col min="11" max="11" width="16.5703125" customWidth="1"/>
    <col min="12" max="12" width="15.5703125" customWidth="1"/>
    <col min="13" max="13" width="17.28515625" customWidth="1"/>
    <col min="14" max="14" width="9.5703125" style="19" customWidth="1"/>
  </cols>
  <sheetData>
    <row r="1" spans="1:19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 spans="1:19" x14ac:dyDescent="0.25">
      <c r="A2" s="28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4"/>
    </row>
    <row r="3" spans="1:19" x14ac:dyDescent="0.25">
      <c r="A3" s="28" t="s">
        <v>60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/>
    </row>
    <row r="4" spans="1:19" x14ac:dyDescent="0.25">
      <c r="A4" s="28" t="s">
        <v>69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9" ht="16.5" thickBot="1" x14ac:dyDescent="0.3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31" t="s">
        <v>70</v>
      </c>
      <c r="M5" s="32"/>
      <c r="N5" s="32"/>
    </row>
    <row r="6" spans="1:19" ht="35.1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61</v>
      </c>
      <c r="K6" s="8" t="s">
        <v>62</v>
      </c>
      <c r="L6" s="8" t="s">
        <v>63</v>
      </c>
      <c r="M6" s="9" t="s">
        <v>64</v>
      </c>
      <c r="N6" s="26" t="s">
        <v>65</v>
      </c>
    </row>
    <row r="7" spans="1:19" ht="35.1" customHeight="1" thickTop="1" thickBot="1" x14ac:dyDescent="0.3">
      <c r="A7" s="16" t="s">
        <v>10</v>
      </c>
      <c r="B7" s="12"/>
      <c r="C7" s="12"/>
      <c r="D7" s="12"/>
      <c r="E7" s="12"/>
      <c r="F7" s="12"/>
      <c r="G7" s="12"/>
      <c r="H7" s="12"/>
      <c r="I7" s="13" t="s">
        <v>55</v>
      </c>
      <c r="J7" s="14">
        <f>+J8+J11+J13</f>
        <v>10649017882.07</v>
      </c>
      <c r="K7" s="14">
        <f t="shared" ref="K7:L7" si="0">+K8+K11+K13</f>
        <v>50349591</v>
      </c>
      <c r="L7" s="14">
        <f t="shared" si="0"/>
        <v>0</v>
      </c>
      <c r="M7" s="14">
        <f>+J7-L7</f>
        <v>10649017882.07</v>
      </c>
      <c r="N7" s="25">
        <f>+L7/J7</f>
        <v>0</v>
      </c>
      <c r="O7" s="4"/>
      <c r="P7" s="4"/>
      <c r="Q7" s="4"/>
      <c r="R7" s="4"/>
      <c r="S7" s="4"/>
    </row>
    <row r="8" spans="1:19" ht="35.1" customHeight="1" thickTop="1" thickBot="1" x14ac:dyDescent="0.3">
      <c r="A8" s="16" t="s">
        <v>10</v>
      </c>
      <c r="B8" s="16" t="s">
        <v>11</v>
      </c>
      <c r="C8" s="12"/>
      <c r="D8" s="12"/>
      <c r="E8" s="12"/>
      <c r="F8" s="12"/>
      <c r="G8" s="12"/>
      <c r="H8" s="12"/>
      <c r="I8" s="13" t="s">
        <v>54</v>
      </c>
      <c r="J8" s="15">
        <f>SUM(J9:J10)</f>
        <v>75953372.25</v>
      </c>
      <c r="K8" s="15">
        <f t="shared" ref="K8:L8" si="1">SUM(K9:K10)</f>
        <v>25546406</v>
      </c>
      <c r="L8" s="15">
        <f t="shared" si="1"/>
        <v>0</v>
      </c>
      <c r="M8" s="14">
        <f t="shared" ref="M8:M30" si="2">+J8-L8</f>
        <v>75953372.25</v>
      </c>
      <c r="N8" s="25">
        <f t="shared" ref="N8:N31" si="3">+L8/J8</f>
        <v>0</v>
      </c>
      <c r="O8" s="4"/>
      <c r="P8" s="4"/>
      <c r="Q8" s="4"/>
      <c r="R8" s="4"/>
      <c r="S8" s="4"/>
    </row>
    <row r="9" spans="1:19" ht="35.1" customHeight="1" thickTop="1" thickBot="1" x14ac:dyDescent="0.3">
      <c r="A9" s="5" t="s">
        <v>10</v>
      </c>
      <c r="B9" s="5" t="s">
        <v>11</v>
      </c>
      <c r="C9" s="5" t="s">
        <v>11</v>
      </c>
      <c r="D9" s="5" t="s">
        <v>11</v>
      </c>
      <c r="E9" s="5"/>
      <c r="F9" s="5" t="s">
        <v>12</v>
      </c>
      <c r="G9" s="5" t="s">
        <v>13</v>
      </c>
      <c r="H9" s="5" t="s">
        <v>14</v>
      </c>
      <c r="I9" s="6" t="s">
        <v>15</v>
      </c>
      <c r="J9" s="7">
        <v>38709317</v>
      </c>
      <c r="K9" s="7">
        <v>25546406</v>
      </c>
      <c r="L9" s="7">
        <v>0</v>
      </c>
      <c r="M9" s="10">
        <f t="shared" si="2"/>
        <v>38709317</v>
      </c>
      <c r="N9" s="27">
        <f t="shared" si="3"/>
        <v>0</v>
      </c>
    </row>
    <row r="10" spans="1:19" ht="35.1" customHeight="1" thickTop="1" thickBot="1" x14ac:dyDescent="0.3">
      <c r="A10" s="5" t="s">
        <v>10</v>
      </c>
      <c r="B10" s="5" t="s">
        <v>11</v>
      </c>
      <c r="C10" s="5" t="s">
        <v>11</v>
      </c>
      <c r="D10" s="5" t="s">
        <v>16</v>
      </c>
      <c r="E10" s="5"/>
      <c r="F10" s="5" t="s">
        <v>12</v>
      </c>
      <c r="G10" s="5" t="s">
        <v>13</v>
      </c>
      <c r="H10" s="5" t="s">
        <v>14</v>
      </c>
      <c r="I10" s="6" t="s">
        <v>17</v>
      </c>
      <c r="J10" s="7">
        <v>37244055.25</v>
      </c>
      <c r="K10" s="7">
        <v>0</v>
      </c>
      <c r="L10" s="7">
        <v>0</v>
      </c>
      <c r="M10" s="10">
        <f t="shared" si="2"/>
        <v>37244055.25</v>
      </c>
      <c r="N10" s="27">
        <f t="shared" si="3"/>
        <v>0</v>
      </c>
    </row>
    <row r="11" spans="1:19" ht="35.1" customHeight="1" thickTop="1" thickBot="1" x14ac:dyDescent="0.3">
      <c r="A11" s="16" t="s">
        <v>10</v>
      </c>
      <c r="B11" s="16" t="s">
        <v>18</v>
      </c>
      <c r="C11" s="16"/>
      <c r="D11" s="16"/>
      <c r="E11" s="16"/>
      <c r="F11" s="16"/>
      <c r="G11" s="16"/>
      <c r="H11" s="16"/>
      <c r="I11" s="17" t="s">
        <v>56</v>
      </c>
      <c r="J11" s="18">
        <f>+J12</f>
        <v>232304959.81999999</v>
      </c>
      <c r="K11" s="18">
        <f t="shared" ref="K11:L11" si="4">+K12</f>
        <v>24803185</v>
      </c>
      <c r="L11" s="18">
        <f t="shared" si="4"/>
        <v>0</v>
      </c>
      <c r="M11" s="14">
        <f t="shared" si="2"/>
        <v>232304959.81999999</v>
      </c>
      <c r="N11" s="25">
        <f t="shared" si="3"/>
        <v>0</v>
      </c>
    </row>
    <row r="12" spans="1:19" ht="35.1" customHeight="1" thickTop="1" thickBot="1" x14ac:dyDescent="0.3">
      <c r="A12" s="5" t="s">
        <v>10</v>
      </c>
      <c r="B12" s="5" t="s">
        <v>18</v>
      </c>
      <c r="C12" s="5"/>
      <c r="D12" s="5"/>
      <c r="E12" s="5"/>
      <c r="F12" s="5" t="s">
        <v>12</v>
      </c>
      <c r="G12" s="5" t="s">
        <v>13</v>
      </c>
      <c r="H12" s="5" t="s">
        <v>14</v>
      </c>
      <c r="I12" s="6" t="s">
        <v>19</v>
      </c>
      <c r="J12" s="7">
        <v>232304959.81999999</v>
      </c>
      <c r="K12" s="7">
        <v>24803185</v>
      </c>
      <c r="L12" s="7">
        <v>0</v>
      </c>
      <c r="M12" s="10">
        <f t="shared" si="2"/>
        <v>232304959.81999999</v>
      </c>
      <c r="N12" s="27">
        <f t="shared" si="3"/>
        <v>0</v>
      </c>
    </row>
    <row r="13" spans="1:19" ht="41.25" customHeight="1" thickTop="1" thickBot="1" x14ac:dyDescent="0.3">
      <c r="A13" s="16" t="s">
        <v>10</v>
      </c>
      <c r="B13" s="16" t="s">
        <v>16</v>
      </c>
      <c r="C13" s="16"/>
      <c r="D13" s="16"/>
      <c r="E13" s="16"/>
      <c r="F13" s="16"/>
      <c r="G13" s="16"/>
      <c r="H13" s="16"/>
      <c r="I13" s="17" t="s">
        <v>57</v>
      </c>
      <c r="J13" s="18">
        <f>+J14+J15</f>
        <v>10340759550</v>
      </c>
      <c r="K13" s="18">
        <f t="shared" ref="K13:L13" si="5">+K14+K15</f>
        <v>0</v>
      </c>
      <c r="L13" s="18">
        <f t="shared" si="5"/>
        <v>0</v>
      </c>
      <c r="M13" s="14">
        <f t="shared" si="2"/>
        <v>10340759550</v>
      </c>
      <c r="N13" s="25">
        <f t="shared" si="3"/>
        <v>0</v>
      </c>
    </row>
    <row r="14" spans="1:19" ht="61.5" customHeight="1" thickTop="1" thickBot="1" x14ac:dyDescent="0.3">
      <c r="A14" s="5" t="s">
        <v>10</v>
      </c>
      <c r="B14" s="5" t="s">
        <v>16</v>
      </c>
      <c r="C14" s="5" t="s">
        <v>11</v>
      </c>
      <c r="D14" s="5" t="s">
        <v>11</v>
      </c>
      <c r="E14" s="5" t="s">
        <v>20</v>
      </c>
      <c r="F14" s="5" t="s">
        <v>12</v>
      </c>
      <c r="G14" s="5" t="s">
        <v>13</v>
      </c>
      <c r="H14" s="5" t="s">
        <v>14</v>
      </c>
      <c r="I14" s="6" t="s">
        <v>21</v>
      </c>
      <c r="J14" s="7">
        <v>6100000000</v>
      </c>
      <c r="K14" s="7">
        <v>0</v>
      </c>
      <c r="L14" s="7">
        <v>0</v>
      </c>
      <c r="M14" s="10">
        <f t="shared" si="2"/>
        <v>6100000000</v>
      </c>
      <c r="N14" s="27">
        <f t="shared" si="3"/>
        <v>0</v>
      </c>
    </row>
    <row r="15" spans="1:19" ht="59.25" customHeight="1" thickTop="1" thickBot="1" x14ac:dyDescent="0.3">
      <c r="A15" s="5" t="s">
        <v>10</v>
      </c>
      <c r="B15" s="5" t="s">
        <v>16</v>
      </c>
      <c r="C15" s="5" t="s">
        <v>11</v>
      </c>
      <c r="D15" s="5" t="s">
        <v>11</v>
      </c>
      <c r="E15" s="5" t="s">
        <v>20</v>
      </c>
      <c r="F15" s="5" t="s">
        <v>12</v>
      </c>
      <c r="G15" s="5" t="s">
        <v>22</v>
      </c>
      <c r="H15" s="5" t="s">
        <v>14</v>
      </c>
      <c r="I15" s="6" t="s">
        <v>21</v>
      </c>
      <c r="J15" s="7">
        <v>4240759550</v>
      </c>
      <c r="K15" s="7">
        <v>0</v>
      </c>
      <c r="L15" s="7">
        <v>0</v>
      </c>
      <c r="M15" s="10">
        <f t="shared" si="2"/>
        <v>4240759550</v>
      </c>
      <c r="N15" s="27">
        <f t="shared" si="3"/>
        <v>0</v>
      </c>
    </row>
    <row r="16" spans="1:19" ht="31.5" customHeight="1" thickTop="1" thickBot="1" x14ac:dyDescent="0.3">
      <c r="A16" s="16" t="s">
        <v>23</v>
      </c>
      <c r="B16" s="16"/>
      <c r="C16" s="16"/>
      <c r="D16" s="16"/>
      <c r="E16" s="16"/>
      <c r="F16" s="16"/>
      <c r="G16" s="16"/>
      <c r="H16" s="16"/>
      <c r="I16" s="17" t="s">
        <v>58</v>
      </c>
      <c r="J16" s="18">
        <f>SUM(J17:J30)</f>
        <v>285804455778.90002</v>
      </c>
      <c r="K16" s="18">
        <f t="shared" ref="K16:L16" si="6">SUM(K17:K30)</f>
        <v>0</v>
      </c>
      <c r="L16" s="18">
        <f t="shared" si="6"/>
        <v>0</v>
      </c>
      <c r="M16" s="14">
        <f t="shared" si="2"/>
        <v>285804455778.90002</v>
      </c>
      <c r="N16" s="25">
        <f t="shared" si="3"/>
        <v>0</v>
      </c>
    </row>
    <row r="17" spans="1:20" ht="56.1" customHeight="1" thickTop="1" thickBot="1" x14ac:dyDescent="0.3">
      <c r="A17" s="5" t="s">
        <v>23</v>
      </c>
      <c r="B17" s="5" t="s">
        <v>24</v>
      </c>
      <c r="C17" s="5" t="s">
        <v>25</v>
      </c>
      <c r="D17" s="5" t="s">
        <v>26</v>
      </c>
      <c r="E17" s="5"/>
      <c r="F17" s="5" t="s">
        <v>12</v>
      </c>
      <c r="G17" s="5" t="s">
        <v>13</v>
      </c>
      <c r="H17" s="5" t="s">
        <v>14</v>
      </c>
      <c r="I17" s="6" t="s">
        <v>27</v>
      </c>
      <c r="J17" s="7">
        <v>424960483.89999998</v>
      </c>
      <c r="K17" s="7">
        <v>0</v>
      </c>
      <c r="L17" s="7">
        <v>0</v>
      </c>
      <c r="M17" s="10">
        <f t="shared" si="2"/>
        <v>424960483.89999998</v>
      </c>
      <c r="N17" s="27">
        <f t="shared" si="3"/>
        <v>0</v>
      </c>
    </row>
    <row r="18" spans="1:20" ht="56.1" customHeight="1" thickTop="1" thickBot="1" x14ac:dyDescent="0.3">
      <c r="A18" s="5" t="s">
        <v>23</v>
      </c>
      <c r="B18" s="5" t="s">
        <v>24</v>
      </c>
      <c r="C18" s="5" t="s">
        <v>25</v>
      </c>
      <c r="D18" s="5" t="s">
        <v>26</v>
      </c>
      <c r="E18" s="5"/>
      <c r="F18" s="5" t="s">
        <v>12</v>
      </c>
      <c r="G18" s="5" t="s">
        <v>28</v>
      </c>
      <c r="H18" s="5" t="s">
        <v>14</v>
      </c>
      <c r="I18" s="6" t="s">
        <v>27</v>
      </c>
      <c r="J18" s="7">
        <v>19001800000</v>
      </c>
      <c r="K18" s="7">
        <v>0</v>
      </c>
      <c r="L18" s="7">
        <v>0</v>
      </c>
      <c r="M18" s="10">
        <f t="shared" si="2"/>
        <v>19001800000</v>
      </c>
      <c r="N18" s="27">
        <f t="shared" si="3"/>
        <v>0</v>
      </c>
    </row>
    <row r="19" spans="1:20" ht="56.1" customHeight="1" thickTop="1" thickBot="1" x14ac:dyDescent="0.3">
      <c r="A19" s="5" t="s">
        <v>23</v>
      </c>
      <c r="B19" s="5" t="s">
        <v>29</v>
      </c>
      <c r="C19" s="5" t="s">
        <v>25</v>
      </c>
      <c r="D19" s="5" t="s">
        <v>30</v>
      </c>
      <c r="E19" s="5"/>
      <c r="F19" s="5" t="s">
        <v>12</v>
      </c>
      <c r="G19" s="5" t="s">
        <v>13</v>
      </c>
      <c r="H19" s="5" t="s">
        <v>14</v>
      </c>
      <c r="I19" s="6" t="s">
        <v>31</v>
      </c>
      <c r="J19" s="7">
        <v>65095227</v>
      </c>
      <c r="K19" s="7">
        <v>0</v>
      </c>
      <c r="L19" s="7">
        <v>0</v>
      </c>
      <c r="M19" s="10">
        <f t="shared" si="2"/>
        <v>65095227</v>
      </c>
      <c r="N19" s="27">
        <f t="shared" si="3"/>
        <v>0</v>
      </c>
    </row>
    <row r="20" spans="1:20" ht="56.1" customHeight="1" thickTop="1" thickBot="1" x14ac:dyDescent="0.3">
      <c r="A20" s="5" t="s">
        <v>23</v>
      </c>
      <c r="B20" s="5" t="s">
        <v>29</v>
      </c>
      <c r="C20" s="5" t="s">
        <v>25</v>
      </c>
      <c r="D20" s="5" t="s">
        <v>32</v>
      </c>
      <c r="E20" s="5"/>
      <c r="F20" s="5" t="s">
        <v>12</v>
      </c>
      <c r="G20" s="5" t="s">
        <v>13</v>
      </c>
      <c r="H20" s="5" t="s">
        <v>14</v>
      </c>
      <c r="I20" s="6" t="s">
        <v>33</v>
      </c>
      <c r="J20" s="7">
        <v>2620989683</v>
      </c>
      <c r="K20" s="7">
        <v>0</v>
      </c>
      <c r="L20" s="7">
        <v>0</v>
      </c>
      <c r="M20" s="10">
        <f t="shared" si="2"/>
        <v>2620989683</v>
      </c>
      <c r="N20" s="27">
        <f t="shared" si="3"/>
        <v>0</v>
      </c>
    </row>
    <row r="21" spans="1:20" ht="56.1" customHeight="1" thickTop="1" thickBot="1" x14ac:dyDescent="0.3">
      <c r="A21" s="5" t="s">
        <v>23</v>
      </c>
      <c r="B21" s="5" t="s">
        <v>29</v>
      </c>
      <c r="C21" s="5" t="s">
        <v>25</v>
      </c>
      <c r="D21" s="5" t="s">
        <v>34</v>
      </c>
      <c r="E21" s="5"/>
      <c r="F21" s="5" t="s">
        <v>12</v>
      </c>
      <c r="G21" s="5" t="s">
        <v>13</v>
      </c>
      <c r="H21" s="5" t="s">
        <v>14</v>
      </c>
      <c r="I21" s="6" t="s">
        <v>35</v>
      </c>
      <c r="J21" s="7">
        <v>12000000000</v>
      </c>
      <c r="K21" s="7">
        <v>0</v>
      </c>
      <c r="L21" s="7">
        <v>0</v>
      </c>
      <c r="M21" s="10">
        <f t="shared" si="2"/>
        <v>12000000000</v>
      </c>
      <c r="N21" s="27">
        <f t="shared" si="3"/>
        <v>0</v>
      </c>
    </row>
    <row r="22" spans="1:20" ht="56.1" customHeight="1" thickTop="1" thickBot="1" x14ac:dyDescent="0.3">
      <c r="A22" s="5" t="s">
        <v>23</v>
      </c>
      <c r="B22" s="5" t="s">
        <v>29</v>
      </c>
      <c r="C22" s="5" t="s">
        <v>25</v>
      </c>
      <c r="D22" s="5" t="s">
        <v>36</v>
      </c>
      <c r="E22" s="5"/>
      <c r="F22" s="5" t="s">
        <v>12</v>
      </c>
      <c r="G22" s="5" t="s">
        <v>13</v>
      </c>
      <c r="H22" s="5" t="s">
        <v>14</v>
      </c>
      <c r="I22" s="6" t="s">
        <v>37</v>
      </c>
      <c r="J22" s="7">
        <v>4450000000</v>
      </c>
      <c r="K22" s="7">
        <v>0</v>
      </c>
      <c r="L22" s="7">
        <v>0</v>
      </c>
      <c r="M22" s="10">
        <f t="shared" si="2"/>
        <v>4450000000</v>
      </c>
      <c r="N22" s="27">
        <f t="shared" si="3"/>
        <v>0</v>
      </c>
    </row>
    <row r="23" spans="1:20" ht="56.1" customHeight="1" thickTop="1" thickBot="1" x14ac:dyDescent="0.3">
      <c r="A23" s="5" t="s">
        <v>23</v>
      </c>
      <c r="B23" s="5" t="s">
        <v>29</v>
      </c>
      <c r="C23" s="5" t="s">
        <v>25</v>
      </c>
      <c r="D23" s="5" t="s">
        <v>38</v>
      </c>
      <c r="E23" s="5"/>
      <c r="F23" s="5" t="s">
        <v>12</v>
      </c>
      <c r="G23" s="5" t="s">
        <v>13</v>
      </c>
      <c r="H23" s="5" t="s">
        <v>14</v>
      </c>
      <c r="I23" s="6" t="s">
        <v>39</v>
      </c>
      <c r="J23" s="7">
        <v>87654525980</v>
      </c>
      <c r="K23" s="7">
        <v>0</v>
      </c>
      <c r="L23" s="7">
        <v>0</v>
      </c>
      <c r="M23" s="10">
        <f t="shared" si="2"/>
        <v>87654525980</v>
      </c>
      <c r="N23" s="27">
        <f t="shared" si="3"/>
        <v>0</v>
      </c>
    </row>
    <row r="24" spans="1:20" ht="56.1" customHeight="1" thickTop="1" thickBot="1" x14ac:dyDescent="0.3">
      <c r="A24" s="5" t="s">
        <v>23</v>
      </c>
      <c r="B24" s="5" t="s">
        <v>29</v>
      </c>
      <c r="C24" s="5" t="s">
        <v>25</v>
      </c>
      <c r="D24" s="5" t="s">
        <v>38</v>
      </c>
      <c r="E24" s="5"/>
      <c r="F24" s="5" t="s">
        <v>12</v>
      </c>
      <c r="G24" s="5" t="s">
        <v>22</v>
      </c>
      <c r="H24" s="5" t="s">
        <v>14</v>
      </c>
      <c r="I24" s="6" t="s">
        <v>39</v>
      </c>
      <c r="J24" s="7">
        <v>55997510980</v>
      </c>
      <c r="K24" s="7">
        <v>0</v>
      </c>
      <c r="L24" s="7">
        <v>0</v>
      </c>
      <c r="M24" s="10">
        <f t="shared" si="2"/>
        <v>55997510980</v>
      </c>
      <c r="N24" s="27">
        <f t="shared" si="3"/>
        <v>0</v>
      </c>
    </row>
    <row r="25" spans="1:20" ht="56.1" customHeight="1" thickTop="1" thickBot="1" x14ac:dyDescent="0.3">
      <c r="A25" s="5" t="s">
        <v>23</v>
      </c>
      <c r="B25" s="5" t="s">
        <v>29</v>
      </c>
      <c r="C25" s="5" t="s">
        <v>25</v>
      </c>
      <c r="D25" s="5" t="s">
        <v>40</v>
      </c>
      <c r="E25" s="5"/>
      <c r="F25" s="5" t="s">
        <v>12</v>
      </c>
      <c r="G25" s="5" t="s">
        <v>13</v>
      </c>
      <c r="H25" s="5" t="s">
        <v>14</v>
      </c>
      <c r="I25" s="6" t="s">
        <v>41</v>
      </c>
      <c r="J25" s="7">
        <v>96000000000</v>
      </c>
      <c r="K25" s="7">
        <v>0</v>
      </c>
      <c r="L25" s="7">
        <v>0</v>
      </c>
      <c r="M25" s="10">
        <f t="shared" si="2"/>
        <v>96000000000</v>
      </c>
      <c r="N25" s="27">
        <f t="shared" si="3"/>
        <v>0</v>
      </c>
    </row>
    <row r="26" spans="1:20" ht="56.1" customHeight="1" thickTop="1" thickBot="1" x14ac:dyDescent="0.3">
      <c r="A26" s="5" t="s">
        <v>23</v>
      </c>
      <c r="B26" s="5" t="s">
        <v>29</v>
      </c>
      <c r="C26" s="5" t="s">
        <v>25</v>
      </c>
      <c r="D26" s="5" t="s">
        <v>42</v>
      </c>
      <c r="E26" s="5"/>
      <c r="F26" s="5" t="s">
        <v>12</v>
      </c>
      <c r="G26" s="5" t="s">
        <v>13</v>
      </c>
      <c r="H26" s="5" t="s">
        <v>14</v>
      </c>
      <c r="I26" s="6" t="s">
        <v>43</v>
      </c>
      <c r="J26" s="7">
        <v>551627800</v>
      </c>
      <c r="K26" s="7">
        <v>0</v>
      </c>
      <c r="L26" s="7">
        <v>0</v>
      </c>
      <c r="M26" s="10">
        <f t="shared" si="2"/>
        <v>551627800</v>
      </c>
      <c r="N26" s="27">
        <f t="shared" si="3"/>
        <v>0</v>
      </c>
    </row>
    <row r="27" spans="1:20" ht="56.1" customHeight="1" thickTop="1" thickBot="1" x14ac:dyDescent="0.3">
      <c r="A27" s="5" t="s">
        <v>23</v>
      </c>
      <c r="B27" s="5" t="s">
        <v>29</v>
      </c>
      <c r="C27" s="5" t="s">
        <v>25</v>
      </c>
      <c r="D27" s="5" t="s">
        <v>44</v>
      </c>
      <c r="E27" s="5"/>
      <c r="F27" s="5" t="s">
        <v>12</v>
      </c>
      <c r="G27" s="5" t="s">
        <v>13</v>
      </c>
      <c r="H27" s="5" t="s">
        <v>14</v>
      </c>
      <c r="I27" s="6" t="s">
        <v>45</v>
      </c>
      <c r="J27" s="7">
        <v>625950975</v>
      </c>
      <c r="K27" s="7">
        <v>0</v>
      </c>
      <c r="L27" s="7">
        <v>0</v>
      </c>
      <c r="M27" s="10">
        <f t="shared" si="2"/>
        <v>625950975</v>
      </c>
      <c r="N27" s="27">
        <f t="shared" si="3"/>
        <v>0</v>
      </c>
    </row>
    <row r="28" spans="1:20" ht="56.1" customHeight="1" thickTop="1" thickBot="1" x14ac:dyDescent="0.3">
      <c r="A28" s="5" t="s">
        <v>23</v>
      </c>
      <c r="B28" s="5" t="s">
        <v>29</v>
      </c>
      <c r="C28" s="5" t="s">
        <v>25</v>
      </c>
      <c r="D28" s="5" t="s">
        <v>46</v>
      </c>
      <c r="E28" s="5"/>
      <c r="F28" s="5" t="s">
        <v>12</v>
      </c>
      <c r="G28" s="5" t="s">
        <v>13</v>
      </c>
      <c r="H28" s="5" t="s">
        <v>14</v>
      </c>
      <c r="I28" s="6" t="s">
        <v>47</v>
      </c>
      <c r="J28" s="7">
        <v>6124000000</v>
      </c>
      <c r="K28" s="7">
        <v>0</v>
      </c>
      <c r="L28" s="7">
        <v>0</v>
      </c>
      <c r="M28" s="10">
        <f t="shared" si="2"/>
        <v>6124000000</v>
      </c>
      <c r="N28" s="27">
        <f t="shared" si="3"/>
        <v>0</v>
      </c>
    </row>
    <row r="29" spans="1:20" ht="56.1" customHeight="1" thickTop="1" thickBot="1" x14ac:dyDescent="0.3">
      <c r="A29" s="5" t="s">
        <v>23</v>
      </c>
      <c r="B29" s="5" t="s">
        <v>48</v>
      </c>
      <c r="C29" s="5" t="s">
        <v>25</v>
      </c>
      <c r="D29" s="5" t="s">
        <v>49</v>
      </c>
      <c r="E29" s="5"/>
      <c r="F29" s="5" t="s">
        <v>12</v>
      </c>
      <c r="G29" s="5" t="s">
        <v>13</v>
      </c>
      <c r="H29" s="5" t="s">
        <v>14</v>
      </c>
      <c r="I29" s="6" t="s">
        <v>50</v>
      </c>
      <c r="J29" s="7">
        <v>137961000</v>
      </c>
      <c r="K29" s="7">
        <v>0</v>
      </c>
      <c r="L29" s="7">
        <v>0</v>
      </c>
      <c r="M29" s="10">
        <f t="shared" si="2"/>
        <v>137961000</v>
      </c>
      <c r="N29" s="27">
        <f t="shared" si="3"/>
        <v>0</v>
      </c>
    </row>
    <row r="30" spans="1:20" ht="56.1" customHeight="1" thickTop="1" thickBot="1" x14ac:dyDescent="0.3">
      <c r="A30" s="5" t="s">
        <v>23</v>
      </c>
      <c r="B30" s="5" t="s">
        <v>51</v>
      </c>
      <c r="C30" s="5" t="s">
        <v>25</v>
      </c>
      <c r="D30" s="5" t="s">
        <v>49</v>
      </c>
      <c r="E30" s="5"/>
      <c r="F30" s="5" t="s">
        <v>12</v>
      </c>
      <c r="G30" s="5" t="s">
        <v>13</v>
      </c>
      <c r="H30" s="5" t="s">
        <v>14</v>
      </c>
      <c r="I30" s="6" t="s">
        <v>52</v>
      </c>
      <c r="J30" s="7">
        <v>150033650</v>
      </c>
      <c r="K30" s="7">
        <v>0</v>
      </c>
      <c r="L30" s="7">
        <v>0</v>
      </c>
      <c r="M30" s="10">
        <f t="shared" si="2"/>
        <v>150033650</v>
      </c>
      <c r="N30" s="27">
        <f t="shared" si="3"/>
        <v>0</v>
      </c>
    </row>
    <row r="31" spans="1:20" ht="56.1" customHeight="1" thickTop="1" thickBot="1" x14ac:dyDescent="0.3">
      <c r="A31" s="16"/>
      <c r="B31" s="16"/>
      <c r="C31" s="16"/>
      <c r="D31" s="16"/>
      <c r="E31" s="16"/>
      <c r="F31" s="16"/>
      <c r="G31" s="16"/>
      <c r="H31" s="16"/>
      <c r="I31" s="17" t="s">
        <v>59</v>
      </c>
      <c r="J31" s="18">
        <f>+J7+J16</f>
        <v>296453473660.97003</v>
      </c>
      <c r="K31" s="18">
        <f t="shared" ref="K31:M31" si="7">+K7+K16</f>
        <v>50349591</v>
      </c>
      <c r="L31" s="18">
        <f t="shared" si="7"/>
        <v>0</v>
      </c>
      <c r="M31" s="18">
        <f t="shared" si="7"/>
        <v>296453473660.97003</v>
      </c>
      <c r="N31" s="25">
        <f t="shared" si="3"/>
        <v>0</v>
      </c>
    </row>
    <row r="32" spans="1:20" ht="15.75" thickTop="1" x14ac:dyDescent="0.25">
      <c r="A32" s="20" t="s">
        <v>66</v>
      </c>
      <c r="B32" s="20"/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21"/>
      <c r="N32" s="21"/>
      <c r="O32" s="22"/>
      <c r="P32" s="22"/>
      <c r="Q32" s="22"/>
      <c r="R32" s="22"/>
      <c r="S32" s="22"/>
      <c r="T32" s="23"/>
    </row>
    <row r="33" spans="1:20" x14ac:dyDescent="0.25">
      <c r="A33" s="20" t="s">
        <v>67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/>
      <c r="P33" s="22"/>
      <c r="Q33" s="22"/>
      <c r="R33" s="22"/>
      <c r="S33" s="22"/>
      <c r="T33" s="23"/>
    </row>
    <row r="34" spans="1:20" x14ac:dyDescent="0.25">
      <c r="A34" s="20" t="s">
        <v>68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/>
      <c r="P34" s="22"/>
      <c r="Q34" s="22"/>
      <c r="R34" s="22"/>
      <c r="S34" s="22"/>
      <c r="T34" s="23"/>
    </row>
    <row r="35" spans="1:20" ht="30" customHeight="1" x14ac:dyDescent="0.25">
      <c r="N35"/>
    </row>
    <row r="36" spans="1:20" x14ac:dyDescent="0.25">
      <c r="N36"/>
    </row>
    <row r="37" spans="1:20" x14ac:dyDescent="0.25">
      <c r="N37"/>
    </row>
    <row r="38" spans="1:20" x14ac:dyDescent="0.25">
      <c r="N38"/>
    </row>
    <row r="39" spans="1:20" x14ac:dyDescent="0.25">
      <c r="N39"/>
    </row>
    <row r="40" spans="1:20" x14ac:dyDescent="0.25">
      <c r="N40"/>
    </row>
    <row r="41" spans="1:20" x14ac:dyDescent="0.25">
      <c r="N41"/>
    </row>
    <row r="42" spans="1:20" x14ac:dyDescent="0.25">
      <c r="N42"/>
    </row>
    <row r="43" spans="1:20" x14ac:dyDescent="0.25">
      <c r="N43"/>
    </row>
    <row r="44" spans="1:20" x14ac:dyDescent="0.25">
      <c r="N44"/>
    </row>
    <row r="45" spans="1:20" x14ac:dyDescent="0.25">
      <c r="N45"/>
    </row>
    <row r="46" spans="1:20" x14ac:dyDescent="0.25">
      <c r="N46"/>
    </row>
    <row r="47" spans="1:20" x14ac:dyDescent="0.25">
      <c r="N47"/>
    </row>
    <row r="48" spans="1:20" x14ac:dyDescent="0.25">
      <c r="N48"/>
    </row>
    <row r="49" spans="13:14" x14ac:dyDescent="0.25">
      <c r="N49"/>
    </row>
    <row r="50" spans="13:14" x14ac:dyDescent="0.25">
      <c r="N50"/>
    </row>
    <row r="51" spans="13:14" x14ac:dyDescent="0.25">
      <c r="N51"/>
    </row>
    <row r="52" spans="13:14" x14ac:dyDescent="0.25">
      <c r="M52" s="2"/>
    </row>
    <row r="53" spans="13:14" x14ac:dyDescent="0.25">
      <c r="M53" s="2"/>
    </row>
    <row r="54" spans="13:14" x14ac:dyDescent="0.25">
      <c r="M54" s="2"/>
    </row>
    <row r="55" spans="13:14" x14ac:dyDescent="0.25">
      <c r="M55" s="2"/>
    </row>
    <row r="56" spans="13:14" x14ac:dyDescent="0.25">
      <c r="M56" s="2"/>
    </row>
  </sheetData>
  <mergeCells count="4">
    <mergeCell ref="A2:M2"/>
    <mergeCell ref="A3:M3"/>
    <mergeCell ref="A4:N4"/>
    <mergeCell ref="L5:N5"/>
  </mergeCells>
  <printOptions horizontalCentered="1"/>
  <pageMargins left="0.78740157480314965" right="0.78740157480314965" top="0.59055118110236227" bottom="0.39370078740157483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 </vt:lpstr>
      <vt:lpstr>'RESERVAS GESTION GRAL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2024-02-09T17:06:47Z</cp:lastPrinted>
  <dcterms:created xsi:type="dcterms:W3CDTF">2024-02-01T18:28:42Z</dcterms:created>
  <dcterms:modified xsi:type="dcterms:W3CDTF">2024-02-09T17:07:35Z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