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OCTUBRE 31 DE 2023 PRESPTO\PDF\"/>
    </mc:Choice>
  </mc:AlternateContent>
  <bookViews>
    <workbookView xWindow="0" yWindow="0" windowWidth="28800" windowHeight="11835"/>
  </bookViews>
  <sheets>
    <sheet name="RESERVAS UE-350101-000" sheetId="1" r:id="rId1"/>
  </sheets>
  <definedNames>
    <definedName name="_xlnm.Print_Titles" localSheetId="0">'RESERVAS UE-350101-000'!$7:$7</definedName>
  </definedNames>
  <calcPr calcId="152511"/>
</workbook>
</file>

<file path=xl/calcChain.xml><?xml version="1.0" encoding="utf-8"?>
<calcChain xmlns="http://schemas.openxmlformats.org/spreadsheetml/2006/main">
  <c r="N30" i="1" l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2" i="1"/>
  <c r="N10" i="1"/>
  <c r="L9" i="1"/>
  <c r="K9" i="1"/>
  <c r="J9" i="1"/>
  <c r="L11" i="1"/>
  <c r="K11" i="1"/>
  <c r="J11" i="1"/>
  <c r="L13" i="1"/>
  <c r="K13" i="1"/>
  <c r="J13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2" i="1"/>
  <c r="M11" i="1" s="1"/>
  <c r="M10" i="1"/>
  <c r="M9" i="1" s="1"/>
  <c r="N9" i="1" l="1"/>
  <c r="J8" i="1"/>
  <c r="N11" i="1"/>
  <c r="K8" i="1"/>
  <c r="K31" i="1" s="1"/>
  <c r="L8" i="1"/>
  <c r="L31" i="1" s="1"/>
  <c r="N13" i="1"/>
  <c r="M8" i="1"/>
  <c r="M13" i="1"/>
  <c r="N8" i="1" l="1"/>
  <c r="J31" i="1"/>
  <c r="N31" i="1"/>
  <c r="M31" i="1"/>
</calcChain>
</file>

<file path=xl/sharedStrings.xml><?xml version="1.0" encoding="utf-8"?>
<sst xmlns="http://schemas.openxmlformats.org/spreadsheetml/2006/main" count="195" uniqueCount="75">
  <si>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</si>
  <si>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</si>
  <si>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</si>
  <si>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</si>
  <si>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</si>
  <si>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</si>
  <si>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</si>
  <si>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</si>
  <si>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</si>
  <si>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</si>
  <si>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</si>
  <si>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02</t>
  </si>
  <si>
    <t>Nación</t>
  </si>
  <si>
    <t>10</t>
  </si>
  <si>
    <t>CSF</t>
  </si>
  <si>
    <t>ADQUISICIÓN DE BIENES  Y SERVICIOS</t>
  </si>
  <si>
    <t>03</t>
  </si>
  <si>
    <t>04</t>
  </si>
  <si>
    <t>078</t>
  </si>
  <si>
    <t>MESADAS PENSIONALES CONCESIÓN DE SALINAS (DE PENSIONES)</t>
  </si>
  <si>
    <t>C</t>
  </si>
  <si>
    <t>3501</t>
  </si>
  <si>
    <t>0200</t>
  </si>
  <si>
    <t>2</t>
  </si>
  <si>
    <t>14</t>
  </si>
  <si>
    <t>APOYO AL GOBIERNO EN UNA CORRECTA INSERCIÓN DE COLOMBIA EN LOS MERCADOS INTERNACIONALES, APERTURA DE NUEVOS MERCADOS Y LA PROFUNDIZACIÓN DE LOS EXISTENTES -   NACIONAL</t>
  </si>
  <si>
    <t>3502</t>
  </si>
  <si>
    <t>16</t>
  </si>
  <si>
    <t>11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</si>
  <si>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</si>
  <si>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</si>
  <si>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</si>
  <si>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</si>
  <si>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</si>
  <si>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</si>
  <si>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</si>
  <si>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</si>
  <si>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</si>
  <si>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</si>
  <si>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</si>
  <si>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</si>
  <si>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</si>
  <si>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13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</si>
  <si>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</si>
  <si>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</si>
  <si>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</si>
  <si>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</si>
  <si>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15</t>
  </si>
  <si>
    <t>27</t>
  </si>
  <si>
    <t>IMPLEMENTACION DE ESTRATEGIAS DE REACTIVACION ECONOMICA PARA EL ACCESO AL MERCADO, EL DESARROLLO PRODUCTIVO Y LA FORMALIZACION DE MICRO Y PEQUENAS EMPRESAS DEL PAIS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</si>
  <si>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</si>
  <si>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</si>
  <si>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</si>
  <si>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</si>
  <si>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</si>
  <si>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</si>
  <si>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</si>
  <si>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</si>
  <si>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FUNCIONAMIENTO</t>
  </si>
  <si>
    <t>TRANSFERENCIAS CORRIENTES</t>
  </si>
  <si>
    <t xml:space="preserve">GASTOS DE INVERSION </t>
  </si>
  <si>
    <t xml:space="preserve">ADQUISICION DE BIENES Y SERVICIOS </t>
  </si>
  <si>
    <t xml:space="preserve">TOTAL EJECUCIÓN RESERVAS PRESUPUESTALES 2022 CON CORTE AL 31 DE OCTUBRE DE 2023 </t>
  </si>
  <si>
    <t>MINISTERIO DE COMERCIO, INDUSTRIA Y TURISMO</t>
  </si>
  <si>
    <t xml:space="preserve">EJECUCIÓN RESERVAS PRESUPUESTALES 2022 CON CORTE AL 31 DE OCTUBRE DE 2023 </t>
  </si>
  <si>
    <t xml:space="preserve">UNIDAD EJECUTORA 350101-000 GESTION GENERAL </t>
  </si>
  <si>
    <t xml:space="preserve">FECHA DE GENERACIÓN: NOVIEMBRE 01 DE 2023 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</si>
  <si>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</si>
  <si>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</si>
  <si>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</si>
  <si>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t>PAGO/  COM (%)</t>
  </si>
  <si>
    <t>COMPROMISO ($)</t>
  </si>
  <si>
    <t>OBLIGACION ($)</t>
  </si>
  <si>
    <t>PAGOS ($)</t>
  </si>
  <si>
    <t>COMPROMISOS SIN PAGAR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</si>
</sst>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1"/>
      <name val="Calibri"/>
      <family val="2"/>
    </font>
    <font>
      <b/>
      <sz val="8"/>
      <name val="Arial"/>
      <family val="2"/>
    </font>
    <font>
      <sz val="11"/>
      <name val="Verdana"/>
      <family val="2"/>
    </font>
    <font>
      <b/>
      <sz val="11"/>
      <color rgb="FF000000"/>
      <name val="Verdana"/>
      <family val="2"/>
    </font>
    <font>
      <b/>
      <sz val="7"/>
      <color rgb="FF000000"/>
      <name val="Verdana"/>
      <family val="2"/>
    </font>
    <font>
      <sz val="7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5">
    <xf numFmtId="0" fontId="1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/>
    </xf>
    <xf numFmtId="10" fontId="4" fillId="0" borderId="0" xfId="0" applyNumberFormat="1" applyFont="1" applyFill="1" applyBorder="1"/>
    <xf numFmtId="0" fontId="5" fillId="2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7" fontId="4" fillId="0" borderId="1" xfId="0" applyNumberFormat="1" applyFont="1" applyFill="1" applyBorder="1" applyAlignment="1">
      <alignment horizontal="right" vertical="center" wrapText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7" fontId="3" fillId="3" borderId="1" xfId="0" applyNumberFormat="1" applyFont="1" applyFill="1" applyBorder="1" applyAlignment="1">
      <alignment horizontal="righ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0" fontId="4" fillId="3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/>
    <xf numFmtId="10" fontId="7" fillId="3" borderId="1" xfId="0" applyNumberFormat="1" applyFont="1" applyFill="1" applyBorder="1" applyAlignment="1">
      <alignment horizontal="right" vertical="center" wrapText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 readingOrder="1"/>
    </xf>
    <xf numFmtId="0" fontId="11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228600</xdr:colOff>
      <xdr:row>2</xdr:row>
      <xdr:rowOff>142875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3835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457200</xdr:colOff>
      <xdr:row>0</xdr:row>
      <xdr:rowOff>0</xdr:rowOff>
    </xdr:from>
    <xdr:to>
      <xdr:col>13</xdr:col>
      <xdr:colOff>561975</xdr:colOff>
      <xdr:row>3</xdr:row>
      <xdr:rowOff>76200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0"/>
          <a:ext cx="24669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54"/>
  <sheetViews>
    <sheetView showGridLines="0" tabSelected="1" workbookViewId="0">
      <selection activeCell="U6" sqref="U6"/>
    </sheetView>
  </sheetViews>
  <sheetFormatPr baseColWidth="10" defaultRowHeight="15"/>
  <cols>
    <col min="1" max="5" width="5.42578125" customWidth="1"/>
    <col min="6" max="6" width="6.85546875" customWidth="1"/>
    <col min="7" max="7" width="5.28515625" customWidth="1"/>
    <col min="8" max="8" width="4.28515625" customWidth="1"/>
    <col min="9" max="9" width="39.140625" customWidth="1"/>
    <col min="10" max="12" width="18.85546875" customWidth="1"/>
    <col min="13" max="13" width="16.5703125" customWidth="1"/>
    <col min="14" max="14" width="8.85546875" customWidth="1"/>
  </cols>
  <sheetData>
    <row r="3" spans="1:14">
      <c r="A3" s="20" t="s">
        <v>63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>
      <c r="A4" s="20" t="s">
        <v>64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>
      <c r="A5" s="20" t="s">
        <v>65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25.5" customHeight="1" thickBot="1">
      <c r="A6" s="18" t="s">
        <v>0</v>
      </c>
      <c r="B6" s="18" t="s">
        <v>0</v>
      </c>
      <c r="C6" s="18" t="s">
        <v>0</v>
      </c>
      <c r="D6" s="18" t="s">
        <v>0</v>
      </c>
      <c r="E6" s="18" t="s">
        <v>0</v>
      </c>
      <c r="F6" s="18" t="s">
        <v>0</v>
      </c>
      <c r="G6" s="18" t="s">
        <v>0</v>
      </c>
      <c r="H6" s="18" t="s">
        <v>0</v>
      </c>
      <c r="I6" s="18" t="s">
        <v>0</v>
      </c>
      <c r="J6" s="18" t="s">
        <v>0</v>
      </c>
      <c r="K6" s="18" t="s">
        <v>0</v>
      </c>
      <c r="L6" s="23" t="s">
        <v>66</v>
      </c>
      <c r="M6" s="24"/>
      <c r="N6" s="24"/>
    </row>
    <row r="7" spans="1:14" ht="31.5" customHeight="1" thickTop="1" thickBot="1">
      <c r="A7" s="5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71</v>
      </c>
      <c r="K7" s="5" t="s">
        <v>72</v>
      </c>
      <c r="L7" s="5" t="s">
        <v>73</v>
      </c>
      <c r="M7" s="19" t="s">
        <v>74</v>
      </c>
      <c r="N7" s="19" t="s">
        <v>70</v>
      </c>
    </row>
    <row r="8" spans="1:14" ht="35.1" customHeight="1" thickTop="1" thickBot="1">
      <c r="A8" s="10" t="s">
        <v>10</v>
      </c>
      <c r="B8" s="10"/>
      <c r="C8" s="10"/>
      <c r="D8" s="10"/>
      <c r="E8" s="10"/>
      <c r="F8" s="10"/>
      <c r="G8" s="10"/>
      <c r="H8" s="10"/>
      <c r="I8" s="11" t="s">
        <v>58</v>
      </c>
      <c r="J8" s="12">
        <f>+J9+J11</f>
        <v>346808016.76999998</v>
      </c>
      <c r="K8" s="12">
        <f t="shared" ref="K8:M8" si="0">+K9+K11</f>
        <v>344629162.47000003</v>
      </c>
      <c r="L8" s="12">
        <f t="shared" si="0"/>
        <v>344629162.47000003</v>
      </c>
      <c r="M8" s="12">
        <f t="shared" si="0"/>
        <v>2178854.2999999523</v>
      </c>
      <c r="N8" s="14">
        <f>+L8/J8</f>
        <v>0.99371740503494488</v>
      </c>
    </row>
    <row r="9" spans="1:14" ht="35.1" customHeight="1" thickTop="1" thickBot="1">
      <c r="A9" s="10" t="s">
        <v>10</v>
      </c>
      <c r="B9" s="10" t="s">
        <v>11</v>
      </c>
      <c r="C9" s="10"/>
      <c r="D9" s="10"/>
      <c r="E9" s="10"/>
      <c r="F9" s="10"/>
      <c r="G9" s="10"/>
      <c r="H9" s="10"/>
      <c r="I9" s="11" t="s">
        <v>61</v>
      </c>
      <c r="J9" s="13">
        <f>+J10</f>
        <v>313808016.76999998</v>
      </c>
      <c r="K9" s="13">
        <f t="shared" ref="K9:M9" si="1">+K10</f>
        <v>311629162.47000003</v>
      </c>
      <c r="L9" s="13">
        <f t="shared" si="1"/>
        <v>311629162.47000003</v>
      </c>
      <c r="M9" s="13">
        <f t="shared" si="1"/>
        <v>2178854.2999999523</v>
      </c>
      <c r="N9" s="17">
        <f t="shared" ref="N9:N31" si="2">+L9/J9</f>
        <v>0.99305672837033698</v>
      </c>
    </row>
    <row r="10" spans="1:14" ht="35.1" customHeight="1" thickTop="1" thickBot="1">
      <c r="A10" s="6" t="s">
        <v>10</v>
      </c>
      <c r="B10" s="6" t="s">
        <v>11</v>
      </c>
      <c r="C10" s="6"/>
      <c r="D10" s="6"/>
      <c r="E10" s="6"/>
      <c r="F10" s="6" t="s">
        <v>12</v>
      </c>
      <c r="G10" s="6" t="s">
        <v>13</v>
      </c>
      <c r="H10" s="6" t="s">
        <v>14</v>
      </c>
      <c r="I10" s="7" t="s">
        <v>15</v>
      </c>
      <c r="J10" s="8">
        <v>313808016.76999998</v>
      </c>
      <c r="K10" s="8">
        <v>311629162.47000003</v>
      </c>
      <c r="L10" s="8">
        <v>311629162.47000003</v>
      </c>
      <c r="M10" s="9">
        <f>+J10-L10</f>
        <v>2178854.2999999523</v>
      </c>
      <c r="N10" s="15">
        <f t="shared" si="2"/>
        <v>0.99305672837033698</v>
      </c>
    </row>
    <row r="11" spans="1:14" ht="35.1" customHeight="1" thickTop="1" thickBot="1">
      <c r="A11" s="10" t="s">
        <v>10</v>
      </c>
      <c r="B11" s="10" t="s">
        <v>16</v>
      </c>
      <c r="C11" s="10"/>
      <c r="D11" s="10"/>
      <c r="E11" s="10"/>
      <c r="F11" s="10"/>
      <c r="G11" s="10"/>
      <c r="H11" s="10"/>
      <c r="I11" s="11" t="s">
        <v>59</v>
      </c>
      <c r="J11" s="13">
        <f>+J12</f>
        <v>33000000</v>
      </c>
      <c r="K11" s="13">
        <f t="shared" ref="K11:M11" si="3">+K12</f>
        <v>33000000</v>
      </c>
      <c r="L11" s="13">
        <f t="shared" si="3"/>
        <v>33000000</v>
      </c>
      <c r="M11" s="13">
        <f t="shared" si="3"/>
        <v>0</v>
      </c>
      <c r="N11" s="17">
        <f t="shared" si="2"/>
        <v>1</v>
      </c>
    </row>
    <row r="12" spans="1:14" ht="51" customHeight="1" thickTop="1" thickBot="1">
      <c r="A12" s="6" t="s">
        <v>10</v>
      </c>
      <c r="B12" s="6" t="s">
        <v>16</v>
      </c>
      <c r="C12" s="6" t="s">
        <v>17</v>
      </c>
      <c r="D12" s="6" t="s">
        <v>11</v>
      </c>
      <c r="E12" s="6" t="s">
        <v>18</v>
      </c>
      <c r="F12" s="6" t="s">
        <v>12</v>
      </c>
      <c r="G12" s="6" t="s">
        <v>13</v>
      </c>
      <c r="H12" s="6" t="s">
        <v>14</v>
      </c>
      <c r="I12" s="7" t="s">
        <v>19</v>
      </c>
      <c r="J12" s="8">
        <v>33000000</v>
      </c>
      <c r="K12" s="8">
        <v>33000000</v>
      </c>
      <c r="L12" s="8">
        <v>33000000</v>
      </c>
      <c r="M12" s="9">
        <f t="shared" ref="M12:M30" si="4">+J12-L12</f>
        <v>0</v>
      </c>
      <c r="N12" s="15">
        <f t="shared" si="2"/>
        <v>1</v>
      </c>
    </row>
    <row r="13" spans="1:14" ht="33.75" customHeight="1" thickTop="1" thickBot="1">
      <c r="A13" s="10" t="s">
        <v>20</v>
      </c>
      <c r="B13" s="10"/>
      <c r="C13" s="10"/>
      <c r="D13" s="10"/>
      <c r="E13" s="10"/>
      <c r="F13" s="10"/>
      <c r="G13" s="10"/>
      <c r="H13" s="10"/>
      <c r="I13" s="11" t="s">
        <v>60</v>
      </c>
      <c r="J13" s="13">
        <f>SUM(J14:J30)</f>
        <v>156166245859.51001</v>
      </c>
      <c r="K13" s="13">
        <f t="shared" ref="K13:M13" si="5">SUM(K14:K30)</f>
        <v>140209086092.01001</v>
      </c>
      <c r="L13" s="13">
        <f t="shared" si="5"/>
        <v>102004226232.00999</v>
      </c>
      <c r="M13" s="13">
        <f t="shared" si="5"/>
        <v>54162019627.5</v>
      </c>
      <c r="N13" s="17">
        <f t="shared" si="2"/>
        <v>0.65317716815562599</v>
      </c>
    </row>
    <row r="14" spans="1:14" ht="89.25" customHeight="1" thickTop="1" thickBot="1">
      <c r="A14" s="6" t="s">
        <v>20</v>
      </c>
      <c r="B14" s="6" t="s">
        <v>21</v>
      </c>
      <c r="C14" s="6" t="s">
        <v>22</v>
      </c>
      <c r="D14" s="6" t="s">
        <v>23</v>
      </c>
      <c r="E14" s="6"/>
      <c r="F14" s="6" t="s">
        <v>12</v>
      </c>
      <c r="G14" s="6" t="s">
        <v>24</v>
      </c>
      <c r="H14" s="6" t="s">
        <v>14</v>
      </c>
      <c r="I14" s="7" t="s">
        <v>25</v>
      </c>
      <c r="J14" s="8">
        <v>20887789912</v>
      </c>
      <c r="K14" s="8">
        <v>4936052167</v>
      </c>
      <c r="L14" s="8">
        <v>4936052167</v>
      </c>
      <c r="M14" s="9">
        <f t="shared" si="4"/>
        <v>15951737745</v>
      </c>
      <c r="N14" s="15">
        <f t="shared" si="2"/>
        <v>0.23631280225411719</v>
      </c>
    </row>
    <row r="15" spans="1:14" ht="60" customHeight="1" thickTop="1" thickBot="1">
      <c r="A15" s="6" t="s">
        <v>20</v>
      </c>
      <c r="B15" s="6" t="s">
        <v>26</v>
      </c>
      <c r="C15" s="6" t="s">
        <v>22</v>
      </c>
      <c r="D15" s="6" t="s">
        <v>27</v>
      </c>
      <c r="E15" s="6"/>
      <c r="F15" s="6" t="s">
        <v>12</v>
      </c>
      <c r="G15" s="6" t="s">
        <v>28</v>
      </c>
      <c r="H15" s="6" t="s">
        <v>14</v>
      </c>
      <c r="I15" s="7" t="s">
        <v>29</v>
      </c>
      <c r="J15" s="8">
        <v>631456316.5</v>
      </c>
      <c r="K15" s="8">
        <v>626034294</v>
      </c>
      <c r="L15" s="8">
        <v>626034294</v>
      </c>
      <c r="M15" s="9">
        <f t="shared" si="4"/>
        <v>5422022.5</v>
      </c>
      <c r="N15" s="15">
        <f t="shared" si="2"/>
        <v>0.99141346383222062</v>
      </c>
    </row>
    <row r="16" spans="1:14" ht="71.25" customHeight="1" thickTop="1" thickBot="1">
      <c r="A16" s="6" t="s">
        <v>20</v>
      </c>
      <c r="B16" s="6" t="s">
        <v>26</v>
      </c>
      <c r="C16" s="6" t="s">
        <v>22</v>
      </c>
      <c r="D16" s="6" t="s">
        <v>30</v>
      </c>
      <c r="E16" s="6"/>
      <c r="F16" s="6" t="s">
        <v>12</v>
      </c>
      <c r="G16" s="6" t="s">
        <v>28</v>
      </c>
      <c r="H16" s="6" t="s">
        <v>14</v>
      </c>
      <c r="I16" s="7" t="s">
        <v>31</v>
      </c>
      <c r="J16" s="8">
        <v>1656243860</v>
      </c>
      <c r="K16" s="8">
        <v>1656243860</v>
      </c>
      <c r="L16" s="8">
        <v>0</v>
      </c>
      <c r="M16" s="9">
        <f t="shared" si="4"/>
        <v>1656243860</v>
      </c>
      <c r="N16" s="15">
        <f t="shared" si="2"/>
        <v>0</v>
      </c>
    </row>
    <row r="17" spans="1:20" ht="70.5" customHeight="1" thickTop="1" thickBot="1">
      <c r="A17" s="6" t="s">
        <v>20</v>
      </c>
      <c r="B17" s="6" t="s">
        <v>26</v>
      </c>
      <c r="C17" s="6" t="s">
        <v>22</v>
      </c>
      <c r="D17" s="6" t="s">
        <v>32</v>
      </c>
      <c r="E17" s="6"/>
      <c r="F17" s="6" t="s">
        <v>12</v>
      </c>
      <c r="G17" s="6" t="s">
        <v>28</v>
      </c>
      <c r="H17" s="6" t="s">
        <v>14</v>
      </c>
      <c r="I17" s="7" t="s">
        <v>33</v>
      </c>
      <c r="J17" s="8">
        <v>15000000000</v>
      </c>
      <c r="K17" s="8">
        <v>15000000000</v>
      </c>
      <c r="L17" s="8">
        <v>0</v>
      </c>
      <c r="M17" s="9">
        <f t="shared" si="4"/>
        <v>15000000000</v>
      </c>
      <c r="N17" s="15">
        <f t="shared" si="2"/>
        <v>0</v>
      </c>
    </row>
    <row r="18" spans="1:20" ht="60" customHeight="1" thickTop="1" thickBot="1">
      <c r="A18" s="6" t="s">
        <v>20</v>
      </c>
      <c r="B18" s="6" t="s">
        <v>26</v>
      </c>
      <c r="C18" s="6" t="s">
        <v>22</v>
      </c>
      <c r="D18" s="6" t="s">
        <v>34</v>
      </c>
      <c r="E18" s="6"/>
      <c r="F18" s="6" t="s">
        <v>12</v>
      </c>
      <c r="G18" s="6" t="s">
        <v>28</v>
      </c>
      <c r="H18" s="6" t="s">
        <v>14</v>
      </c>
      <c r="I18" s="7" t="s">
        <v>35</v>
      </c>
      <c r="J18" s="8">
        <v>310000000</v>
      </c>
      <c r="K18" s="8">
        <v>310000000</v>
      </c>
      <c r="L18" s="8">
        <v>0</v>
      </c>
      <c r="M18" s="9">
        <f t="shared" si="4"/>
        <v>310000000</v>
      </c>
      <c r="N18" s="15">
        <f t="shared" si="2"/>
        <v>0</v>
      </c>
    </row>
    <row r="19" spans="1:20" ht="60" customHeight="1" thickTop="1" thickBot="1">
      <c r="A19" s="6" t="s">
        <v>20</v>
      </c>
      <c r="B19" s="6" t="s">
        <v>26</v>
      </c>
      <c r="C19" s="6" t="s">
        <v>22</v>
      </c>
      <c r="D19" s="6" t="s">
        <v>36</v>
      </c>
      <c r="E19" s="6"/>
      <c r="F19" s="6" t="s">
        <v>12</v>
      </c>
      <c r="G19" s="6" t="s">
        <v>28</v>
      </c>
      <c r="H19" s="6" t="s">
        <v>14</v>
      </c>
      <c r="I19" s="7" t="s">
        <v>37</v>
      </c>
      <c r="J19" s="8">
        <v>17525576870</v>
      </c>
      <c r="K19" s="8">
        <v>17525576870</v>
      </c>
      <c r="L19" s="8">
        <v>0</v>
      </c>
      <c r="M19" s="9">
        <f t="shared" si="4"/>
        <v>17525576870</v>
      </c>
      <c r="N19" s="15">
        <f t="shared" si="2"/>
        <v>0</v>
      </c>
    </row>
    <row r="20" spans="1:20" ht="60" customHeight="1" thickTop="1" thickBot="1">
      <c r="A20" s="6" t="s">
        <v>20</v>
      </c>
      <c r="B20" s="6" t="s">
        <v>26</v>
      </c>
      <c r="C20" s="6" t="s">
        <v>22</v>
      </c>
      <c r="D20" s="6" t="s">
        <v>38</v>
      </c>
      <c r="E20" s="6"/>
      <c r="F20" s="6" t="s">
        <v>12</v>
      </c>
      <c r="G20" s="6" t="s">
        <v>13</v>
      </c>
      <c r="H20" s="6" t="s">
        <v>14</v>
      </c>
      <c r="I20" s="7" t="s">
        <v>39</v>
      </c>
      <c r="J20" s="8">
        <v>94354167123.009995</v>
      </c>
      <c r="K20" s="8">
        <v>94354167123.009995</v>
      </c>
      <c r="L20" s="8">
        <v>94354167123.009995</v>
      </c>
      <c r="M20" s="9">
        <f t="shared" si="4"/>
        <v>0</v>
      </c>
      <c r="N20" s="15">
        <f t="shared" si="2"/>
        <v>1</v>
      </c>
    </row>
    <row r="21" spans="1:20" ht="60" customHeight="1" thickTop="1" thickBot="1">
      <c r="A21" s="6" t="s">
        <v>20</v>
      </c>
      <c r="B21" s="6" t="s">
        <v>26</v>
      </c>
      <c r="C21" s="6" t="s">
        <v>22</v>
      </c>
      <c r="D21" s="6" t="s">
        <v>40</v>
      </c>
      <c r="E21" s="6"/>
      <c r="F21" s="6" t="s">
        <v>12</v>
      </c>
      <c r="G21" s="6" t="s">
        <v>28</v>
      </c>
      <c r="H21" s="6" t="s">
        <v>14</v>
      </c>
      <c r="I21" s="7" t="s">
        <v>41</v>
      </c>
      <c r="J21" s="8">
        <v>25350115</v>
      </c>
      <c r="K21" s="8">
        <v>25350115</v>
      </c>
      <c r="L21" s="8">
        <v>0</v>
      </c>
      <c r="M21" s="9">
        <f t="shared" si="4"/>
        <v>25350115</v>
      </c>
      <c r="N21" s="15">
        <f t="shared" si="2"/>
        <v>0</v>
      </c>
    </row>
    <row r="22" spans="1:20" ht="60" customHeight="1" thickTop="1" thickBot="1">
      <c r="A22" s="6" t="s">
        <v>20</v>
      </c>
      <c r="B22" s="6" t="s">
        <v>26</v>
      </c>
      <c r="C22" s="6" t="s">
        <v>22</v>
      </c>
      <c r="D22" s="6" t="s">
        <v>40</v>
      </c>
      <c r="E22" s="6"/>
      <c r="F22" s="6" t="s">
        <v>12</v>
      </c>
      <c r="G22" s="6" t="s">
        <v>42</v>
      </c>
      <c r="H22" s="6" t="s">
        <v>14</v>
      </c>
      <c r="I22" s="7" t="s">
        <v>41</v>
      </c>
      <c r="J22" s="8">
        <v>181109179</v>
      </c>
      <c r="K22" s="8">
        <v>181109179</v>
      </c>
      <c r="L22" s="8">
        <v>0</v>
      </c>
      <c r="M22" s="9">
        <f t="shared" si="4"/>
        <v>181109179</v>
      </c>
      <c r="N22" s="15">
        <f t="shared" si="2"/>
        <v>0</v>
      </c>
    </row>
    <row r="23" spans="1:20" ht="60" customHeight="1" thickTop="1" thickBot="1">
      <c r="A23" s="6" t="s">
        <v>20</v>
      </c>
      <c r="B23" s="6" t="s">
        <v>26</v>
      </c>
      <c r="C23" s="6" t="s">
        <v>22</v>
      </c>
      <c r="D23" s="6" t="s">
        <v>43</v>
      </c>
      <c r="E23" s="6"/>
      <c r="F23" s="6" t="s">
        <v>12</v>
      </c>
      <c r="G23" s="6" t="s">
        <v>28</v>
      </c>
      <c r="H23" s="6" t="s">
        <v>14</v>
      </c>
      <c r="I23" s="7" t="s">
        <v>44</v>
      </c>
      <c r="J23" s="8">
        <v>225800000</v>
      </c>
      <c r="K23" s="8">
        <v>225800000</v>
      </c>
      <c r="L23" s="8">
        <v>0</v>
      </c>
      <c r="M23" s="9">
        <f t="shared" si="4"/>
        <v>225800000</v>
      </c>
      <c r="N23" s="15">
        <f t="shared" si="2"/>
        <v>0</v>
      </c>
    </row>
    <row r="24" spans="1:20" ht="60" customHeight="1" thickTop="1" thickBot="1">
      <c r="A24" s="6" t="s">
        <v>20</v>
      </c>
      <c r="B24" s="6" t="s">
        <v>26</v>
      </c>
      <c r="C24" s="6" t="s">
        <v>22</v>
      </c>
      <c r="D24" s="6" t="s">
        <v>45</v>
      </c>
      <c r="E24" s="6"/>
      <c r="F24" s="6" t="s">
        <v>12</v>
      </c>
      <c r="G24" s="6" t="s">
        <v>28</v>
      </c>
      <c r="H24" s="6" t="s">
        <v>14</v>
      </c>
      <c r="I24" s="7" t="s">
        <v>46</v>
      </c>
      <c r="J24" s="8">
        <v>3280779836</v>
      </c>
      <c r="K24" s="8">
        <v>3280779836</v>
      </c>
      <c r="L24" s="8">
        <v>0</v>
      </c>
      <c r="M24" s="9">
        <f t="shared" si="4"/>
        <v>3280779836</v>
      </c>
      <c r="N24" s="15">
        <f t="shared" si="2"/>
        <v>0</v>
      </c>
    </row>
    <row r="25" spans="1:20" ht="60" customHeight="1" thickTop="1" thickBot="1">
      <c r="A25" s="6" t="s">
        <v>20</v>
      </c>
      <c r="B25" s="6" t="s">
        <v>26</v>
      </c>
      <c r="C25" s="6" t="s">
        <v>22</v>
      </c>
      <c r="D25" s="6" t="s">
        <v>45</v>
      </c>
      <c r="E25" s="6"/>
      <c r="F25" s="6" t="s">
        <v>12</v>
      </c>
      <c r="G25" s="6" t="s">
        <v>47</v>
      </c>
      <c r="H25" s="6" t="s">
        <v>14</v>
      </c>
      <c r="I25" s="7" t="s">
        <v>46</v>
      </c>
      <c r="J25" s="8">
        <v>466698822</v>
      </c>
      <c r="K25" s="8">
        <v>466698822</v>
      </c>
      <c r="L25" s="8">
        <v>466698822</v>
      </c>
      <c r="M25" s="9">
        <f t="shared" si="4"/>
        <v>0</v>
      </c>
      <c r="N25" s="15">
        <f t="shared" si="2"/>
        <v>1</v>
      </c>
    </row>
    <row r="26" spans="1:20" ht="77.25" customHeight="1" thickTop="1" thickBot="1">
      <c r="A26" s="6" t="s">
        <v>20</v>
      </c>
      <c r="B26" s="6" t="s">
        <v>26</v>
      </c>
      <c r="C26" s="6" t="s">
        <v>22</v>
      </c>
      <c r="D26" s="6" t="s">
        <v>48</v>
      </c>
      <c r="E26" s="6" t="s">
        <v>0</v>
      </c>
      <c r="F26" s="6" t="s">
        <v>12</v>
      </c>
      <c r="G26" s="6" t="s">
        <v>47</v>
      </c>
      <c r="H26" s="6" t="s">
        <v>14</v>
      </c>
      <c r="I26" s="7" t="s">
        <v>49</v>
      </c>
      <c r="J26" s="8">
        <v>1400900000</v>
      </c>
      <c r="K26" s="8">
        <v>1400900000</v>
      </c>
      <c r="L26" s="8">
        <v>1400900000</v>
      </c>
      <c r="M26" s="9">
        <f t="shared" si="4"/>
        <v>0</v>
      </c>
      <c r="N26" s="15">
        <f t="shared" si="2"/>
        <v>1</v>
      </c>
    </row>
    <row r="27" spans="1:20" ht="60" customHeight="1" thickTop="1" thickBot="1">
      <c r="A27" s="6" t="s">
        <v>20</v>
      </c>
      <c r="B27" s="6" t="s">
        <v>50</v>
      </c>
      <c r="C27" s="6" t="s">
        <v>22</v>
      </c>
      <c r="D27" s="6" t="s">
        <v>51</v>
      </c>
      <c r="E27" s="6"/>
      <c r="F27" s="6" t="s">
        <v>12</v>
      </c>
      <c r="G27" s="6" t="s">
        <v>28</v>
      </c>
      <c r="H27" s="6" t="s">
        <v>14</v>
      </c>
      <c r="I27" s="7" t="s">
        <v>52</v>
      </c>
      <c r="J27" s="8">
        <v>23445062</v>
      </c>
      <c r="K27" s="8">
        <v>23445062</v>
      </c>
      <c r="L27" s="8">
        <v>23445062</v>
      </c>
      <c r="M27" s="9">
        <f t="shared" si="4"/>
        <v>0</v>
      </c>
      <c r="N27" s="15">
        <f t="shared" si="2"/>
        <v>1</v>
      </c>
    </row>
    <row r="28" spans="1:20" ht="111" customHeight="1" thickTop="1" thickBot="1">
      <c r="A28" s="6" t="s">
        <v>20</v>
      </c>
      <c r="B28" s="6" t="s">
        <v>50</v>
      </c>
      <c r="C28" s="6" t="s">
        <v>22</v>
      </c>
      <c r="D28" s="6" t="s">
        <v>53</v>
      </c>
      <c r="E28" s="6"/>
      <c r="F28" s="6" t="s">
        <v>12</v>
      </c>
      <c r="G28" s="6" t="s">
        <v>28</v>
      </c>
      <c r="H28" s="6" t="s">
        <v>14</v>
      </c>
      <c r="I28" s="7" t="s">
        <v>54</v>
      </c>
      <c r="J28" s="8">
        <v>122710753</v>
      </c>
      <c r="K28" s="8">
        <v>122710753</v>
      </c>
      <c r="L28" s="8">
        <v>122710753</v>
      </c>
      <c r="M28" s="9">
        <f t="shared" si="4"/>
        <v>0</v>
      </c>
      <c r="N28" s="15">
        <f t="shared" si="2"/>
        <v>1</v>
      </c>
    </row>
    <row r="29" spans="1:20" ht="60" customHeight="1" thickTop="1" thickBot="1">
      <c r="A29" s="6" t="s">
        <v>20</v>
      </c>
      <c r="B29" s="6" t="s">
        <v>55</v>
      </c>
      <c r="C29" s="6" t="s">
        <v>22</v>
      </c>
      <c r="D29" s="6" t="s">
        <v>51</v>
      </c>
      <c r="E29" s="6"/>
      <c r="F29" s="6" t="s">
        <v>12</v>
      </c>
      <c r="G29" s="6" t="s">
        <v>42</v>
      </c>
      <c r="H29" s="6" t="s">
        <v>14</v>
      </c>
      <c r="I29" s="7" t="s">
        <v>56</v>
      </c>
      <c r="J29" s="8">
        <v>66872969</v>
      </c>
      <c r="K29" s="8">
        <v>66872969</v>
      </c>
      <c r="L29" s="8">
        <v>66872969</v>
      </c>
      <c r="M29" s="9">
        <f t="shared" si="4"/>
        <v>0</v>
      </c>
      <c r="N29" s="15">
        <f t="shared" si="2"/>
        <v>1</v>
      </c>
    </row>
    <row r="30" spans="1:20" ht="71.25" customHeight="1" thickTop="1" thickBot="1">
      <c r="A30" s="6" t="s">
        <v>20</v>
      </c>
      <c r="B30" s="6" t="s">
        <v>55</v>
      </c>
      <c r="C30" s="6" t="s">
        <v>22</v>
      </c>
      <c r="D30" s="6" t="s">
        <v>53</v>
      </c>
      <c r="E30" s="6"/>
      <c r="F30" s="6" t="s">
        <v>12</v>
      </c>
      <c r="G30" s="6" t="s">
        <v>28</v>
      </c>
      <c r="H30" s="6" t="s">
        <v>14</v>
      </c>
      <c r="I30" s="7" t="s">
        <v>57</v>
      </c>
      <c r="J30" s="8">
        <v>7345042</v>
      </c>
      <c r="K30" s="8">
        <v>7345042</v>
      </c>
      <c r="L30" s="8">
        <v>7345042</v>
      </c>
      <c r="M30" s="9">
        <f t="shared" si="4"/>
        <v>0</v>
      </c>
      <c r="N30" s="15">
        <f t="shared" si="2"/>
        <v>1</v>
      </c>
    </row>
    <row r="31" spans="1:20" ht="35.1" customHeight="1" thickTop="1" thickBot="1">
      <c r="A31" s="6"/>
      <c r="B31" s="6"/>
      <c r="C31" s="6"/>
      <c r="D31" s="6"/>
      <c r="E31" s="6"/>
      <c r="F31" s="6"/>
      <c r="G31" s="6"/>
      <c r="H31" s="6"/>
      <c r="I31" s="7" t="s">
        <v>62</v>
      </c>
      <c r="J31" s="8">
        <f>+J8+J13</f>
        <v>156513053876.28</v>
      </c>
      <c r="K31" s="8">
        <f t="shared" ref="K31:M31" si="6">+K8+K13</f>
        <v>140553715254.48001</v>
      </c>
      <c r="L31" s="8">
        <f t="shared" si="6"/>
        <v>102348855394.48</v>
      </c>
      <c r="M31" s="8">
        <f t="shared" si="6"/>
        <v>54164198481.800003</v>
      </c>
      <c r="N31" s="15">
        <f t="shared" si="2"/>
        <v>0.65393175112016177</v>
      </c>
    </row>
    <row r="32" spans="1:20" ht="21" customHeight="1" thickTop="1">
      <c r="A32" s="1" t="s">
        <v>67</v>
      </c>
      <c r="B32" s="1"/>
      <c r="C32" s="1"/>
      <c r="D32" s="1"/>
      <c r="E32" s="1"/>
      <c r="F32" s="1"/>
      <c r="G32" s="1"/>
      <c r="H32" s="1"/>
      <c r="I32" s="1"/>
      <c r="J32" s="1"/>
      <c r="K32" s="16"/>
      <c r="L32" s="16"/>
      <c r="M32" s="16"/>
      <c r="N32" s="16"/>
      <c r="O32" s="16"/>
      <c r="P32" s="16"/>
      <c r="Q32" s="16"/>
      <c r="R32" s="16"/>
      <c r="S32" s="16"/>
      <c r="T32" s="16"/>
    </row>
    <row r="33" spans="1:20" ht="17.25" customHeight="1">
      <c r="A33" s="1" t="s">
        <v>68</v>
      </c>
      <c r="B33" s="1"/>
      <c r="C33" s="1"/>
      <c r="D33" s="1"/>
      <c r="E33" s="1"/>
      <c r="F33" s="1"/>
      <c r="G33" s="1"/>
      <c r="H33" s="1"/>
      <c r="I33" s="1"/>
      <c r="J33" s="1"/>
      <c r="K33" s="16"/>
      <c r="L33" s="16"/>
      <c r="M33" s="16"/>
      <c r="N33" s="16"/>
      <c r="O33" s="16"/>
      <c r="P33" s="16"/>
      <c r="Q33" s="16"/>
      <c r="R33" s="16"/>
      <c r="S33" s="16"/>
      <c r="T33" s="16"/>
    </row>
    <row r="34" spans="1:20" ht="17.25" customHeight="1">
      <c r="A34" s="1" t="s">
        <v>69</v>
      </c>
      <c r="B34" s="1"/>
      <c r="C34" s="1"/>
      <c r="D34" s="1"/>
      <c r="E34" s="1"/>
      <c r="F34" s="1"/>
      <c r="G34" s="1"/>
      <c r="H34" s="1"/>
      <c r="I34" s="1"/>
      <c r="J34" s="1"/>
      <c r="K34" s="16"/>
      <c r="L34" s="16"/>
      <c r="M34" s="16"/>
      <c r="N34" s="16"/>
      <c r="O34" s="16"/>
      <c r="P34" s="16"/>
      <c r="Q34" s="16"/>
      <c r="R34" s="16"/>
      <c r="S34" s="16"/>
      <c r="T34" s="16"/>
    </row>
    <row r="35" spans="1:20" ht="35.1" customHeight="1"/>
    <row r="36" spans="1:20" ht="35.1" customHeight="1"/>
    <row r="42" spans="1:20">
      <c r="A42" s="1"/>
      <c r="B42" s="1"/>
      <c r="C42" s="1"/>
      <c r="D42" s="1"/>
      <c r="E42" s="1"/>
      <c r="F42" s="1"/>
      <c r="G42" s="1"/>
      <c r="H42" s="1"/>
      <c r="I42" s="1"/>
      <c r="J42" s="3"/>
      <c r="K42" s="3"/>
      <c r="L42" s="3"/>
      <c r="M42" s="2"/>
      <c r="N42" s="4"/>
    </row>
    <row r="43" spans="1:20">
      <c r="A43" s="1"/>
      <c r="B43" s="1"/>
      <c r="C43" s="1"/>
      <c r="D43" s="1"/>
      <c r="E43" s="1"/>
      <c r="F43" s="1"/>
      <c r="G43" s="1"/>
      <c r="H43" s="1"/>
      <c r="I43" s="1"/>
      <c r="J43" s="3"/>
      <c r="K43" s="3"/>
      <c r="L43" s="3"/>
      <c r="M43" s="2"/>
      <c r="N43" s="4"/>
    </row>
    <row r="44" spans="1:20">
      <c r="A44" s="1"/>
      <c r="B44" s="1"/>
      <c r="C44" s="1"/>
      <c r="D44" s="1"/>
      <c r="E44" s="1"/>
      <c r="F44" s="1"/>
      <c r="G44" s="1"/>
      <c r="H44" s="1"/>
      <c r="I44" s="1"/>
      <c r="J44" s="3"/>
      <c r="K44" s="3"/>
      <c r="L44" s="3"/>
      <c r="M44" s="3"/>
      <c r="N44" s="4"/>
    </row>
    <row r="45" spans="1:20">
      <c r="A45" s="1"/>
      <c r="B45" s="1"/>
      <c r="C45" s="1"/>
      <c r="D45" s="1"/>
      <c r="E45" s="1"/>
      <c r="F45" s="1"/>
      <c r="G45" s="1"/>
      <c r="H45" s="1"/>
      <c r="I45" s="1"/>
      <c r="J45" s="3"/>
      <c r="K45" s="3"/>
      <c r="L45" s="3"/>
      <c r="M45" s="3"/>
      <c r="N45" s="4"/>
    </row>
    <row r="46" spans="1:20">
      <c r="A46" s="1"/>
      <c r="B46" s="1"/>
      <c r="C46" s="1"/>
      <c r="D46" s="1"/>
      <c r="E46" s="1"/>
      <c r="F46" s="1"/>
      <c r="G46" s="1"/>
      <c r="H46" s="1"/>
      <c r="I46" s="1"/>
      <c r="J46" s="3"/>
      <c r="K46" s="3"/>
      <c r="L46" s="3"/>
      <c r="M46" s="3"/>
      <c r="N46" s="4"/>
    </row>
    <row r="47" spans="1:20">
      <c r="A47" s="1"/>
      <c r="B47" s="1"/>
      <c r="C47" s="1"/>
      <c r="D47" s="1"/>
      <c r="E47" s="1"/>
      <c r="F47" s="1"/>
      <c r="G47" s="1"/>
      <c r="H47" s="1"/>
      <c r="I47" s="1"/>
      <c r="J47" s="3"/>
      <c r="K47" s="3"/>
      <c r="L47" s="3"/>
      <c r="M47" s="3"/>
      <c r="N47" s="4"/>
    </row>
    <row r="48" spans="1:20">
      <c r="A48" s="1"/>
      <c r="B48" s="1"/>
      <c r="C48" s="1"/>
      <c r="D48" s="1"/>
      <c r="E48" s="1"/>
      <c r="F48" s="1"/>
      <c r="G48" s="1"/>
      <c r="H48" s="1"/>
      <c r="I48" s="1"/>
      <c r="J48" s="3"/>
      <c r="K48" s="3"/>
      <c r="L48" s="3"/>
      <c r="M48" s="3"/>
      <c r="N48" s="4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3"/>
      <c r="K49" s="3"/>
      <c r="L49" s="3"/>
      <c r="M49" s="3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3"/>
      <c r="K50" s="3"/>
      <c r="L50" s="3"/>
      <c r="M50" s="3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3"/>
      <c r="K51" s="3"/>
      <c r="L51" s="3"/>
      <c r="M51" s="3"/>
      <c r="N51" s="1"/>
    </row>
    <row r="52" spans="1:14">
      <c r="A52" s="1"/>
      <c r="B52" s="1"/>
      <c r="C52" s="1"/>
      <c r="D52" s="1"/>
      <c r="E52" s="1"/>
      <c r="F52" s="1"/>
      <c r="G52" s="1"/>
      <c r="H52" s="1"/>
      <c r="I52" s="1"/>
      <c r="J52" s="3"/>
      <c r="K52" s="3"/>
      <c r="L52" s="3"/>
      <c r="M52" s="3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</sheetData>
  <mergeCells count="4">
    <mergeCell ref="A3:N3"/>
    <mergeCell ref="A4:N4"/>
    <mergeCell ref="A5:N5"/>
    <mergeCell ref="L6:N6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UE-350101-000</vt:lpstr>
      <vt:lpstr>'RESERVAS UE-350101-000'!Títulos_a_imprimir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2023-11-10T12:30:55Z</cp:lastPrinted>
  <dcterms:created xsi:type="dcterms:W3CDTF">2023-11-01T12:45:00Z</dcterms:created>
  <dcterms:modified xsi:type="dcterms:W3CDTF">2023-11-10T12:30:59Z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