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YO 31 DE 2023 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'!$8:$8</definedName>
  </definedNames>
  <calcPr calcId="152511"/>
</workbook>
</file>

<file path=xl/calcChain.xml><?xml version="1.0" encoding="utf-8"?>
<calcChain xmlns="http://schemas.openxmlformats.org/spreadsheetml/2006/main">
  <c r="N31" i="1" l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3" i="1"/>
  <c r="M13" i="1"/>
  <c r="N11" i="1"/>
  <c r="M11" i="1"/>
  <c r="L14" i="1"/>
  <c r="K14" i="1"/>
  <c r="J14" i="1"/>
  <c r="L12" i="1"/>
  <c r="K12" i="1"/>
  <c r="J12" i="1"/>
  <c r="L10" i="1"/>
  <c r="K10" i="1"/>
  <c r="J10" i="1"/>
  <c r="N10" i="1" l="1"/>
  <c r="M14" i="1"/>
  <c r="K9" i="1"/>
  <c r="K32" i="1" s="1"/>
  <c r="N12" i="1"/>
  <c r="M12" i="1"/>
  <c r="M10" i="1"/>
  <c r="N14" i="1"/>
  <c r="L9" i="1"/>
  <c r="J9" i="1"/>
  <c r="L32" i="1" l="1"/>
  <c r="N9" i="1"/>
  <c r="J32" i="1"/>
  <c r="M9" i="1"/>
  <c r="N32" i="1" l="1"/>
  <c r="M32" i="1"/>
</calcChain>
</file>

<file path=xl/sharedStrings.xml><?xml version="1.0" encoding="utf-8"?>
<sst xmlns="http://schemas.openxmlformats.org/spreadsheetml/2006/main" count="195" uniqueCount="75">
  <si>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</si>
  <si>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</si>
  <si>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</si>
  <si>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</si>
  <si>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</si>
  <si>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</si>
  <si>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</si>
  <si>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</si>
  <si>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</si>
  <si>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</si>
  <si>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</si>
  <si>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</si>
  <si>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</si>
  <si>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</si>
  <si>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</si>
  <si>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</si>
  <si>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</si>
  <si>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</si>
  <si>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</si>
  <si>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</si>
  <si>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</si>
  <si>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</si>
  <si>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</si>
  <si>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</si>
  <si>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</si>
  <si>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</si>
  <si>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</si>
  <si>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</si>
  <si>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</si>
  <si>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</si>
  <si>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</si>
  <si>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</si>
  <si>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</si>
  <si>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</si>
  <si>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</si>
  <si>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</si>
  <si>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</si>
  <si>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</si>
  <si>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</si>
  <si>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</si>
  <si>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</si>
  <si>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</si>
  <si>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</si>
  <si>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</si>
  <si>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</si>
  <si>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</si>
  <si>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</si>
  <si>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</si>
  <si>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</si>
  <si>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</si>
  <si>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</si>
  <si>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</si>
  <si>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</si>
  <si>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</si>
  <si>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</si>
  <si>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</si>
  <si>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</si>
  <si>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</si>
  <si>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</si>
  <si>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TRANSFERENCIAS CORRIENTES</t>
  </si>
  <si>
    <t xml:space="preserve">GASTOS DE INVERSION </t>
  </si>
  <si>
    <t xml:space="preserve">ADQUISICION DE BIENES Y SERVICIOS </t>
  </si>
  <si>
    <t>MINISTERIO DE COMERCIO INDUSTRIA Y TURISMO</t>
  </si>
  <si>
    <t xml:space="preserve">EJECUCION RESERVAS PRESUPUESTALES 2022 CON CORTE AL 31 DE MAYO DE 2023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</si>
  <si>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</si>
  <si>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</si>
  <si>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</si>
  <si>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FECHA DE GENERACIÓN: JUNIO 01 DE 2023 </t>
  </si>
  <si>
    <t xml:space="preserve">UNIDAD EJECUTORA 350101- 000 GESTIÓN GENERAL </t>
  </si>
  <si>
    <t>COMPROMISO($)</t>
  </si>
  <si>
    <t>OBLIGACION($)</t>
  </si>
  <si>
    <t>PAGOS($)</t>
  </si>
  <si>
    <t>COMPROMISO SIN PAGAR($)</t>
  </si>
  <si>
    <t>PAGO/   COMP(%)</t>
  </si>
  <si>
    <t>TOTAL EJECUCIÓN RESERVAS PRESUPUESTALES 2022 CON CORTE AL 31 DE MAYO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</si>
</sst>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left" vertical="center" wrapText="1" readingOrder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247649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333375</xdr:colOff>
      <xdr:row>0</xdr:row>
      <xdr:rowOff>142875</xdr:rowOff>
    </xdr:from>
    <xdr:to>
      <xdr:col>14</xdr:col>
      <xdr:colOff>9525</xdr:colOff>
      <xdr:row>3</xdr:row>
      <xdr:rowOff>103947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42875"/>
          <a:ext cx="1771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6"/>
  <sheetViews>
    <sheetView showGridLines="0" tabSelected="1" topLeftCell="A22" workbookViewId="0">
      <selection activeCell="A32" sqref="A32:N32"/>
    </sheetView>
  </sheetViews>
  <sheetFormatPr baseColWidth="10" defaultRowHeight="15" x14ac:dyDescent="0.25"/>
  <cols>
    <col min="1" max="5" width="5.42578125" customWidth="1"/>
    <col min="6" max="6" width="7.5703125" customWidth="1"/>
    <col min="7" max="7" width="4.85546875" customWidth="1"/>
    <col min="8" max="8" width="5.140625" customWidth="1"/>
    <col min="9" max="9" width="32.5703125" customWidth="1"/>
    <col min="10" max="12" width="18.85546875" customWidth="1"/>
    <col min="13" max="13" width="19.42578125" customWidth="1"/>
    <col min="14" max="14" width="9.42578125" customWidth="1"/>
  </cols>
  <sheetData>
    <row r="4" spans="1:17" ht="19.5" customHeight="1" x14ac:dyDescent="0.25">
      <c r="A4" s="21" t="s">
        <v>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7" ht="17.25" customHeight="1" x14ac:dyDescent="0.25">
      <c r="A5" s="21" t="s">
        <v>63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</row>
    <row r="6" spans="1:17" x14ac:dyDescent="0.25">
      <c r="A6" s="21" t="s">
        <v>68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</row>
    <row r="7" spans="1:17" ht="16.5" thickBot="1" x14ac:dyDescent="0.3">
      <c r="A7" s="11" t="s">
        <v>0</v>
      </c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23" t="s">
        <v>67</v>
      </c>
      <c r="M7" s="24"/>
      <c r="N7" s="24"/>
      <c r="O7" s="1"/>
      <c r="P7" s="1"/>
      <c r="Q7" s="1"/>
    </row>
    <row r="8" spans="1:17" ht="34.5" customHeight="1" thickTop="1" thickBo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69</v>
      </c>
      <c r="K8" s="4" t="s">
        <v>70</v>
      </c>
      <c r="L8" s="4" t="s">
        <v>71</v>
      </c>
      <c r="M8" s="5" t="s">
        <v>72</v>
      </c>
      <c r="N8" s="5" t="s">
        <v>73</v>
      </c>
      <c r="O8" s="1"/>
      <c r="P8" s="1"/>
      <c r="Q8" s="1"/>
    </row>
    <row r="9" spans="1:17" ht="35.1" customHeight="1" thickTop="1" thickBot="1" x14ac:dyDescent="0.3">
      <c r="A9" s="12" t="s">
        <v>10</v>
      </c>
      <c r="B9" s="12"/>
      <c r="C9" s="12"/>
      <c r="D9" s="12"/>
      <c r="E9" s="12"/>
      <c r="F9" s="12"/>
      <c r="G9" s="12"/>
      <c r="H9" s="12"/>
      <c r="I9" s="13" t="s">
        <v>58</v>
      </c>
      <c r="J9" s="17">
        <f>+J10+J12</f>
        <v>346808016.76999998</v>
      </c>
      <c r="K9" s="17">
        <f t="shared" ref="K9:L9" si="0">+K10+K12</f>
        <v>344629162.47000003</v>
      </c>
      <c r="L9" s="17">
        <f t="shared" si="0"/>
        <v>344629162.47000003</v>
      </c>
      <c r="M9" s="15">
        <f>+J9-L9</f>
        <v>2178854.2999999523</v>
      </c>
      <c r="N9" s="16">
        <f>+L9/J9</f>
        <v>0.99371740503494488</v>
      </c>
      <c r="O9" s="1"/>
      <c r="P9" s="1"/>
      <c r="Q9" s="1"/>
    </row>
    <row r="10" spans="1:17" ht="35.1" customHeight="1" thickTop="1" thickBot="1" x14ac:dyDescent="0.3">
      <c r="A10" s="12" t="s">
        <v>10</v>
      </c>
      <c r="B10" s="12" t="s">
        <v>11</v>
      </c>
      <c r="C10" s="12"/>
      <c r="D10" s="12"/>
      <c r="E10" s="12"/>
      <c r="F10" s="12"/>
      <c r="G10" s="12"/>
      <c r="H10" s="12"/>
      <c r="I10" s="13" t="s">
        <v>61</v>
      </c>
      <c r="J10" s="14">
        <f>+J11</f>
        <v>313808016.76999998</v>
      </c>
      <c r="K10" s="14">
        <f t="shared" ref="K10:L10" si="1">+K11</f>
        <v>311629162.47000003</v>
      </c>
      <c r="L10" s="14">
        <f t="shared" si="1"/>
        <v>311629162.47000003</v>
      </c>
      <c r="M10" s="15">
        <f t="shared" ref="M10:M31" si="2">+J10-L10</f>
        <v>2178854.2999999523</v>
      </c>
      <c r="N10" s="16">
        <f t="shared" ref="N10:N31" si="3">+L10/J10</f>
        <v>0.99305672837033698</v>
      </c>
      <c r="O10" s="1"/>
      <c r="P10" s="1"/>
      <c r="Q10" s="1"/>
    </row>
    <row r="11" spans="1:17" ht="35.1" customHeight="1" thickTop="1" thickBot="1" x14ac:dyDescent="0.3">
      <c r="A11" s="8" t="s">
        <v>10</v>
      </c>
      <c r="B11" s="8" t="s">
        <v>11</v>
      </c>
      <c r="C11" s="8"/>
      <c r="D11" s="8"/>
      <c r="E11" s="8"/>
      <c r="F11" s="8" t="s">
        <v>12</v>
      </c>
      <c r="G11" s="8" t="s">
        <v>13</v>
      </c>
      <c r="H11" s="8" t="s">
        <v>14</v>
      </c>
      <c r="I11" s="9" t="s">
        <v>15</v>
      </c>
      <c r="J11" s="10">
        <v>313808016.76999998</v>
      </c>
      <c r="K11" s="10">
        <v>311629162.47000003</v>
      </c>
      <c r="L11" s="10">
        <v>311629162.47000003</v>
      </c>
      <c r="M11" s="6">
        <f t="shared" si="2"/>
        <v>2178854.2999999523</v>
      </c>
      <c r="N11" s="7">
        <f t="shared" si="3"/>
        <v>0.99305672837033698</v>
      </c>
      <c r="O11" s="1"/>
      <c r="P11" s="1"/>
      <c r="Q11" s="1"/>
    </row>
    <row r="12" spans="1:17" ht="35.1" customHeight="1" thickTop="1" thickBot="1" x14ac:dyDescent="0.3">
      <c r="A12" s="12" t="s">
        <v>10</v>
      </c>
      <c r="B12" s="12" t="s">
        <v>16</v>
      </c>
      <c r="C12" s="12"/>
      <c r="D12" s="12"/>
      <c r="E12" s="12"/>
      <c r="F12" s="12"/>
      <c r="G12" s="12"/>
      <c r="H12" s="12"/>
      <c r="I12" s="13" t="s">
        <v>59</v>
      </c>
      <c r="J12" s="14">
        <f>+J13</f>
        <v>33000000</v>
      </c>
      <c r="K12" s="14">
        <f t="shared" ref="K12:L12" si="4">+K13</f>
        <v>33000000</v>
      </c>
      <c r="L12" s="14">
        <f t="shared" si="4"/>
        <v>33000000</v>
      </c>
      <c r="M12" s="15">
        <f t="shared" si="2"/>
        <v>0</v>
      </c>
      <c r="N12" s="16">
        <f t="shared" si="3"/>
        <v>1</v>
      </c>
      <c r="O12" s="1"/>
      <c r="P12" s="1"/>
      <c r="Q12" s="1"/>
    </row>
    <row r="13" spans="1:17" ht="35.1" customHeight="1" thickTop="1" thickBot="1" x14ac:dyDescent="0.3">
      <c r="A13" s="8" t="s">
        <v>10</v>
      </c>
      <c r="B13" s="8" t="s">
        <v>16</v>
      </c>
      <c r="C13" s="8" t="s">
        <v>17</v>
      </c>
      <c r="D13" s="8" t="s">
        <v>11</v>
      </c>
      <c r="E13" s="8" t="s">
        <v>18</v>
      </c>
      <c r="F13" s="8" t="s">
        <v>12</v>
      </c>
      <c r="G13" s="8" t="s">
        <v>13</v>
      </c>
      <c r="H13" s="8" t="s">
        <v>14</v>
      </c>
      <c r="I13" s="9" t="s">
        <v>19</v>
      </c>
      <c r="J13" s="10">
        <v>33000000</v>
      </c>
      <c r="K13" s="10">
        <v>33000000</v>
      </c>
      <c r="L13" s="10">
        <v>33000000</v>
      </c>
      <c r="M13" s="6">
        <f t="shared" si="2"/>
        <v>0</v>
      </c>
      <c r="N13" s="7">
        <f t="shared" si="3"/>
        <v>1</v>
      </c>
      <c r="O13" s="1"/>
      <c r="P13" s="1"/>
      <c r="Q13" s="1"/>
    </row>
    <row r="14" spans="1:17" ht="35.1" customHeight="1" thickTop="1" thickBot="1" x14ac:dyDescent="0.3">
      <c r="A14" s="12" t="s">
        <v>20</v>
      </c>
      <c r="B14" s="12"/>
      <c r="C14" s="12"/>
      <c r="D14" s="12"/>
      <c r="E14" s="12"/>
      <c r="F14" s="12"/>
      <c r="G14" s="12"/>
      <c r="H14" s="12"/>
      <c r="I14" s="13" t="s">
        <v>60</v>
      </c>
      <c r="J14" s="14">
        <f>SUM(J15:J31)</f>
        <v>156166245859.51001</v>
      </c>
      <c r="K14" s="14">
        <f t="shared" ref="K14:L14" si="5">SUM(K15:K31)</f>
        <v>25304196440</v>
      </c>
      <c r="L14" s="14">
        <f t="shared" si="5"/>
        <v>2099336580</v>
      </c>
      <c r="M14" s="15">
        <f t="shared" si="2"/>
        <v>154066909279.51001</v>
      </c>
      <c r="N14" s="16">
        <f t="shared" si="3"/>
        <v>1.3442959894730397E-2</v>
      </c>
      <c r="O14" s="1"/>
      <c r="P14" s="1"/>
      <c r="Q14" s="1"/>
    </row>
    <row r="15" spans="1:17" ht="69" thickTop="1" thickBot="1" x14ac:dyDescent="0.3">
      <c r="A15" s="8" t="s">
        <v>20</v>
      </c>
      <c r="B15" s="8" t="s">
        <v>21</v>
      </c>
      <c r="C15" s="8" t="s">
        <v>22</v>
      </c>
      <c r="D15" s="8" t="s">
        <v>23</v>
      </c>
      <c r="E15" s="8"/>
      <c r="F15" s="8" t="s">
        <v>12</v>
      </c>
      <c r="G15" s="8" t="s">
        <v>24</v>
      </c>
      <c r="H15" s="8" t="s">
        <v>14</v>
      </c>
      <c r="I15" s="9" t="s">
        <v>25</v>
      </c>
      <c r="J15" s="10">
        <v>20887789912</v>
      </c>
      <c r="K15" s="10">
        <v>0</v>
      </c>
      <c r="L15" s="10">
        <v>0</v>
      </c>
      <c r="M15" s="6">
        <f t="shared" si="2"/>
        <v>20887789912</v>
      </c>
      <c r="N15" s="7">
        <f t="shared" si="3"/>
        <v>0</v>
      </c>
      <c r="O15" s="1"/>
      <c r="P15" s="1"/>
      <c r="Q15" s="1"/>
    </row>
    <row r="16" spans="1:17" ht="46.5" thickTop="1" thickBot="1" x14ac:dyDescent="0.3">
      <c r="A16" s="8" t="s">
        <v>20</v>
      </c>
      <c r="B16" s="8" t="s">
        <v>26</v>
      </c>
      <c r="C16" s="8" t="s">
        <v>22</v>
      </c>
      <c r="D16" s="8" t="s">
        <v>27</v>
      </c>
      <c r="E16" s="8"/>
      <c r="F16" s="8" t="s">
        <v>12</v>
      </c>
      <c r="G16" s="8" t="s">
        <v>28</v>
      </c>
      <c r="H16" s="8" t="s">
        <v>14</v>
      </c>
      <c r="I16" s="9" t="s">
        <v>29</v>
      </c>
      <c r="J16" s="10">
        <v>631456316.5</v>
      </c>
      <c r="K16" s="10">
        <v>11363932</v>
      </c>
      <c r="L16" s="10">
        <v>11363932</v>
      </c>
      <c r="M16" s="6">
        <f t="shared" si="2"/>
        <v>620092384.5</v>
      </c>
      <c r="N16" s="7">
        <f t="shared" si="3"/>
        <v>1.7996386611487794E-2</v>
      </c>
      <c r="O16" s="1"/>
      <c r="P16" s="1"/>
      <c r="Q16" s="1"/>
    </row>
    <row r="17" spans="1:17" ht="46.5" thickTop="1" thickBot="1" x14ac:dyDescent="0.3">
      <c r="A17" s="8" t="s">
        <v>20</v>
      </c>
      <c r="B17" s="8" t="s">
        <v>26</v>
      </c>
      <c r="C17" s="8" t="s">
        <v>22</v>
      </c>
      <c r="D17" s="8" t="s">
        <v>30</v>
      </c>
      <c r="E17" s="8"/>
      <c r="F17" s="8" t="s">
        <v>12</v>
      </c>
      <c r="G17" s="8" t="s">
        <v>28</v>
      </c>
      <c r="H17" s="8" t="s">
        <v>14</v>
      </c>
      <c r="I17" s="9" t="s">
        <v>31</v>
      </c>
      <c r="J17" s="10">
        <v>1656243860</v>
      </c>
      <c r="K17" s="10">
        <v>1656243860</v>
      </c>
      <c r="L17" s="10">
        <v>0</v>
      </c>
      <c r="M17" s="6">
        <f t="shared" si="2"/>
        <v>1656243860</v>
      </c>
      <c r="N17" s="7">
        <f t="shared" si="3"/>
        <v>0</v>
      </c>
      <c r="O17" s="1"/>
      <c r="P17" s="1"/>
      <c r="Q17" s="1"/>
    </row>
    <row r="18" spans="1:17" ht="57.75" thickTop="1" thickBot="1" x14ac:dyDescent="0.3">
      <c r="A18" s="8" t="s">
        <v>20</v>
      </c>
      <c r="B18" s="8" t="s">
        <v>26</v>
      </c>
      <c r="C18" s="8" t="s">
        <v>22</v>
      </c>
      <c r="D18" s="8" t="s">
        <v>32</v>
      </c>
      <c r="E18" s="8"/>
      <c r="F18" s="8" t="s">
        <v>12</v>
      </c>
      <c r="G18" s="8" t="s">
        <v>28</v>
      </c>
      <c r="H18" s="8" t="s">
        <v>14</v>
      </c>
      <c r="I18" s="9" t="s">
        <v>33</v>
      </c>
      <c r="J18" s="10">
        <v>15000000000</v>
      </c>
      <c r="K18" s="10">
        <v>0</v>
      </c>
      <c r="L18" s="10">
        <v>0</v>
      </c>
      <c r="M18" s="6">
        <f t="shared" si="2"/>
        <v>15000000000</v>
      </c>
      <c r="N18" s="7">
        <f t="shared" si="3"/>
        <v>0</v>
      </c>
      <c r="O18" s="1"/>
      <c r="P18" s="1"/>
      <c r="Q18" s="1"/>
    </row>
    <row r="19" spans="1:17" ht="35.25" thickTop="1" thickBot="1" x14ac:dyDescent="0.3">
      <c r="A19" s="8" t="s">
        <v>20</v>
      </c>
      <c r="B19" s="8" t="s">
        <v>26</v>
      </c>
      <c r="C19" s="8" t="s">
        <v>22</v>
      </c>
      <c r="D19" s="8" t="s">
        <v>34</v>
      </c>
      <c r="E19" s="8"/>
      <c r="F19" s="8" t="s">
        <v>12</v>
      </c>
      <c r="G19" s="8" t="s">
        <v>28</v>
      </c>
      <c r="H19" s="8" t="s">
        <v>14</v>
      </c>
      <c r="I19" s="9" t="s">
        <v>35</v>
      </c>
      <c r="J19" s="10">
        <v>310000000</v>
      </c>
      <c r="K19" s="10">
        <v>310000000</v>
      </c>
      <c r="L19" s="10">
        <v>0</v>
      </c>
      <c r="M19" s="6">
        <f t="shared" si="2"/>
        <v>310000000</v>
      </c>
      <c r="N19" s="7">
        <f t="shared" si="3"/>
        <v>0</v>
      </c>
      <c r="O19" s="1"/>
      <c r="P19" s="1"/>
      <c r="Q19" s="1"/>
    </row>
    <row r="20" spans="1:17" ht="46.5" thickTop="1" thickBot="1" x14ac:dyDescent="0.3">
      <c r="A20" s="8" t="s">
        <v>20</v>
      </c>
      <c r="B20" s="8" t="s">
        <v>26</v>
      </c>
      <c r="C20" s="8" t="s">
        <v>22</v>
      </c>
      <c r="D20" s="8" t="s">
        <v>36</v>
      </c>
      <c r="E20" s="8"/>
      <c r="F20" s="8" t="s">
        <v>12</v>
      </c>
      <c r="G20" s="8" t="s">
        <v>28</v>
      </c>
      <c r="H20" s="8" t="s">
        <v>14</v>
      </c>
      <c r="I20" s="9" t="s">
        <v>37</v>
      </c>
      <c r="J20" s="10">
        <v>17525576870</v>
      </c>
      <c r="K20" s="10">
        <v>17525576870</v>
      </c>
      <c r="L20" s="10">
        <v>0</v>
      </c>
      <c r="M20" s="6">
        <f t="shared" si="2"/>
        <v>17525576870</v>
      </c>
      <c r="N20" s="7">
        <f t="shared" si="3"/>
        <v>0</v>
      </c>
      <c r="O20" s="1"/>
      <c r="P20" s="1"/>
      <c r="Q20" s="1"/>
    </row>
    <row r="21" spans="1:17" ht="35.25" thickTop="1" thickBot="1" x14ac:dyDescent="0.3">
      <c r="A21" s="8" t="s">
        <v>20</v>
      </c>
      <c r="B21" s="8" t="s">
        <v>26</v>
      </c>
      <c r="C21" s="8" t="s">
        <v>22</v>
      </c>
      <c r="D21" s="8" t="s">
        <v>38</v>
      </c>
      <c r="E21" s="8"/>
      <c r="F21" s="8" t="s">
        <v>12</v>
      </c>
      <c r="G21" s="8" t="s">
        <v>13</v>
      </c>
      <c r="H21" s="8" t="s">
        <v>14</v>
      </c>
      <c r="I21" s="9" t="s">
        <v>39</v>
      </c>
      <c r="J21" s="10">
        <v>94354167123.009995</v>
      </c>
      <c r="K21" s="10">
        <v>0</v>
      </c>
      <c r="L21" s="10">
        <v>0</v>
      </c>
      <c r="M21" s="6">
        <f t="shared" si="2"/>
        <v>94354167123.009995</v>
      </c>
      <c r="N21" s="7">
        <f t="shared" si="3"/>
        <v>0</v>
      </c>
      <c r="O21" s="1"/>
      <c r="P21" s="1"/>
      <c r="Q21" s="1"/>
    </row>
    <row r="22" spans="1:17" ht="35.25" thickTop="1" thickBot="1" x14ac:dyDescent="0.3">
      <c r="A22" s="8" t="s">
        <v>20</v>
      </c>
      <c r="B22" s="8" t="s">
        <v>26</v>
      </c>
      <c r="C22" s="8" t="s">
        <v>22</v>
      </c>
      <c r="D22" s="8" t="s">
        <v>40</v>
      </c>
      <c r="E22" s="8"/>
      <c r="F22" s="8" t="s">
        <v>12</v>
      </c>
      <c r="G22" s="8" t="s">
        <v>28</v>
      </c>
      <c r="H22" s="8" t="s">
        <v>14</v>
      </c>
      <c r="I22" s="9" t="s">
        <v>41</v>
      </c>
      <c r="J22" s="10">
        <v>25350115</v>
      </c>
      <c r="K22" s="10">
        <v>25350115</v>
      </c>
      <c r="L22" s="10">
        <v>0</v>
      </c>
      <c r="M22" s="6">
        <f t="shared" si="2"/>
        <v>25350115</v>
      </c>
      <c r="N22" s="7">
        <f t="shared" si="3"/>
        <v>0</v>
      </c>
      <c r="O22" s="1"/>
      <c r="P22" s="1"/>
      <c r="Q22" s="1"/>
    </row>
    <row r="23" spans="1:17" ht="35.25" thickTop="1" thickBot="1" x14ac:dyDescent="0.3">
      <c r="A23" s="8" t="s">
        <v>20</v>
      </c>
      <c r="B23" s="8" t="s">
        <v>26</v>
      </c>
      <c r="C23" s="8" t="s">
        <v>22</v>
      </c>
      <c r="D23" s="8" t="s">
        <v>40</v>
      </c>
      <c r="E23" s="8"/>
      <c r="F23" s="8" t="s">
        <v>12</v>
      </c>
      <c r="G23" s="8" t="s">
        <v>42</v>
      </c>
      <c r="H23" s="8" t="s">
        <v>14</v>
      </c>
      <c r="I23" s="9" t="s">
        <v>41</v>
      </c>
      <c r="J23" s="10">
        <v>181109179</v>
      </c>
      <c r="K23" s="10">
        <v>181109179</v>
      </c>
      <c r="L23" s="10">
        <v>0</v>
      </c>
      <c r="M23" s="6">
        <f t="shared" si="2"/>
        <v>181109179</v>
      </c>
      <c r="N23" s="7">
        <f t="shared" si="3"/>
        <v>0</v>
      </c>
      <c r="O23" s="1"/>
      <c r="P23" s="1"/>
      <c r="Q23" s="1"/>
    </row>
    <row r="24" spans="1:17" ht="35.25" thickTop="1" thickBot="1" x14ac:dyDescent="0.3">
      <c r="A24" s="8" t="s">
        <v>20</v>
      </c>
      <c r="B24" s="8" t="s">
        <v>26</v>
      </c>
      <c r="C24" s="8" t="s">
        <v>22</v>
      </c>
      <c r="D24" s="8" t="s">
        <v>43</v>
      </c>
      <c r="E24" s="8"/>
      <c r="F24" s="8" t="s">
        <v>12</v>
      </c>
      <c r="G24" s="8" t="s">
        <v>28</v>
      </c>
      <c r="H24" s="8" t="s">
        <v>14</v>
      </c>
      <c r="I24" s="9" t="s">
        <v>44</v>
      </c>
      <c r="J24" s="10">
        <v>225800000</v>
      </c>
      <c r="K24" s="10">
        <v>225800000</v>
      </c>
      <c r="L24" s="10">
        <v>0</v>
      </c>
      <c r="M24" s="6">
        <f t="shared" si="2"/>
        <v>225800000</v>
      </c>
      <c r="N24" s="7">
        <f t="shared" si="3"/>
        <v>0</v>
      </c>
      <c r="O24" s="1"/>
      <c r="P24" s="1"/>
      <c r="Q24" s="1"/>
    </row>
    <row r="25" spans="1:17" ht="35.25" thickTop="1" thickBot="1" x14ac:dyDescent="0.3">
      <c r="A25" s="8" t="s">
        <v>20</v>
      </c>
      <c r="B25" s="8" t="s">
        <v>26</v>
      </c>
      <c r="C25" s="8" t="s">
        <v>22</v>
      </c>
      <c r="D25" s="8" t="s">
        <v>45</v>
      </c>
      <c r="E25" s="8"/>
      <c r="F25" s="8" t="s">
        <v>12</v>
      </c>
      <c r="G25" s="8" t="s">
        <v>28</v>
      </c>
      <c r="H25" s="8" t="s">
        <v>14</v>
      </c>
      <c r="I25" s="9" t="s">
        <v>46</v>
      </c>
      <c r="J25" s="10">
        <v>3280779836</v>
      </c>
      <c r="K25" s="10">
        <v>3280779836</v>
      </c>
      <c r="L25" s="10">
        <v>0</v>
      </c>
      <c r="M25" s="6">
        <f t="shared" si="2"/>
        <v>3280779836</v>
      </c>
      <c r="N25" s="7">
        <f t="shared" si="3"/>
        <v>0</v>
      </c>
      <c r="O25" s="1"/>
      <c r="P25" s="1"/>
      <c r="Q25" s="1"/>
    </row>
    <row r="26" spans="1:17" ht="35.25" thickTop="1" thickBot="1" x14ac:dyDescent="0.3">
      <c r="A26" s="8" t="s">
        <v>20</v>
      </c>
      <c r="B26" s="8" t="s">
        <v>26</v>
      </c>
      <c r="C26" s="8" t="s">
        <v>22</v>
      </c>
      <c r="D26" s="8" t="s">
        <v>45</v>
      </c>
      <c r="E26" s="8"/>
      <c r="F26" s="8" t="s">
        <v>12</v>
      </c>
      <c r="G26" s="8" t="s">
        <v>47</v>
      </c>
      <c r="H26" s="8" t="s">
        <v>14</v>
      </c>
      <c r="I26" s="9" t="s">
        <v>46</v>
      </c>
      <c r="J26" s="10">
        <v>466698822</v>
      </c>
      <c r="K26" s="10">
        <v>466698822</v>
      </c>
      <c r="L26" s="10">
        <v>466698822</v>
      </c>
      <c r="M26" s="6">
        <f t="shared" si="2"/>
        <v>0</v>
      </c>
      <c r="N26" s="7">
        <f t="shared" si="3"/>
        <v>1</v>
      </c>
      <c r="O26" s="1"/>
      <c r="P26" s="1"/>
      <c r="Q26" s="1"/>
    </row>
    <row r="27" spans="1:17" ht="69" thickTop="1" thickBot="1" x14ac:dyDescent="0.3">
      <c r="A27" s="8" t="s">
        <v>20</v>
      </c>
      <c r="B27" s="8" t="s">
        <v>26</v>
      </c>
      <c r="C27" s="8" t="s">
        <v>22</v>
      </c>
      <c r="D27" s="8" t="s">
        <v>48</v>
      </c>
      <c r="E27" s="8" t="s">
        <v>0</v>
      </c>
      <c r="F27" s="8" t="s">
        <v>12</v>
      </c>
      <c r="G27" s="8" t="s">
        <v>47</v>
      </c>
      <c r="H27" s="8" t="s">
        <v>14</v>
      </c>
      <c r="I27" s="9" t="s">
        <v>49</v>
      </c>
      <c r="J27" s="10">
        <v>1400900000</v>
      </c>
      <c r="K27" s="10">
        <v>1400900000</v>
      </c>
      <c r="L27" s="10">
        <v>1400900000</v>
      </c>
      <c r="M27" s="6">
        <f t="shared" si="2"/>
        <v>0</v>
      </c>
      <c r="N27" s="7">
        <f t="shared" si="3"/>
        <v>1</v>
      </c>
      <c r="O27" s="1"/>
      <c r="P27" s="1"/>
      <c r="Q27" s="1"/>
    </row>
    <row r="28" spans="1:17" ht="33.950000000000003" customHeight="1" thickTop="1" thickBot="1" x14ac:dyDescent="0.3">
      <c r="A28" s="8" t="s">
        <v>20</v>
      </c>
      <c r="B28" s="8" t="s">
        <v>50</v>
      </c>
      <c r="C28" s="8" t="s">
        <v>22</v>
      </c>
      <c r="D28" s="8" t="s">
        <v>51</v>
      </c>
      <c r="E28" s="8"/>
      <c r="F28" s="8" t="s">
        <v>12</v>
      </c>
      <c r="G28" s="8" t="s">
        <v>28</v>
      </c>
      <c r="H28" s="8" t="s">
        <v>14</v>
      </c>
      <c r="I28" s="9" t="s">
        <v>52</v>
      </c>
      <c r="J28" s="10">
        <v>23445062</v>
      </c>
      <c r="K28" s="10">
        <v>23445062</v>
      </c>
      <c r="L28" s="10">
        <v>23445062</v>
      </c>
      <c r="M28" s="6">
        <f t="shared" si="2"/>
        <v>0</v>
      </c>
      <c r="N28" s="7">
        <f t="shared" si="3"/>
        <v>1</v>
      </c>
      <c r="O28" s="1"/>
      <c r="P28" s="1"/>
      <c r="Q28" s="1"/>
    </row>
    <row r="29" spans="1:17" ht="80.25" thickTop="1" thickBot="1" x14ac:dyDescent="0.3">
      <c r="A29" s="8" t="s">
        <v>20</v>
      </c>
      <c r="B29" s="8" t="s">
        <v>50</v>
      </c>
      <c r="C29" s="8" t="s">
        <v>22</v>
      </c>
      <c r="D29" s="8" t="s">
        <v>53</v>
      </c>
      <c r="E29" s="8"/>
      <c r="F29" s="8" t="s">
        <v>12</v>
      </c>
      <c r="G29" s="8" t="s">
        <v>28</v>
      </c>
      <c r="H29" s="8" t="s">
        <v>14</v>
      </c>
      <c r="I29" s="9" t="s">
        <v>54</v>
      </c>
      <c r="J29" s="10">
        <v>122710753</v>
      </c>
      <c r="K29" s="10">
        <v>122710753</v>
      </c>
      <c r="L29" s="10">
        <v>122710753</v>
      </c>
      <c r="M29" s="6">
        <f t="shared" si="2"/>
        <v>0</v>
      </c>
      <c r="N29" s="7">
        <f t="shared" si="3"/>
        <v>1</v>
      </c>
      <c r="O29" s="1"/>
      <c r="P29" s="1"/>
      <c r="Q29" s="1"/>
    </row>
    <row r="30" spans="1:17" ht="35.25" thickTop="1" thickBot="1" x14ac:dyDescent="0.3">
      <c r="A30" s="8" t="s">
        <v>20</v>
      </c>
      <c r="B30" s="8" t="s">
        <v>55</v>
      </c>
      <c r="C30" s="8" t="s">
        <v>22</v>
      </c>
      <c r="D30" s="8" t="s">
        <v>51</v>
      </c>
      <c r="E30" s="8"/>
      <c r="F30" s="8" t="s">
        <v>12</v>
      </c>
      <c r="G30" s="8" t="s">
        <v>42</v>
      </c>
      <c r="H30" s="8" t="s">
        <v>14</v>
      </c>
      <c r="I30" s="9" t="s">
        <v>56</v>
      </c>
      <c r="J30" s="10">
        <v>66872969</v>
      </c>
      <c r="K30" s="10">
        <v>66872969</v>
      </c>
      <c r="L30" s="10">
        <v>66872969</v>
      </c>
      <c r="M30" s="6">
        <f t="shared" si="2"/>
        <v>0</v>
      </c>
      <c r="N30" s="7">
        <f t="shared" si="3"/>
        <v>1</v>
      </c>
      <c r="O30" s="1"/>
      <c r="P30" s="1"/>
      <c r="Q30" s="1"/>
    </row>
    <row r="31" spans="1:17" ht="46.5" thickTop="1" thickBot="1" x14ac:dyDescent="0.3">
      <c r="A31" s="8" t="s">
        <v>20</v>
      </c>
      <c r="B31" s="8" t="s">
        <v>55</v>
      </c>
      <c r="C31" s="8" t="s">
        <v>22</v>
      </c>
      <c r="D31" s="8" t="s">
        <v>53</v>
      </c>
      <c r="E31" s="8"/>
      <c r="F31" s="8" t="s">
        <v>12</v>
      </c>
      <c r="G31" s="8" t="s">
        <v>28</v>
      </c>
      <c r="H31" s="8" t="s">
        <v>14</v>
      </c>
      <c r="I31" s="9" t="s">
        <v>57</v>
      </c>
      <c r="J31" s="10">
        <v>7345042</v>
      </c>
      <c r="K31" s="10">
        <v>7345042</v>
      </c>
      <c r="L31" s="10">
        <v>7345042</v>
      </c>
      <c r="M31" s="6">
        <f t="shared" si="2"/>
        <v>0</v>
      </c>
      <c r="N31" s="7">
        <f t="shared" si="3"/>
        <v>1</v>
      </c>
      <c r="O31" s="1"/>
      <c r="P31" s="1"/>
      <c r="Q31" s="1"/>
    </row>
    <row r="32" spans="1:17" ht="35.25" thickTop="1" thickBot="1" x14ac:dyDescent="0.3">
      <c r="A32" s="25"/>
      <c r="B32" s="25"/>
      <c r="C32" s="25"/>
      <c r="D32" s="25"/>
      <c r="E32" s="25"/>
      <c r="F32" s="25"/>
      <c r="G32" s="25"/>
      <c r="H32" s="25"/>
      <c r="I32" s="26" t="s">
        <v>74</v>
      </c>
      <c r="J32" s="27">
        <f>+J9+J14</f>
        <v>156513053876.28</v>
      </c>
      <c r="K32" s="27">
        <f t="shared" ref="K32:L32" si="6">+K9+K14</f>
        <v>25648825602.470001</v>
      </c>
      <c r="L32" s="27">
        <f t="shared" si="6"/>
        <v>2443965742.4700003</v>
      </c>
      <c r="M32" s="28">
        <f t="shared" ref="M32" si="7">+J32-L32</f>
        <v>154069088133.81</v>
      </c>
      <c r="N32" s="29">
        <f t="shared" ref="N32" si="8">+L32/J32</f>
        <v>1.5615092044666762E-2</v>
      </c>
      <c r="O32" s="1"/>
      <c r="P32" s="1"/>
      <c r="Q32" s="1"/>
    </row>
    <row r="33" spans="1:17" ht="15.75" thickTop="1" x14ac:dyDescent="0.25">
      <c r="A33" s="1" t="s">
        <v>64</v>
      </c>
      <c r="B33" s="1"/>
      <c r="C33" s="1"/>
      <c r="D33" s="1"/>
      <c r="E33" s="1"/>
      <c r="F33" s="1"/>
      <c r="G33" s="1"/>
      <c r="H33" s="1"/>
      <c r="I33" s="19"/>
      <c r="J33" s="20"/>
      <c r="K33" s="20"/>
      <c r="L33" s="20"/>
      <c r="M33" s="2"/>
      <c r="N33" s="3"/>
      <c r="O33" s="1"/>
      <c r="P33" s="1"/>
      <c r="Q33" s="1"/>
    </row>
    <row r="34" spans="1:17" x14ac:dyDescent="0.25">
      <c r="A34" s="1" t="s">
        <v>65</v>
      </c>
      <c r="B34" s="1"/>
      <c r="C34" s="1"/>
      <c r="D34" s="1"/>
      <c r="E34" s="1"/>
      <c r="F34" s="1"/>
      <c r="G34" s="1"/>
      <c r="H34" s="1"/>
      <c r="I34" s="19"/>
      <c r="J34" s="20"/>
      <c r="K34" s="20"/>
      <c r="L34" s="20"/>
      <c r="M34" s="2"/>
      <c r="N34" s="3"/>
      <c r="O34" s="1"/>
      <c r="P34" s="1"/>
      <c r="Q34" s="1"/>
    </row>
    <row r="35" spans="1:17" x14ac:dyDescent="0.25">
      <c r="A35" s="1" t="s">
        <v>66</v>
      </c>
      <c r="B35" s="1"/>
      <c r="C35" s="1"/>
      <c r="D35" s="1"/>
      <c r="E35" s="1"/>
      <c r="F35" s="1"/>
      <c r="G35" s="1"/>
      <c r="H35" s="1"/>
      <c r="I35" s="19"/>
      <c r="J35" s="20"/>
      <c r="K35" s="20"/>
      <c r="L35" s="20"/>
      <c r="M35" s="2"/>
      <c r="N35" s="3"/>
      <c r="O35" s="1"/>
      <c r="P35" s="1"/>
      <c r="Q35" s="1"/>
    </row>
    <row r="36" spans="1:17" x14ac:dyDescent="0.25">
      <c r="A36" s="18"/>
      <c r="B36" s="18"/>
      <c r="C36" s="18"/>
      <c r="D36" s="18"/>
      <c r="E36" s="18"/>
      <c r="F36" s="18"/>
      <c r="G36" s="18"/>
      <c r="H36" s="18"/>
      <c r="I36" s="19"/>
      <c r="J36" s="20"/>
      <c r="K36" s="20"/>
      <c r="L36" s="20"/>
      <c r="M36" s="2"/>
      <c r="N36" s="3"/>
      <c r="O36" s="1"/>
      <c r="P36" s="1"/>
      <c r="Q36" s="1"/>
    </row>
  </sheetData>
  <mergeCells count="4">
    <mergeCell ref="A4:N4"/>
    <mergeCell ref="A5:N5"/>
    <mergeCell ref="L7:N7"/>
    <mergeCell ref="A6:N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2023-06-06T14:21:53Z</cp:lastPrinted>
  <dcterms:created xsi:type="dcterms:W3CDTF">2023-06-01T12:50:59Z</dcterms:created>
  <dcterms:modified xsi:type="dcterms:W3CDTF">2023-06-06T16:53:45Z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