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PRESUPUESTALES'!$6:$6</definedName>
  </definedNames>
  <calcPr calcId="152511"/>
</workbook>
</file>

<file path=xl/calcChain.xml><?xml version="1.0" encoding="utf-8"?>
<calcChain xmlns="http://schemas.openxmlformats.org/spreadsheetml/2006/main">
  <c r="N29" i="1" l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1" i="1"/>
  <c r="M11" i="1"/>
  <c r="N9" i="1"/>
  <c r="M9" i="1"/>
  <c r="L12" i="1" l="1"/>
  <c r="K12" i="1"/>
  <c r="J12" i="1"/>
  <c r="L10" i="1"/>
  <c r="K10" i="1"/>
  <c r="J10" i="1"/>
  <c r="L8" i="1"/>
  <c r="K8" i="1"/>
  <c r="J8" i="1"/>
  <c r="N12" i="1" l="1"/>
  <c r="N10" i="1"/>
  <c r="M8" i="1"/>
  <c r="J7" i="1"/>
  <c r="K7" i="1"/>
  <c r="K30" i="1" s="1"/>
  <c r="L7" i="1"/>
  <c r="N8" i="1"/>
  <c r="M12" i="1"/>
  <c r="M10" i="1"/>
  <c r="N7" i="1" l="1"/>
  <c r="L30" i="1"/>
  <c r="J30" i="1"/>
  <c r="M7" i="1"/>
  <c r="N30" i="1" l="1"/>
  <c r="M30" i="1"/>
</calcChain>
</file>

<file path=xl/sharedStrings.xml><?xml version="1.0" encoding="utf-8"?>
<sst xmlns="http://schemas.openxmlformats.org/spreadsheetml/2006/main" count="194" uniqueCount="75">
  <si>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</si>
  <si>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</si>
  <si>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</si>
  <si>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</si>
  <si>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</si>
  <si>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</si>
  <si>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</si>
  <si>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</si>
  <si>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</si>
  <si>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</si>
  <si>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</si>
  <si>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</si>
  <si>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</si>
  <si>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</si>
  <si>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</si>
  <si>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</si>
  <si>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</si>
  <si>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</si>
  <si>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</si>
  <si>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</si>
  <si>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</si>
  <si>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</si>
  <si>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</si>
  <si>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</si>
  <si>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</si>
  <si>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</si>
  <si>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</si>
  <si>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</si>
  <si>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</si>
  <si>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</si>
  <si>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</si>
  <si>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</si>
  <si>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</si>
  <si>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</si>
  <si>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</si>
  <si>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</si>
  <si>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</si>
  <si>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</si>
  <si>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</si>
  <si>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</si>
  <si>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</si>
  <si>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</si>
  <si>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</si>
  <si>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</si>
  <si>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</si>
  <si>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</si>
  <si>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</si>
  <si>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</si>
  <si>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</si>
  <si>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</si>
  <si>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</si>
  <si>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</si>
  <si>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</si>
  <si>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</si>
  <si>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</si>
  <si>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</si>
  <si>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</si>
  <si>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</si>
  <si>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ADQUISICION DE BIENES Y SERVICIOS</t>
  </si>
  <si>
    <t xml:space="preserve">GASTOS DE FUNCIONAMIENTO </t>
  </si>
  <si>
    <t>TRANSFERENCIAS CORRIENTES</t>
  </si>
  <si>
    <t xml:space="preserve">GASTOS DE INVERSION </t>
  </si>
  <si>
    <t>MINISTERIO DE COMERCIO INDUSTRIA Y TURISMO</t>
  </si>
  <si>
    <t>EJECUCIÓN RESERVAS PRESUPUESTALES 2022 CON CORTE AL 31 DE MARZO DE 2023</t>
  </si>
  <si>
    <t xml:space="preserve">UNIDAD EJECUTORA 350101-000 GESTIÓN GENERAL </t>
  </si>
  <si>
    <t>FECHA DE GENERACIÓN : ABRIL 03 DE 2023</t>
  </si>
  <si>
    <t>PAGO/ COMP(%)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</si>
  <si>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</si>
  <si>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</si>
  <si>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</si>
  <si>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COMPROMISO ($)</t>
  </si>
  <si>
    <t>OBLIGACION ($)</t>
  </si>
  <si>
    <t>PAGOS ($)</t>
  </si>
  <si>
    <t>COMPROMISO SIN PAGAR ($)</t>
  </si>
  <si>
    <t>RESERVAS PRESUPUESTALES 2022 CON CORTE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</si>
</sst>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2"/>
      <name val="Arial Narrow"/>
      <family val="2"/>
    </font>
    <font>
      <sz val="11"/>
      <name val="Calibri"/>
      <family val="2"/>
    </font>
    <font>
      <b/>
      <sz val="8"/>
      <color rgb="FF000000"/>
      <name val="Montserrat"/>
    </font>
    <font>
      <sz val="8"/>
      <name val="Montserrat"/>
    </font>
    <font>
      <b/>
      <sz val="10"/>
      <color rgb="FF000000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0" fontId="3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7" fontId="3" fillId="0" borderId="0" xfId="0" applyNumberFormat="1" applyFont="1" applyFill="1" applyBorder="1"/>
    <xf numFmtId="10" fontId="3" fillId="0" borderId="0" xfId="0" applyNumberFormat="1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393700</xdr:colOff>
      <xdr:row>1</xdr:row>
      <xdr:rowOff>171450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topLeftCell="A2" workbookViewId="0">
      <selection activeCell="R2" sqref="R2"/>
    </sheetView>
  </sheetViews>
  <sheetFormatPr baseColWidth="10" defaultRowHeight="15"/>
  <cols>
    <col min="1" max="5" width="5.42578125" customWidth="1"/>
    <col min="6" max="6" width="7.42578125" customWidth="1"/>
    <col min="7" max="7" width="5" customWidth="1"/>
    <col min="8" max="8" width="5.140625" customWidth="1"/>
    <col min="9" max="9" width="33.42578125" customWidth="1"/>
    <col min="10" max="10" width="17.5703125" customWidth="1"/>
    <col min="11" max="11" width="17.28515625" customWidth="1"/>
    <col min="12" max="12" width="16.5703125" customWidth="1"/>
    <col min="13" max="13" width="16.28515625" customWidth="1"/>
    <col min="14" max="14" width="9" customWidth="1"/>
  </cols>
  <sheetData>
    <row r="1" spans="1:17" ht="15.7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7">
      <c r="A2" s="25" t="s">
        <v>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7">
      <c r="A3" s="25" t="s">
        <v>63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7">
      <c r="A4" s="25" t="s">
        <v>64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7" ht="15.75" thickBot="1">
      <c r="A5" s="24" t="s">
        <v>0</v>
      </c>
      <c r="B5" s="24" t="s">
        <v>0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8" t="s">
        <v>65</v>
      </c>
      <c r="L5" s="29"/>
      <c r="M5" s="29"/>
      <c r="N5" s="29"/>
      <c r="O5" s="1"/>
    </row>
    <row r="6" spans="1:17" ht="30" customHeight="1" thickTop="1" thickBot="1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70</v>
      </c>
      <c r="K6" s="22" t="s">
        <v>71</v>
      </c>
      <c r="L6" s="22" t="s">
        <v>72</v>
      </c>
      <c r="M6" s="23" t="s">
        <v>73</v>
      </c>
      <c r="N6" s="23" t="s">
        <v>66</v>
      </c>
      <c r="O6" s="2"/>
      <c r="P6" s="3"/>
      <c r="Q6" s="3"/>
    </row>
    <row r="7" spans="1:17" ht="35.1" customHeight="1" thickTop="1" thickBot="1">
      <c r="A7" s="10" t="s">
        <v>10</v>
      </c>
      <c r="B7" s="11"/>
      <c r="C7" s="11"/>
      <c r="D7" s="11"/>
      <c r="E7" s="11"/>
      <c r="F7" s="11"/>
      <c r="G7" s="11"/>
      <c r="H7" s="11"/>
      <c r="I7" s="12" t="s">
        <v>59</v>
      </c>
      <c r="J7" s="13">
        <f>+J8+J10</f>
        <v>346808016.76999998</v>
      </c>
      <c r="K7" s="13">
        <f t="shared" ref="K7:L7" si="0">+K8+K10</f>
        <v>344629162.47000003</v>
      </c>
      <c r="L7" s="13">
        <f t="shared" si="0"/>
        <v>344629162.47000003</v>
      </c>
      <c r="M7" s="14">
        <f>+J7-L7</f>
        <v>2178854.2999999523</v>
      </c>
      <c r="N7" s="15">
        <f>+L7/J7</f>
        <v>0.99371740503494488</v>
      </c>
      <c r="O7" s="2"/>
      <c r="P7" s="3"/>
      <c r="Q7" s="3"/>
    </row>
    <row r="8" spans="1:17" ht="35.1" customHeight="1" thickTop="1" thickBot="1">
      <c r="A8" s="10" t="s">
        <v>10</v>
      </c>
      <c r="B8" s="10" t="s">
        <v>11</v>
      </c>
      <c r="C8" s="11"/>
      <c r="D8" s="11"/>
      <c r="E8" s="11"/>
      <c r="F8" s="11"/>
      <c r="G8" s="11"/>
      <c r="H8" s="11"/>
      <c r="I8" s="12" t="s">
        <v>58</v>
      </c>
      <c r="J8" s="16">
        <f>+J9</f>
        <v>313808016.76999998</v>
      </c>
      <c r="K8" s="16">
        <f t="shared" ref="K8:L8" si="1">+K9</f>
        <v>311629162.47000003</v>
      </c>
      <c r="L8" s="16">
        <f t="shared" si="1"/>
        <v>311629162.47000003</v>
      </c>
      <c r="M8" s="14">
        <f t="shared" ref="M8:M30" si="2">+J8-L8</f>
        <v>2178854.2999999523</v>
      </c>
      <c r="N8" s="15">
        <f t="shared" ref="N8:N30" si="3">+L8/J8</f>
        <v>0.99305672837033698</v>
      </c>
      <c r="O8" s="1"/>
    </row>
    <row r="9" spans="1:17" ht="35.1" customHeight="1" thickTop="1" thickBot="1">
      <c r="A9" s="4" t="s">
        <v>10</v>
      </c>
      <c r="B9" s="4" t="s">
        <v>11</v>
      </c>
      <c r="C9" s="4"/>
      <c r="D9" s="4"/>
      <c r="E9" s="4"/>
      <c r="F9" s="4" t="s">
        <v>12</v>
      </c>
      <c r="G9" s="4" t="s">
        <v>13</v>
      </c>
      <c r="H9" s="4" t="s">
        <v>14</v>
      </c>
      <c r="I9" s="5" t="s">
        <v>15</v>
      </c>
      <c r="J9" s="6">
        <v>313808016.76999998</v>
      </c>
      <c r="K9" s="6">
        <v>311629162.47000003</v>
      </c>
      <c r="L9" s="6">
        <v>311629162.47000003</v>
      </c>
      <c r="M9" s="7">
        <f t="shared" si="2"/>
        <v>2178854.2999999523</v>
      </c>
      <c r="N9" s="8">
        <f t="shared" si="3"/>
        <v>0.99305672837033698</v>
      </c>
      <c r="O9" s="1"/>
    </row>
    <row r="10" spans="1:17" ht="35.1" customHeight="1" thickTop="1" thickBot="1">
      <c r="A10" s="10" t="s">
        <v>10</v>
      </c>
      <c r="B10" s="17" t="s">
        <v>16</v>
      </c>
      <c r="C10" s="10"/>
      <c r="D10" s="10"/>
      <c r="E10" s="10"/>
      <c r="F10" s="10"/>
      <c r="G10" s="10"/>
      <c r="H10" s="10"/>
      <c r="I10" s="12" t="s">
        <v>60</v>
      </c>
      <c r="J10" s="16">
        <f>+J11</f>
        <v>33000000</v>
      </c>
      <c r="K10" s="16">
        <f t="shared" ref="K10:L10" si="4">+K11</f>
        <v>33000000</v>
      </c>
      <c r="L10" s="16">
        <f t="shared" si="4"/>
        <v>33000000</v>
      </c>
      <c r="M10" s="14">
        <f t="shared" si="2"/>
        <v>0</v>
      </c>
      <c r="N10" s="15">
        <f t="shared" si="3"/>
        <v>1</v>
      </c>
      <c r="O10" s="1"/>
    </row>
    <row r="11" spans="1:17" ht="35.1" customHeight="1" thickTop="1" thickBot="1">
      <c r="A11" s="4" t="s">
        <v>10</v>
      </c>
      <c r="B11" s="4" t="s">
        <v>16</v>
      </c>
      <c r="C11" s="4" t="s">
        <v>17</v>
      </c>
      <c r="D11" s="4" t="s">
        <v>11</v>
      </c>
      <c r="E11" s="4" t="s">
        <v>18</v>
      </c>
      <c r="F11" s="4" t="s">
        <v>12</v>
      </c>
      <c r="G11" s="4" t="s">
        <v>13</v>
      </c>
      <c r="H11" s="4" t="s">
        <v>14</v>
      </c>
      <c r="I11" s="5" t="s">
        <v>19</v>
      </c>
      <c r="J11" s="6">
        <v>33000000</v>
      </c>
      <c r="K11" s="6">
        <v>33000000</v>
      </c>
      <c r="L11" s="6">
        <v>33000000</v>
      </c>
      <c r="M11" s="7">
        <f t="shared" si="2"/>
        <v>0</v>
      </c>
      <c r="N11" s="8">
        <f t="shared" si="3"/>
        <v>1</v>
      </c>
      <c r="O11" s="1"/>
    </row>
    <row r="12" spans="1:17" ht="35.1" customHeight="1" thickTop="1" thickBot="1">
      <c r="A12" s="10" t="s">
        <v>20</v>
      </c>
      <c r="B12" s="10"/>
      <c r="C12" s="10"/>
      <c r="D12" s="10"/>
      <c r="E12" s="10"/>
      <c r="F12" s="10"/>
      <c r="G12" s="10"/>
      <c r="H12" s="10"/>
      <c r="I12" s="12" t="s">
        <v>61</v>
      </c>
      <c r="J12" s="16">
        <f>SUM(J13:J29)</f>
        <v>156166245859.51001</v>
      </c>
      <c r="K12" s="16">
        <f t="shared" ref="K12:L12" si="5">SUM(K13:K29)</f>
        <v>25304196440</v>
      </c>
      <c r="L12" s="16">
        <f t="shared" si="5"/>
        <v>2099336580</v>
      </c>
      <c r="M12" s="14">
        <f t="shared" si="2"/>
        <v>154066909279.51001</v>
      </c>
      <c r="N12" s="15">
        <f t="shared" si="3"/>
        <v>1.3442959894730397E-2</v>
      </c>
      <c r="O12" s="1"/>
    </row>
    <row r="13" spans="1:17" ht="54.95" customHeight="1" thickTop="1" thickBot="1">
      <c r="A13" s="4" t="s">
        <v>20</v>
      </c>
      <c r="B13" s="4" t="s">
        <v>21</v>
      </c>
      <c r="C13" s="4" t="s">
        <v>22</v>
      </c>
      <c r="D13" s="4" t="s">
        <v>23</v>
      </c>
      <c r="E13" s="4"/>
      <c r="F13" s="4" t="s">
        <v>12</v>
      </c>
      <c r="G13" s="4" t="s">
        <v>24</v>
      </c>
      <c r="H13" s="4" t="s">
        <v>14</v>
      </c>
      <c r="I13" s="5" t="s">
        <v>25</v>
      </c>
      <c r="J13" s="6">
        <v>20887789912</v>
      </c>
      <c r="K13" s="6">
        <v>0</v>
      </c>
      <c r="L13" s="6">
        <v>0</v>
      </c>
      <c r="M13" s="7">
        <f t="shared" si="2"/>
        <v>20887789912</v>
      </c>
      <c r="N13" s="8">
        <f t="shared" si="3"/>
        <v>0</v>
      </c>
      <c r="O13" s="1"/>
    </row>
    <row r="14" spans="1:17" ht="54.95" customHeight="1" thickTop="1" thickBot="1">
      <c r="A14" s="4" t="s">
        <v>20</v>
      </c>
      <c r="B14" s="4" t="s">
        <v>26</v>
      </c>
      <c r="C14" s="4" t="s">
        <v>22</v>
      </c>
      <c r="D14" s="4" t="s">
        <v>27</v>
      </c>
      <c r="E14" s="4"/>
      <c r="F14" s="4" t="s">
        <v>12</v>
      </c>
      <c r="G14" s="4" t="s">
        <v>28</v>
      </c>
      <c r="H14" s="4" t="s">
        <v>14</v>
      </c>
      <c r="I14" s="5" t="s">
        <v>29</v>
      </c>
      <c r="J14" s="6">
        <v>631456316.5</v>
      </c>
      <c r="K14" s="6">
        <v>11363932</v>
      </c>
      <c r="L14" s="6">
        <v>11363932</v>
      </c>
      <c r="M14" s="7">
        <f t="shared" si="2"/>
        <v>620092384.5</v>
      </c>
      <c r="N14" s="8">
        <f t="shared" si="3"/>
        <v>1.7996386611487794E-2</v>
      </c>
      <c r="O14" s="1"/>
    </row>
    <row r="15" spans="1:17" ht="54.95" customHeight="1" thickTop="1" thickBot="1">
      <c r="A15" s="4" t="s">
        <v>20</v>
      </c>
      <c r="B15" s="4" t="s">
        <v>26</v>
      </c>
      <c r="C15" s="4" t="s">
        <v>22</v>
      </c>
      <c r="D15" s="4" t="s">
        <v>30</v>
      </c>
      <c r="E15" s="4"/>
      <c r="F15" s="4" t="s">
        <v>12</v>
      </c>
      <c r="G15" s="4" t="s">
        <v>28</v>
      </c>
      <c r="H15" s="4" t="s">
        <v>14</v>
      </c>
      <c r="I15" s="5" t="s">
        <v>31</v>
      </c>
      <c r="J15" s="6">
        <v>1656243860</v>
      </c>
      <c r="K15" s="6">
        <v>1656243860</v>
      </c>
      <c r="L15" s="6">
        <v>0</v>
      </c>
      <c r="M15" s="7">
        <f t="shared" si="2"/>
        <v>1656243860</v>
      </c>
      <c r="N15" s="8">
        <f t="shared" si="3"/>
        <v>0</v>
      </c>
      <c r="O15" s="1"/>
    </row>
    <row r="16" spans="1:17" ht="54.95" customHeight="1" thickTop="1" thickBot="1">
      <c r="A16" s="4" t="s">
        <v>20</v>
      </c>
      <c r="B16" s="4" t="s">
        <v>26</v>
      </c>
      <c r="C16" s="4" t="s">
        <v>22</v>
      </c>
      <c r="D16" s="4" t="s">
        <v>32</v>
      </c>
      <c r="E16" s="4"/>
      <c r="F16" s="4" t="s">
        <v>12</v>
      </c>
      <c r="G16" s="4" t="s">
        <v>28</v>
      </c>
      <c r="H16" s="4" t="s">
        <v>14</v>
      </c>
      <c r="I16" s="5" t="s">
        <v>33</v>
      </c>
      <c r="J16" s="6">
        <v>15000000000</v>
      </c>
      <c r="K16" s="6">
        <v>0</v>
      </c>
      <c r="L16" s="6">
        <v>0</v>
      </c>
      <c r="M16" s="7">
        <f t="shared" si="2"/>
        <v>15000000000</v>
      </c>
      <c r="N16" s="8">
        <f t="shared" si="3"/>
        <v>0</v>
      </c>
      <c r="O16" s="1"/>
    </row>
    <row r="17" spans="1:20" ht="54.95" customHeight="1" thickTop="1" thickBot="1">
      <c r="A17" s="4" t="s">
        <v>20</v>
      </c>
      <c r="B17" s="4" t="s">
        <v>26</v>
      </c>
      <c r="C17" s="4" t="s">
        <v>22</v>
      </c>
      <c r="D17" s="4" t="s">
        <v>34</v>
      </c>
      <c r="E17" s="4"/>
      <c r="F17" s="4" t="s">
        <v>12</v>
      </c>
      <c r="G17" s="4" t="s">
        <v>28</v>
      </c>
      <c r="H17" s="4" t="s">
        <v>14</v>
      </c>
      <c r="I17" s="5" t="s">
        <v>35</v>
      </c>
      <c r="J17" s="6">
        <v>310000000</v>
      </c>
      <c r="K17" s="6">
        <v>310000000</v>
      </c>
      <c r="L17" s="6">
        <v>0</v>
      </c>
      <c r="M17" s="7">
        <f t="shared" si="2"/>
        <v>310000000</v>
      </c>
      <c r="N17" s="8">
        <f t="shared" si="3"/>
        <v>0</v>
      </c>
      <c r="O17" s="1"/>
    </row>
    <row r="18" spans="1:20" ht="54.95" customHeight="1" thickTop="1" thickBot="1">
      <c r="A18" s="4" t="s">
        <v>20</v>
      </c>
      <c r="B18" s="4" t="s">
        <v>26</v>
      </c>
      <c r="C18" s="4" t="s">
        <v>22</v>
      </c>
      <c r="D18" s="4" t="s">
        <v>36</v>
      </c>
      <c r="E18" s="4"/>
      <c r="F18" s="4" t="s">
        <v>12</v>
      </c>
      <c r="G18" s="4" t="s">
        <v>28</v>
      </c>
      <c r="H18" s="4" t="s">
        <v>14</v>
      </c>
      <c r="I18" s="5" t="s">
        <v>37</v>
      </c>
      <c r="J18" s="6">
        <v>17525576870</v>
      </c>
      <c r="K18" s="6">
        <v>17525576870</v>
      </c>
      <c r="L18" s="6">
        <v>0</v>
      </c>
      <c r="M18" s="7">
        <f t="shared" si="2"/>
        <v>17525576870</v>
      </c>
      <c r="N18" s="8">
        <f t="shared" si="3"/>
        <v>0</v>
      </c>
      <c r="O18" s="1"/>
    </row>
    <row r="19" spans="1:20" ht="54.95" customHeight="1" thickTop="1" thickBot="1">
      <c r="A19" s="4" t="s">
        <v>20</v>
      </c>
      <c r="B19" s="4" t="s">
        <v>26</v>
      </c>
      <c r="C19" s="4" t="s">
        <v>22</v>
      </c>
      <c r="D19" s="4" t="s">
        <v>38</v>
      </c>
      <c r="E19" s="4"/>
      <c r="F19" s="4" t="s">
        <v>12</v>
      </c>
      <c r="G19" s="4" t="s">
        <v>13</v>
      </c>
      <c r="H19" s="4" t="s">
        <v>14</v>
      </c>
      <c r="I19" s="5" t="s">
        <v>39</v>
      </c>
      <c r="J19" s="6">
        <v>94354167123.009995</v>
      </c>
      <c r="K19" s="6">
        <v>0</v>
      </c>
      <c r="L19" s="6">
        <v>0</v>
      </c>
      <c r="M19" s="7">
        <f t="shared" si="2"/>
        <v>94354167123.009995</v>
      </c>
      <c r="N19" s="8">
        <f t="shared" si="3"/>
        <v>0</v>
      </c>
      <c r="O19" s="1"/>
    </row>
    <row r="20" spans="1:20" ht="54.95" customHeight="1" thickTop="1" thickBot="1">
      <c r="A20" s="4" t="s">
        <v>20</v>
      </c>
      <c r="B20" s="4" t="s">
        <v>26</v>
      </c>
      <c r="C20" s="4" t="s">
        <v>22</v>
      </c>
      <c r="D20" s="4" t="s">
        <v>40</v>
      </c>
      <c r="E20" s="4"/>
      <c r="F20" s="4" t="s">
        <v>12</v>
      </c>
      <c r="G20" s="4" t="s">
        <v>28</v>
      </c>
      <c r="H20" s="4" t="s">
        <v>14</v>
      </c>
      <c r="I20" s="5" t="s">
        <v>41</v>
      </c>
      <c r="J20" s="6">
        <v>25350115</v>
      </c>
      <c r="K20" s="6">
        <v>25350115</v>
      </c>
      <c r="L20" s="6">
        <v>0</v>
      </c>
      <c r="M20" s="7">
        <f t="shared" si="2"/>
        <v>25350115</v>
      </c>
      <c r="N20" s="8">
        <f t="shared" si="3"/>
        <v>0</v>
      </c>
      <c r="O20" s="1"/>
    </row>
    <row r="21" spans="1:20" ht="54.95" customHeight="1" thickTop="1" thickBot="1">
      <c r="A21" s="4" t="s">
        <v>20</v>
      </c>
      <c r="B21" s="4" t="s">
        <v>26</v>
      </c>
      <c r="C21" s="4" t="s">
        <v>22</v>
      </c>
      <c r="D21" s="4" t="s">
        <v>40</v>
      </c>
      <c r="E21" s="4"/>
      <c r="F21" s="4" t="s">
        <v>12</v>
      </c>
      <c r="G21" s="4" t="s">
        <v>42</v>
      </c>
      <c r="H21" s="4" t="s">
        <v>14</v>
      </c>
      <c r="I21" s="5" t="s">
        <v>41</v>
      </c>
      <c r="J21" s="6">
        <v>181109179</v>
      </c>
      <c r="K21" s="6">
        <v>181109179</v>
      </c>
      <c r="L21" s="6">
        <v>0</v>
      </c>
      <c r="M21" s="7">
        <f t="shared" si="2"/>
        <v>181109179</v>
      </c>
      <c r="N21" s="8">
        <f t="shared" si="3"/>
        <v>0</v>
      </c>
      <c r="O21" s="1"/>
    </row>
    <row r="22" spans="1:20" ht="54.95" customHeight="1" thickTop="1" thickBot="1">
      <c r="A22" s="4" t="s">
        <v>20</v>
      </c>
      <c r="B22" s="4" t="s">
        <v>26</v>
      </c>
      <c r="C22" s="4" t="s">
        <v>22</v>
      </c>
      <c r="D22" s="4" t="s">
        <v>43</v>
      </c>
      <c r="E22" s="4"/>
      <c r="F22" s="4" t="s">
        <v>12</v>
      </c>
      <c r="G22" s="4" t="s">
        <v>28</v>
      </c>
      <c r="H22" s="4" t="s">
        <v>14</v>
      </c>
      <c r="I22" s="5" t="s">
        <v>44</v>
      </c>
      <c r="J22" s="6">
        <v>225800000</v>
      </c>
      <c r="K22" s="6">
        <v>225800000</v>
      </c>
      <c r="L22" s="6">
        <v>0</v>
      </c>
      <c r="M22" s="7">
        <f t="shared" si="2"/>
        <v>225800000</v>
      </c>
      <c r="N22" s="8">
        <f t="shared" si="3"/>
        <v>0</v>
      </c>
      <c r="O22" s="1"/>
    </row>
    <row r="23" spans="1:20" ht="54.95" customHeight="1" thickTop="1" thickBot="1">
      <c r="A23" s="4" t="s">
        <v>20</v>
      </c>
      <c r="B23" s="4" t="s">
        <v>26</v>
      </c>
      <c r="C23" s="4" t="s">
        <v>22</v>
      </c>
      <c r="D23" s="4" t="s">
        <v>45</v>
      </c>
      <c r="E23" s="4"/>
      <c r="F23" s="4" t="s">
        <v>12</v>
      </c>
      <c r="G23" s="4" t="s">
        <v>28</v>
      </c>
      <c r="H23" s="4" t="s">
        <v>14</v>
      </c>
      <c r="I23" s="5" t="s">
        <v>46</v>
      </c>
      <c r="J23" s="6">
        <v>3280779836</v>
      </c>
      <c r="K23" s="6">
        <v>3280779836</v>
      </c>
      <c r="L23" s="6">
        <v>0</v>
      </c>
      <c r="M23" s="7">
        <f t="shared" si="2"/>
        <v>3280779836</v>
      </c>
      <c r="N23" s="8">
        <f t="shared" si="3"/>
        <v>0</v>
      </c>
      <c r="O23" s="1"/>
    </row>
    <row r="24" spans="1:20" ht="54.95" customHeight="1" thickTop="1" thickBot="1">
      <c r="A24" s="4" t="s">
        <v>20</v>
      </c>
      <c r="B24" s="4" t="s">
        <v>26</v>
      </c>
      <c r="C24" s="4" t="s">
        <v>22</v>
      </c>
      <c r="D24" s="4" t="s">
        <v>45</v>
      </c>
      <c r="E24" s="4"/>
      <c r="F24" s="4" t="s">
        <v>12</v>
      </c>
      <c r="G24" s="4" t="s">
        <v>47</v>
      </c>
      <c r="H24" s="4" t="s">
        <v>14</v>
      </c>
      <c r="I24" s="5" t="s">
        <v>46</v>
      </c>
      <c r="J24" s="6">
        <v>466698822</v>
      </c>
      <c r="K24" s="6">
        <v>466698822</v>
      </c>
      <c r="L24" s="6">
        <v>466698822</v>
      </c>
      <c r="M24" s="7">
        <f t="shared" si="2"/>
        <v>0</v>
      </c>
      <c r="N24" s="8">
        <f t="shared" si="3"/>
        <v>1</v>
      </c>
      <c r="O24" s="1"/>
    </row>
    <row r="25" spans="1:20" ht="54.95" customHeight="1" thickTop="1" thickBot="1">
      <c r="A25" s="4" t="s">
        <v>20</v>
      </c>
      <c r="B25" s="4" t="s">
        <v>26</v>
      </c>
      <c r="C25" s="4" t="s">
        <v>22</v>
      </c>
      <c r="D25" s="4" t="s">
        <v>48</v>
      </c>
      <c r="E25" s="4" t="s">
        <v>0</v>
      </c>
      <c r="F25" s="4" t="s">
        <v>12</v>
      </c>
      <c r="G25" s="4" t="s">
        <v>47</v>
      </c>
      <c r="H25" s="4" t="s">
        <v>14</v>
      </c>
      <c r="I25" s="5" t="s">
        <v>49</v>
      </c>
      <c r="J25" s="6">
        <v>1400900000</v>
      </c>
      <c r="K25" s="6">
        <v>1400900000</v>
      </c>
      <c r="L25" s="6">
        <v>1400900000</v>
      </c>
      <c r="M25" s="7">
        <f t="shared" si="2"/>
        <v>0</v>
      </c>
      <c r="N25" s="8">
        <f t="shared" si="3"/>
        <v>1</v>
      </c>
      <c r="O25" s="1"/>
    </row>
    <row r="26" spans="1:20" ht="54.95" customHeight="1" thickTop="1" thickBot="1">
      <c r="A26" s="4" t="s">
        <v>20</v>
      </c>
      <c r="B26" s="4" t="s">
        <v>50</v>
      </c>
      <c r="C26" s="4" t="s">
        <v>22</v>
      </c>
      <c r="D26" s="4" t="s">
        <v>51</v>
      </c>
      <c r="E26" s="4"/>
      <c r="F26" s="4" t="s">
        <v>12</v>
      </c>
      <c r="G26" s="4" t="s">
        <v>28</v>
      </c>
      <c r="H26" s="4" t="s">
        <v>14</v>
      </c>
      <c r="I26" s="5" t="s">
        <v>52</v>
      </c>
      <c r="J26" s="6">
        <v>23445062</v>
      </c>
      <c r="K26" s="6">
        <v>23445062</v>
      </c>
      <c r="L26" s="6">
        <v>23445062</v>
      </c>
      <c r="M26" s="7">
        <f t="shared" si="2"/>
        <v>0</v>
      </c>
      <c r="N26" s="8">
        <f t="shared" si="3"/>
        <v>1</v>
      </c>
      <c r="O26" s="1"/>
    </row>
    <row r="27" spans="1:20" ht="54.95" customHeight="1" thickTop="1" thickBot="1">
      <c r="A27" s="4" t="s">
        <v>20</v>
      </c>
      <c r="B27" s="4" t="s">
        <v>50</v>
      </c>
      <c r="C27" s="4" t="s">
        <v>22</v>
      </c>
      <c r="D27" s="4" t="s">
        <v>53</v>
      </c>
      <c r="E27" s="4"/>
      <c r="F27" s="4" t="s">
        <v>12</v>
      </c>
      <c r="G27" s="4" t="s">
        <v>28</v>
      </c>
      <c r="H27" s="4" t="s">
        <v>14</v>
      </c>
      <c r="I27" s="5" t="s">
        <v>54</v>
      </c>
      <c r="J27" s="6">
        <v>122710753</v>
      </c>
      <c r="K27" s="6">
        <v>122710753</v>
      </c>
      <c r="L27" s="6">
        <v>122710753</v>
      </c>
      <c r="M27" s="7">
        <f t="shared" si="2"/>
        <v>0</v>
      </c>
      <c r="N27" s="8">
        <f t="shared" si="3"/>
        <v>1</v>
      </c>
      <c r="O27" s="1"/>
    </row>
    <row r="28" spans="1:20" ht="54.95" customHeight="1" thickTop="1" thickBot="1">
      <c r="A28" s="4" t="s">
        <v>20</v>
      </c>
      <c r="B28" s="4" t="s">
        <v>55</v>
      </c>
      <c r="C28" s="4" t="s">
        <v>22</v>
      </c>
      <c r="D28" s="4" t="s">
        <v>51</v>
      </c>
      <c r="E28" s="4"/>
      <c r="F28" s="4" t="s">
        <v>12</v>
      </c>
      <c r="G28" s="4" t="s">
        <v>42</v>
      </c>
      <c r="H28" s="4" t="s">
        <v>14</v>
      </c>
      <c r="I28" s="5" t="s">
        <v>56</v>
      </c>
      <c r="J28" s="6">
        <v>66872969</v>
      </c>
      <c r="K28" s="6">
        <v>66872969</v>
      </c>
      <c r="L28" s="6">
        <v>66872969</v>
      </c>
      <c r="M28" s="7">
        <f t="shared" si="2"/>
        <v>0</v>
      </c>
      <c r="N28" s="8">
        <f t="shared" si="3"/>
        <v>1</v>
      </c>
      <c r="O28" s="1"/>
    </row>
    <row r="29" spans="1:20" ht="54.95" customHeight="1" thickTop="1" thickBot="1">
      <c r="A29" s="4" t="s">
        <v>20</v>
      </c>
      <c r="B29" s="4" t="s">
        <v>55</v>
      </c>
      <c r="C29" s="4" t="s">
        <v>22</v>
      </c>
      <c r="D29" s="4" t="s">
        <v>53</v>
      </c>
      <c r="E29" s="4"/>
      <c r="F29" s="4" t="s">
        <v>12</v>
      </c>
      <c r="G29" s="4" t="s">
        <v>28</v>
      </c>
      <c r="H29" s="4" t="s">
        <v>14</v>
      </c>
      <c r="I29" s="5" t="s">
        <v>57</v>
      </c>
      <c r="J29" s="6">
        <v>7345042</v>
      </c>
      <c r="K29" s="6">
        <v>7345042</v>
      </c>
      <c r="L29" s="6">
        <v>7345042</v>
      </c>
      <c r="M29" s="7">
        <f t="shared" si="2"/>
        <v>0</v>
      </c>
      <c r="N29" s="8">
        <f t="shared" si="3"/>
        <v>1</v>
      </c>
      <c r="O29" s="1"/>
    </row>
    <row r="30" spans="1:20" ht="54.95" customHeight="1" thickTop="1" thickBot="1">
      <c r="A30" s="4"/>
      <c r="B30" s="4"/>
      <c r="C30" s="4"/>
      <c r="D30" s="4"/>
      <c r="E30" s="4"/>
      <c r="F30" s="4"/>
      <c r="G30" s="4"/>
      <c r="H30" s="4"/>
      <c r="I30" s="5" t="s">
        <v>74</v>
      </c>
      <c r="J30" s="6">
        <f>+J7+J12</f>
        <v>156513053876.28</v>
      </c>
      <c r="K30" s="6">
        <f t="shared" ref="K30:L30" si="6">+K7+K12</f>
        <v>25648825602.470001</v>
      </c>
      <c r="L30" s="6">
        <f t="shared" si="6"/>
        <v>2443965742.4700003</v>
      </c>
      <c r="M30" s="7">
        <f t="shared" si="2"/>
        <v>154069088133.81</v>
      </c>
      <c r="N30" s="8">
        <f t="shared" si="3"/>
        <v>1.5615092044666762E-2</v>
      </c>
      <c r="O30" s="1"/>
    </row>
    <row r="31" spans="1:20" ht="15.75" thickTop="1">
      <c r="A31" s="1" t="s">
        <v>67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9"/>
      <c r="O31" s="19"/>
      <c r="P31" s="19"/>
      <c r="Q31" s="19"/>
      <c r="R31" s="18"/>
      <c r="S31" s="20"/>
      <c r="T31" s="21"/>
    </row>
    <row r="32" spans="1:20">
      <c r="A32" s="1" t="s">
        <v>68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9"/>
      <c r="O32" s="19"/>
      <c r="P32" s="19"/>
      <c r="Q32" s="1"/>
      <c r="R32" s="18"/>
      <c r="S32" s="20"/>
      <c r="T32" s="21"/>
    </row>
    <row r="33" spans="1:20">
      <c r="A33" s="1" t="s">
        <v>69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9"/>
      <c r="O33" s="19"/>
      <c r="P33" s="19"/>
      <c r="Q33" s="1"/>
      <c r="R33" s="18"/>
      <c r="S33" s="20"/>
      <c r="T33" s="21"/>
    </row>
    <row r="35" spans="1:20" ht="35.25" customHeight="1"/>
    <row r="36" spans="1:20" ht="35.1" customHeight="1"/>
    <row r="37" spans="1:20" ht="35.1" customHeight="1"/>
    <row r="38" spans="1:20" ht="35.1" customHeight="1"/>
    <row r="39" spans="1:20" ht="35.1" customHeight="1"/>
    <row r="40" spans="1:20" ht="52.5" customHeight="1"/>
    <row r="41" spans="1:20" ht="22.5" customHeight="1"/>
  </sheetData>
  <mergeCells count="4">
    <mergeCell ref="A2:N2"/>
    <mergeCell ref="A3:N3"/>
    <mergeCell ref="A4:N4"/>
    <mergeCell ref="K5:N5"/>
  </mergeCells>
  <printOptions horizontalCentered="1"/>
  <pageMargins left="0.78740157480314965" right="0.78740157480314965" top="0.39370078740157483" bottom="0.39370078740157483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2023-04-04T12:22:37Z</cp:lastPrinted>
  <dcterms:created xsi:type="dcterms:W3CDTF">2023-04-02T18:28:09Z</dcterms:created>
  <dcterms:modified xsi:type="dcterms:W3CDTF">2023-04-04T13:29:11Z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