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ENERO 2023 PRESPTO\PDF\"/>
    </mc:Choice>
  </mc:AlternateContent>
  <bookViews>
    <workbookView xWindow="240" yWindow="120" windowWidth="18060" windowHeight="7050"/>
  </bookViews>
  <sheets>
    <sheet name="RESERVAS GESTION GRAL " sheetId="1" r:id="rId1"/>
  </sheets>
  <definedNames>
    <definedName name="_xlnm.Print_Titles" localSheetId="0">'RESERVAS GESTION GRAL '!$7:$7</definedName>
  </definedNames>
  <calcPr calcId="152511"/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2" i="1"/>
  <c r="N10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2" i="1"/>
  <c r="M10" i="1"/>
  <c r="L13" i="1" l="1"/>
  <c r="K13" i="1"/>
  <c r="J13" i="1"/>
  <c r="M13" i="1" s="1"/>
  <c r="L11" i="1"/>
  <c r="N11" i="1" s="1"/>
  <c r="K11" i="1"/>
  <c r="J11" i="1"/>
  <c r="L9" i="1"/>
  <c r="K9" i="1"/>
  <c r="K8" i="1" s="1"/>
  <c r="K31" i="1" s="1"/>
  <c r="J9" i="1"/>
  <c r="L8" i="1" l="1"/>
  <c r="N9" i="1"/>
  <c r="M11" i="1"/>
  <c r="J8" i="1"/>
  <c r="M9" i="1"/>
  <c r="N13" i="1"/>
  <c r="L31" i="1" l="1"/>
  <c r="N8" i="1"/>
  <c r="J31" i="1"/>
  <c r="M8" i="1"/>
  <c r="N31" i="1" l="1"/>
  <c r="M31" i="1"/>
</calcChain>
</file>

<file path=xl/sharedStrings.xml><?xml version="1.0" encoding="utf-8"?>
<sst xmlns="http://schemas.openxmlformats.org/spreadsheetml/2006/main" count="184" uniqueCount="75">
  <si>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</si>
  <si>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</si>
  <si>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</si>
  <si>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</si>
  <si>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</si>
  <si>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</si>
  <si>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</si>
  <si>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</si>
  <si>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</si>
  <si>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</si>
  <si>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</si>
  <si>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02</t>
  </si>
  <si>
    <t>Nación</t>
  </si>
  <si>
    <t>10</t>
  </si>
  <si>
    <t>CSF</t>
  </si>
  <si>
    <t>ADQUISICIÓN DE BIENES  Y SERVICIOS</t>
  </si>
  <si>
    <t>03</t>
  </si>
  <si>
    <t>04</t>
  </si>
  <si>
    <t>078</t>
  </si>
  <si>
    <t>MESADAS PENSIONALES CONCESIÓN DE SALINAS (DE PENSIONES)</t>
  </si>
  <si>
    <t>C</t>
  </si>
  <si>
    <t>3501</t>
  </si>
  <si>
    <t>0200</t>
  </si>
  <si>
    <t>2</t>
  </si>
  <si>
    <t>14</t>
  </si>
  <si>
    <t>APOYO AL GOBIERNO EN UNA CORRECTA INSERCIÓN DE COLOMBIA EN LOS MERCADOS INTERNACIONALES, APERTURA DE NUEVOS MERCADOS Y LA PROFUNDIZACIÓN DE LOS EXISTENTES -   NACIONAL</t>
  </si>
  <si>
    <t>3502</t>
  </si>
  <si>
    <t>16</t>
  </si>
  <si>
    <t>11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</si>
  <si>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</si>
  <si>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</si>
  <si>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</si>
  <si>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</si>
  <si>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</si>
  <si>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</si>
  <si>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</si>
  <si>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</si>
  <si>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</si>
  <si>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</si>
  <si>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</si>
  <si>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</si>
  <si>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</si>
  <si>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13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</si>
  <si>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</si>
  <si>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</si>
  <si>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</si>
  <si>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</si>
  <si>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15</t>
  </si>
  <si>
    <t>27</t>
  </si>
  <si>
    <t>IMPLEMENTACION DE ESTRATEGIAS DE REACTIVACION ECONOMICA PARA EL ACCESO AL MERCADO, EL DESARROLLO PRODUCTIVO Y LA FORMALIZACION DE MICRO Y PEQUENAS EMPRESAS DEL PAIS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</si>
  <si>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</si>
  <si>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</si>
  <si>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</si>
  <si>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</si>
  <si>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</si>
  <si>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</si>
  <si>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</si>
  <si>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</si>
  <si>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FUNCIONAMIENTO</t>
  </si>
  <si>
    <t>ADQUISICION DE BIENES Y SERVICIOS</t>
  </si>
  <si>
    <t>TRANSFERENCIAS CORRIENTES</t>
  </si>
  <si>
    <t xml:space="preserve">GASTOS DE INVERSION </t>
  </si>
  <si>
    <t xml:space="preserve">EJECUCION RESERVAS PRESUPUESTALES 2022 CON CORTE AL 31 DE ENERO DE 2023 </t>
  </si>
  <si>
    <t>UNIDAD EJECUTORA 350101-000 GESTIÓN GENERAL</t>
  </si>
  <si>
    <t>FECHA DE GENERACION FEBRERO 01 DE 2023</t>
  </si>
  <si>
    <t>COMPROMISO ($)</t>
  </si>
  <si>
    <t>OBLIGACION ($)</t>
  </si>
  <si>
    <t>PAGOS ($)</t>
  </si>
  <si>
    <t>COMPROMISOS SIN PAGAR ($)</t>
  </si>
  <si>
    <t>PAGO/COMP (%)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</si>
  <si>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</si>
  <si>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</si>
  <si>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</si>
  <si>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</si>
  <si>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 xml:space="preserve">RESERVAS PRESUPUESTALES 2022 CON CORTE AL 31 DE ENERO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</si>
</sst>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7" fontId="3" fillId="3" borderId="1" xfId="0" applyNumberFormat="1" applyFont="1" applyFill="1" applyBorder="1" applyAlignment="1">
      <alignment horizontal="righ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7" fontId="9" fillId="3" borderId="1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238125</xdr:colOff>
      <xdr:row>2</xdr:row>
      <xdr:rowOff>38100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showGridLines="0" tabSelected="1" workbookViewId="0">
      <selection activeCell="P7" sqref="P7"/>
    </sheetView>
  </sheetViews>
  <sheetFormatPr baseColWidth="10" defaultRowHeight="15"/>
  <cols>
    <col min="1" max="6" width="5.42578125" customWidth="1"/>
    <col min="7" max="7" width="4" customWidth="1"/>
    <col min="8" max="8" width="3.85546875" customWidth="1"/>
    <col min="9" max="9" width="27.5703125" customWidth="1"/>
    <col min="10" max="12" width="18.85546875" customWidth="1"/>
    <col min="13" max="13" width="17.7109375" customWidth="1"/>
    <col min="14" max="14" width="11.28515625" customWidth="1"/>
  </cols>
  <sheetData>
    <row r="1" spans="1:28"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>
      <c r="A3" s="17" t="s">
        <v>70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>
      <c r="A4" s="17" t="s">
        <v>62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9.5" customHeight="1">
      <c r="A5" s="17" t="s">
        <v>63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8.5" customHeight="1" thickBot="1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21" t="s">
        <v>64</v>
      </c>
      <c r="M6" s="22"/>
      <c r="N6" s="2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34.5" customHeight="1" thickTop="1" thickBot="1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65</v>
      </c>
      <c r="K7" s="4" t="s">
        <v>66</v>
      </c>
      <c r="L7" s="4" t="s">
        <v>67</v>
      </c>
      <c r="M7" s="5" t="s">
        <v>68</v>
      </c>
      <c r="N7" s="5" t="s">
        <v>69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8.5" customHeight="1" thickTop="1" thickBot="1">
      <c r="A8" s="6" t="s">
        <v>10</v>
      </c>
      <c r="B8" s="6"/>
      <c r="C8" s="6"/>
      <c r="D8" s="6"/>
      <c r="E8" s="6"/>
      <c r="F8" s="6"/>
      <c r="G8" s="6"/>
      <c r="H8" s="6"/>
      <c r="I8" s="7" t="s">
        <v>58</v>
      </c>
      <c r="J8" s="8">
        <f>+J9+J11</f>
        <v>346962281.08999997</v>
      </c>
      <c r="K8" s="8">
        <f t="shared" ref="K8:L8" si="0">+K9+K11</f>
        <v>119594</v>
      </c>
      <c r="L8" s="8">
        <f t="shared" si="0"/>
        <v>0</v>
      </c>
      <c r="M8" s="16">
        <f>+J8-L8</f>
        <v>346962281.08999997</v>
      </c>
      <c r="N8" s="16">
        <f>+L8/J8</f>
        <v>0</v>
      </c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34.5" customHeight="1" thickTop="1" thickBot="1">
      <c r="A9" s="6" t="s">
        <v>10</v>
      </c>
      <c r="B9" s="6" t="s">
        <v>11</v>
      </c>
      <c r="C9" s="6"/>
      <c r="D9" s="6"/>
      <c r="E9" s="6"/>
      <c r="F9" s="6"/>
      <c r="G9" s="6"/>
      <c r="H9" s="6"/>
      <c r="I9" s="7" t="s">
        <v>59</v>
      </c>
      <c r="J9" s="9">
        <f>+J10</f>
        <v>313962281.08999997</v>
      </c>
      <c r="K9" s="9">
        <f t="shared" ref="K9:L9" si="1">+K10</f>
        <v>119594</v>
      </c>
      <c r="L9" s="9">
        <f t="shared" si="1"/>
        <v>0</v>
      </c>
      <c r="M9" s="16">
        <f t="shared" ref="M9:M31" si="2">+J9-L9</f>
        <v>313962281.08999997</v>
      </c>
      <c r="N9" s="16">
        <f t="shared" ref="N9:N31" si="3">+L9/J9</f>
        <v>0</v>
      </c>
      <c r="O9" s="2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4" thickTop="1" thickBot="1">
      <c r="A10" s="10" t="s">
        <v>10</v>
      </c>
      <c r="B10" s="10" t="s">
        <v>11</v>
      </c>
      <c r="C10" s="10"/>
      <c r="D10" s="10"/>
      <c r="E10" s="10"/>
      <c r="F10" s="10" t="s">
        <v>12</v>
      </c>
      <c r="G10" s="10" t="s">
        <v>13</v>
      </c>
      <c r="H10" s="10" t="s">
        <v>14</v>
      </c>
      <c r="I10" s="11" t="s">
        <v>15</v>
      </c>
      <c r="J10" s="12">
        <v>313962281.08999997</v>
      </c>
      <c r="K10" s="12">
        <v>119594</v>
      </c>
      <c r="L10" s="12">
        <v>0</v>
      </c>
      <c r="M10" s="13">
        <f t="shared" si="2"/>
        <v>313962281.08999997</v>
      </c>
      <c r="N10" s="13">
        <f t="shared" si="3"/>
        <v>0</v>
      </c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7" customHeight="1" thickTop="1" thickBot="1">
      <c r="A11" s="6" t="s">
        <v>10</v>
      </c>
      <c r="B11" s="6" t="s">
        <v>16</v>
      </c>
      <c r="C11" s="6"/>
      <c r="D11" s="6"/>
      <c r="E11" s="6"/>
      <c r="F11" s="6"/>
      <c r="G11" s="6"/>
      <c r="H11" s="6"/>
      <c r="I11" s="7" t="s">
        <v>60</v>
      </c>
      <c r="J11" s="9">
        <f>+J12</f>
        <v>33000000</v>
      </c>
      <c r="K11" s="9">
        <f t="shared" ref="K11:L11" si="4">+K12</f>
        <v>0</v>
      </c>
      <c r="L11" s="9">
        <f t="shared" si="4"/>
        <v>0</v>
      </c>
      <c r="M11" s="16">
        <f t="shared" si="2"/>
        <v>33000000</v>
      </c>
      <c r="N11" s="16">
        <f t="shared" si="3"/>
        <v>0</v>
      </c>
      <c r="O11" s="2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35.25" thickTop="1" thickBot="1">
      <c r="A12" s="10" t="s">
        <v>10</v>
      </c>
      <c r="B12" s="10" t="s">
        <v>16</v>
      </c>
      <c r="C12" s="10" t="s">
        <v>17</v>
      </c>
      <c r="D12" s="10" t="s">
        <v>11</v>
      </c>
      <c r="E12" s="10" t="s">
        <v>18</v>
      </c>
      <c r="F12" s="10" t="s">
        <v>12</v>
      </c>
      <c r="G12" s="10" t="s">
        <v>13</v>
      </c>
      <c r="H12" s="10" t="s">
        <v>14</v>
      </c>
      <c r="I12" s="11" t="s">
        <v>19</v>
      </c>
      <c r="J12" s="12">
        <v>33000000</v>
      </c>
      <c r="K12" s="12">
        <v>0</v>
      </c>
      <c r="L12" s="12">
        <v>0</v>
      </c>
      <c r="M12" s="13">
        <f t="shared" si="2"/>
        <v>33000000</v>
      </c>
      <c r="N12" s="13">
        <f t="shared" si="3"/>
        <v>0</v>
      </c>
      <c r="O12" s="2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7.75" customHeight="1" thickTop="1" thickBot="1">
      <c r="A13" s="6" t="s">
        <v>20</v>
      </c>
      <c r="B13" s="6"/>
      <c r="C13" s="6"/>
      <c r="D13" s="6"/>
      <c r="E13" s="6"/>
      <c r="F13" s="6"/>
      <c r="G13" s="6"/>
      <c r="H13" s="6"/>
      <c r="I13" s="7" t="s">
        <v>61</v>
      </c>
      <c r="J13" s="9">
        <f>SUM(J14:J30)</f>
        <v>156166245859.51001</v>
      </c>
      <c r="K13" s="9">
        <f t="shared" ref="K13:L13" si="5">SUM(K14:K30)</f>
        <v>0</v>
      </c>
      <c r="L13" s="9">
        <f t="shared" si="5"/>
        <v>0</v>
      </c>
      <c r="M13" s="16">
        <f t="shared" si="2"/>
        <v>156166245859.51001</v>
      </c>
      <c r="N13" s="16">
        <f t="shared" si="3"/>
        <v>0</v>
      </c>
      <c r="O13" s="2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80.25" thickTop="1" thickBot="1">
      <c r="A14" s="10" t="s">
        <v>20</v>
      </c>
      <c r="B14" s="10" t="s">
        <v>21</v>
      </c>
      <c r="C14" s="10" t="s">
        <v>22</v>
      </c>
      <c r="D14" s="10" t="s">
        <v>23</v>
      </c>
      <c r="E14" s="10"/>
      <c r="F14" s="10" t="s">
        <v>12</v>
      </c>
      <c r="G14" s="10" t="s">
        <v>24</v>
      </c>
      <c r="H14" s="10" t="s">
        <v>14</v>
      </c>
      <c r="I14" s="11" t="s">
        <v>25</v>
      </c>
      <c r="J14" s="12">
        <v>20887789912</v>
      </c>
      <c r="K14" s="12">
        <v>0</v>
      </c>
      <c r="L14" s="12">
        <v>0</v>
      </c>
      <c r="M14" s="13">
        <f t="shared" si="2"/>
        <v>20887789912</v>
      </c>
      <c r="N14" s="13">
        <f t="shared" si="3"/>
        <v>0</v>
      </c>
      <c r="O14" s="2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46.5" thickTop="1" thickBot="1">
      <c r="A15" s="10" t="s">
        <v>20</v>
      </c>
      <c r="B15" s="10" t="s">
        <v>26</v>
      </c>
      <c r="C15" s="10" t="s">
        <v>22</v>
      </c>
      <c r="D15" s="10" t="s">
        <v>27</v>
      </c>
      <c r="E15" s="10"/>
      <c r="F15" s="10" t="s">
        <v>12</v>
      </c>
      <c r="G15" s="10" t="s">
        <v>28</v>
      </c>
      <c r="H15" s="10" t="s">
        <v>14</v>
      </c>
      <c r="I15" s="11" t="s">
        <v>29</v>
      </c>
      <c r="J15" s="12">
        <v>631456316.5</v>
      </c>
      <c r="K15" s="12">
        <v>0</v>
      </c>
      <c r="L15" s="12">
        <v>0</v>
      </c>
      <c r="M15" s="13">
        <f t="shared" si="2"/>
        <v>631456316.5</v>
      </c>
      <c r="N15" s="13">
        <f t="shared" si="3"/>
        <v>0</v>
      </c>
      <c r="O15" s="2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57.75" thickTop="1" thickBot="1">
      <c r="A16" s="10" t="s">
        <v>20</v>
      </c>
      <c r="B16" s="10" t="s">
        <v>26</v>
      </c>
      <c r="C16" s="10" t="s">
        <v>22</v>
      </c>
      <c r="D16" s="10" t="s">
        <v>30</v>
      </c>
      <c r="E16" s="10"/>
      <c r="F16" s="10" t="s">
        <v>12</v>
      </c>
      <c r="G16" s="10" t="s">
        <v>28</v>
      </c>
      <c r="H16" s="10" t="s">
        <v>14</v>
      </c>
      <c r="I16" s="11" t="s">
        <v>31</v>
      </c>
      <c r="J16" s="12">
        <v>1656243860</v>
      </c>
      <c r="K16" s="12">
        <v>0</v>
      </c>
      <c r="L16" s="12">
        <v>0</v>
      </c>
      <c r="M16" s="13">
        <f t="shared" si="2"/>
        <v>1656243860</v>
      </c>
      <c r="N16" s="13">
        <f t="shared" si="3"/>
        <v>0</v>
      </c>
      <c r="O16" s="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69" thickTop="1" thickBot="1">
      <c r="A17" s="10" t="s">
        <v>20</v>
      </c>
      <c r="B17" s="10" t="s">
        <v>26</v>
      </c>
      <c r="C17" s="10" t="s">
        <v>22</v>
      </c>
      <c r="D17" s="10" t="s">
        <v>32</v>
      </c>
      <c r="E17" s="10"/>
      <c r="F17" s="10" t="s">
        <v>12</v>
      </c>
      <c r="G17" s="10" t="s">
        <v>28</v>
      </c>
      <c r="H17" s="10" t="s">
        <v>14</v>
      </c>
      <c r="I17" s="11" t="s">
        <v>33</v>
      </c>
      <c r="J17" s="12">
        <v>15000000000</v>
      </c>
      <c r="K17" s="12">
        <v>0</v>
      </c>
      <c r="L17" s="12">
        <v>0</v>
      </c>
      <c r="M17" s="13">
        <f t="shared" si="2"/>
        <v>15000000000</v>
      </c>
      <c r="N17" s="13">
        <f t="shared" si="3"/>
        <v>0</v>
      </c>
      <c r="O17" s="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46.5" thickTop="1" thickBot="1">
      <c r="A18" s="10" t="s">
        <v>20</v>
      </c>
      <c r="B18" s="10" t="s">
        <v>26</v>
      </c>
      <c r="C18" s="10" t="s">
        <v>22</v>
      </c>
      <c r="D18" s="10" t="s">
        <v>34</v>
      </c>
      <c r="E18" s="10"/>
      <c r="F18" s="10" t="s">
        <v>12</v>
      </c>
      <c r="G18" s="10" t="s">
        <v>28</v>
      </c>
      <c r="H18" s="10" t="s">
        <v>14</v>
      </c>
      <c r="I18" s="11" t="s">
        <v>35</v>
      </c>
      <c r="J18" s="12">
        <v>310000000</v>
      </c>
      <c r="K18" s="12">
        <v>0</v>
      </c>
      <c r="L18" s="12">
        <v>0</v>
      </c>
      <c r="M18" s="13">
        <f t="shared" si="2"/>
        <v>310000000</v>
      </c>
      <c r="N18" s="13">
        <f t="shared" si="3"/>
        <v>0</v>
      </c>
      <c r="O18" s="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57.75" thickTop="1" thickBot="1">
      <c r="A19" s="10" t="s">
        <v>20</v>
      </c>
      <c r="B19" s="10" t="s">
        <v>26</v>
      </c>
      <c r="C19" s="10" t="s">
        <v>22</v>
      </c>
      <c r="D19" s="10" t="s">
        <v>36</v>
      </c>
      <c r="E19" s="10"/>
      <c r="F19" s="10" t="s">
        <v>12</v>
      </c>
      <c r="G19" s="10" t="s">
        <v>28</v>
      </c>
      <c r="H19" s="10" t="s">
        <v>14</v>
      </c>
      <c r="I19" s="11" t="s">
        <v>37</v>
      </c>
      <c r="J19" s="12">
        <v>17525576870</v>
      </c>
      <c r="K19" s="12">
        <v>0</v>
      </c>
      <c r="L19" s="12">
        <v>0</v>
      </c>
      <c r="M19" s="13">
        <f t="shared" si="2"/>
        <v>17525576870</v>
      </c>
      <c r="N19" s="13">
        <f t="shared" si="3"/>
        <v>0</v>
      </c>
      <c r="O19" s="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46.5" thickTop="1" thickBot="1">
      <c r="A20" s="10" t="s">
        <v>20</v>
      </c>
      <c r="B20" s="10" t="s">
        <v>26</v>
      </c>
      <c r="C20" s="10" t="s">
        <v>22</v>
      </c>
      <c r="D20" s="10" t="s">
        <v>38</v>
      </c>
      <c r="E20" s="10"/>
      <c r="F20" s="10" t="s">
        <v>12</v>
      </c>
      <c r="G20" s="10" t="s">
        <v>13</v>
      </c>
      <c r="H20" s="10" t="s">
        <v>14</v>
      </c>
      <c r="I20" s="11" t="s">
        <v>39</v>
      </c>
      <c r="J20" s="12">
        <v>94354167123.009995</v>
      </c>
      <c r="K20" s="12">
        <v>0</v>
      </c>
      <c r="L20" s="12">
        <v>0</v>
      </c>
      <c r="M20" s="13">
        <f t="shared" si="2"/>
        <v>94354167123.009995</v>
      </c>
      <c r="N20" s="13">
        <f t="shared" si="3"/>
        <v>0</v>
      </c>
      <c r="O20" s="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46.5" thickTop="1" thickBot="1">
      <c r="A21" s="10" t="s">
        <v>20</v>
      </c>
      <c r="B21" s="10" t="s">
        <v>26</v>
      </c>
      <c r="C21" s="10" t="s">
        <v>22</v>
      </c>
      <c r="D21" s="10" t="s">
        <v>40</v>
      </c>
      <c r="E21" s="10"/>
      <c r="F21" s="10" t="s">
        <v>12</v>
      </c>
      <c r="G21" s="10" t="s">
        <v>28</v>
      </c>
      <c r="H21" s="10" t="s">
        <v>14</v>
      </c>
      <c r="I21" s="11" t="s">
        <v>41</v>
      </c>
      <c r="J21" s="12">
        <v>25350115</v>
      </c>
      <c r="K21" s="12">
        <v>0</v>
      </c>
      <c r="L21" s="12">
        <v>0</v>
      </c>
      <c r="M21" s="13">
        <f t="shared" si="2"/>
        <v>25350115</v>
      </c>
      <c r="N21" s="13">
        <f t="shared" si="3"/>
        <v>0</v>
      </c>
      <c r="O21" s="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46.5" thickTop="1" thickBot="1">
      <c r="A22" s="10" t="s">
        <v>20</v>
      </c>
      <c r="B22" s="10" t="s">
        <v>26</v>
      </c>
      <c r="C22" s="10" t="s">
        <v>22</v>
      </c>
      <c r="D22" s="10" t="s">
        <v>40</v>
      </c>
      <c r="E22" s="10"/>
      <c r="F22" s="10" t="s">
        <v>12</v>
      </c>
      <c r="G22" s="10" t="s">
        <v>42</v>
      </c>
      <c r="H22" s="10" t="s">
        <v>14</v>
      </c>
      <c r="I22" s="11" t="s">
        <v>41</v>
      </c>
      <c r="J22" s="12">
        <v>181109179</v>
      </c>
      <c r="K22" s="12">
        <v>0</v>
      </c>
      <c r="L22" s="12">
        <v>0</v>
      </c>
      <c r="M22" s="13">
        <f t="shared" si="2"/>
        <v>181109179</v>
      </c>
      <c r="N22" s="13">
        <f t="shared" si="3"/>
        <v>0</v>
      </c>
      <c r="O22" s="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5.25" thickTop="1" thickBot="1">
      <c r="A23" s="10" t="s">
        <v>20</v>
      </c>
      <c r="B23" s="10" t="s">
        <v>26</v>
      </c>
      <c r="C23" s="10" t="s">
        <v>22</v>
      </c>
      <c r="D23" s="10" t="s">
        <v>43</v>
      </c>
      <c r="E23" s="10"/>
      <c r="F23" s="10" t="s">
        <v>12</v>
      </c>
      <c r="G23" s="10" t="s">
        <v>28</v>
      </c>
      <c r="H23" s="10" t="s">
        <v>14</v>
      </c>
      <c r="I23" s="11" t="s">
        <v>44</v>
      </c>
      <c r="J23" s="12">
        <v>225800000</v>
      </c>
      <c r="K23" s="12">
        <v>0</v>
      </c>
      <c r="L23" s="12">
        <v>0</v>
      </c>
      <c r="M23" s="13">
        <f t="shared" si="2"/>
        <v>225800000</v>
      </c>
      <c r="N23" s="13">
        <f t="shared" si="3"/>
        <v>0</v>
      </c>
      <c r="O23" s="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46.5" thickTop="1" thickBot="1">
      <c r="A24" s="10" t="s">
        <v>20</v>
      </c>
      <c r="B24" s="10" t="s">
        <v>26</v>
      </c>
      <c r="C24" s="10" t="s">
        <v>22</v>
      </c>
      <c r="D24" s="10" t="s">
        <v>45</v>
      </c>
      <c r="E24" s="10"/>
      <c r="F24" s="10" t="s">
        <v>12</v>
      </c>
      <c r="G24" s="10" t="s">
        <v>28</v>
      </c>
      <c r="H24" s="10" t="s">
        <v>14</v>
      </c>
      <c r="I24" s="11" t="s">
        <v>46</v>
      </c>
      <c r="J24" s="12">
        <v>3280779836</v>
      </c>
      <c r="K24" s="12">
        <v>0</v>
      </c>
      <c r="L24" s="12">
        <v>0</v>
      </c>
      <c r="M24" s="13">
        <f t="shared" si="2"/>
        <v>3280779836</v>
      </c>
      <c r="N24" s="13">
        <f t="shared" si="3"/>
        <v>0</v>
      </c>
      <c r="O24" s="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46.5" thickTop="1" thickBot="1">
      <c r="A25" s="10" t="s">
        <v>20</v>
      </c>
      <c r="B25" s="10" t="s">
        <v>26</v>
      </c>
      <c r="C25" s="10" t="s">
        <v>22</v>
      </c>
      <c r="D25" s="10" t="s">
        <v>45</v>
      </c>
      <c r="E25" s="10"/>
      <c r="F25" s="10" t="s">
        <v>12</v>
      </c>
      <c r="G25" s="10" t="s">
        <v>47</v>
      </c>
      <c r="H25" s="10" t="s">
        <v>14</v>
      </c>
      <c r="I25" s="11" t="s">
        <v>46</v>
      </c>
      <c r="J25" s="12">
        <v>466698822</v>
      </c>
      <c r="K25" s="12">
        <v>0</v>
      </c>
      <c r="L25" s="12">
        <v>0</v>
      </c>
      <c r="M25" s="13">
        <f t="shared" si="2"/>
        <v>466698822</v>
      </c>
      <c r="N25" s="13">
        <f t="shared" si="3"/>
        <v>0</v>
      </c>
      <c r="O25" s="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80.25" thickTop="1" thickBot="1">
      <c r="A26" s="10" t="s">
        <v>20</v>
      </c>
      <c r="B26" s="10" t="s">
        <v>26</v>
      </c>
      <c r="C26" s="10" t="s">
        <v>22</v>
      </c>
      <c r="D26" s="10" t="s">
        <v>48</v>
      </c>
      <c r="E26" s="10" t="s">
        <v>0</v>
      </c>
      <c r="F26" s="10" t="s">
        <v>12</v>
      </c>
      <c r="G26" s="10" t="s">
        <v>47</v>
      </c>
      <c r="H26" s="10" t="s">
        <v>14</v>
      </c>
      <c r="I26" s="11" t="s">
        <v>49</v>
      </c>
      <c r="J26" s="12">
        <v>1400900000</v>
      </c>
      <c r="K26" s="12">
        <v>0</v>
      </c>
      <c r="L26" s="12">
        <v>0</v>
      </c>
      <c r="M26" s="13">
        <f t="shared" si="2"/>
        <v>1400900000</v>
      </c>
      <c r="N26" s="13">
        <f t="shared" si="3"/>
        <v>0</v>
      </c>
      <c r="O26" s="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35.25" thickTop="1" thickBot="1">
      <c r="A27" s="10" t="s">
        <v>20</v>
      </c>
      <c r="B27" s="10" t="s">
        <v>50</v>
      </c>
      <c r="C27" s="10" t="s">
        <v>22</v>
      </c>
      <c r="D27" s="10" t="s">
        <v>51</v>
      </c>
      <c r="E27" s="10"/>
      <c r="F27" s="10" t="s">
        <v>12</v>
      </c>
      <c r="G27" s="10" t="s">
        <v>28</v>
      </c>
      <c r="H27" s="10" t="s">
        <v>14</v>
      </c>
      <c r="I27" s="11" t="s">
        <v>52</v>
      </c>
      <c r="J27" s="12">
        <v>23445062</v>
      </c>
      <c r="K27" s="12">
        <v>0</v>
      </c>
      <c r="L27" s="12">
        <v>0</v>
      </c>
      <c r="M27" s="13">
        <f t="shared" si="2"/>
        <v>23445062</v>
      </c>
      <c r="N27" s="13">
        <f t="shared" si="3"/>
        <v>0</v>
      </c>
      <c r="O27" s="2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33.950000000000003" customHeight="1" thickTop="1" thickBot="1">
      <c r="A28" s="10" t="s">
        <v>20</v>
      </c>
      <c r="B28" s="10" t="s">
        <v>50</v>
      </c>
      <c r="C28" s="10" t="s">
        <v>22</v>
      </c>
      <c r="D28" s="10" t="s">
        <v>53</v>
      </c>
      <c r="E28" s="10"/>
      <c r="F28" s="10" t="s">
        <v>12</v>
      </c>
      <c r="G28" s="10" t="s">
        <v>28</v>
      </c>
      <c r="H28" s="10" t="s">
        <v>14</v>
      </c>
      <c r="I28" s="11" t="s">
        <v>54</v>
      </c>
      <c r="J28" s="12">
        <v>122710753</v>
      </c>
      <c r="K28" s="12">
        <v>0</v>
      </c>
      <c r="L28" s="12">
        <v>0</v>
      </c>
      <c r="M28" s="13">
        <f t="shared" si="2"/>
        <v>122710753</v>
      </c>
      <c r="N28" s="13">
        <f t="shared" si="3"/>
        <v>0</v>
      </c>
      <c r="O28" s="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46.5" thickTop="1" thickBot="1">
      <c r="A29" s="10" t="s">
        <v>20</v>
      </c>
      <c r="B29" s="10" t="s">
        <v>55</v>
      </c>
      <c r="C29" s="10" t="s">
        <v>22</v>
      </c>
      <c r="D29" s="10" t="s">
        <v>51</v>
      </c>
      <c r="E29" s="10"/>
      <c r="F29" s="10" t="s">
        <v>12</v>
      </c>
      <c r="G29" s="10" t="s">
        <v>42</v>
      </c>
      <c r="H29" s="10" t="s">
        <v>14</v>
      </c>
      <c r="I29" s="11" t="s">
        <v>56</v>
      </c>
      <c r="J29" s="12">
        <v>66872969</v>
      </c>
      <c r="K29" s="12">
        <v>0</v>
      </c>
      <c r="L29" s="12">
        <v>0</v>
      </c>
      <c r="M29" s="13">
        <f t="shared" si="2"/>
        <v>66872969</v>
      </c>
      <c r="N29" s="13">
        <f t="shared" si="3"/>
        <v>0</v>
      </c>
      <c r="O29" s="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57.75" thickTop="1" thickBot="1">
      <c r="A30" s="10" t="s">
        <v>20</v>
      </c>
      <c r="B30" s="10" t="s">
        <v>55</v>
      </c>
      <c r="C30" s="10" t="s">
        <v>22</v>
      </c>
      <c r="D30" s="10" t="s">
        <v>53</v>
      </c>
      <c r="E30" s="10"/>
      <c r="F30" s="10" t="s">
        <v>12</v>
      </c>
      <c r="G30" s="10" t="s">
        <v>28</v>
      </c>
      <c r="H30" s="10" t="s">
        <v>14</v>
      </c>
      <c r="I30" s="11" t="s">
        <v>57</v>
      </c>
      <c r="J30" s="12">
        <v>7345042</v>
      </c>
      <c r="K30" s="12">
        <v>0</v>
      </c>
      <c r="L30" s="12">
        <v>0</v>
      </c>
      <c r="M30" s="13">
        <f t="shared" si="2"/>
        <v>7345042</v>
      </c>
      <c r="N30" s="13">
        <f t="shared" si="3"/>
        <v>0</v>
      </c>
      <c r="O30" s="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51" customHeight="1" thickTop="1" thickBot="1">
      <c r="A31" s="6"/>
      <c r="B31" s="6"/>
      <c r="C31" s="6"/>
      <c r="D31" s="6"/>
      <c r="E31" s="6"/>
      <c r="F31" s="6"/>
      <c r="G31" s="6"/>
      <c r="H31" s="6"/>
      <c r="I31" s="7" t="s">
        <v>74</v>
      </c>
      <c r="J31" s="9">
        <f>+J8+J13</f>
        <v>156513208140.60001</v>
      </c>
      <c r="K31" s="9">
        <f t="shared" ref="K31:L31" si="6">+K8+K13</f>
        <v>119594</v>
      </c>
      <c r="L31" s="9">
        <f t="shared" si="6"/>
        <v>0</v>
      </c>
      <c r="M31" s="16">
        <f t="shared" si="2"/>
        <v>156513208140.60001</v>
      </c>
      <c r="N31" s="16">
        <f t="shared" si="3"/>
        <v>0</v>
      </c>
      <c r="O31" s="2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8" customHeight="1" thickTop="1">
      <c r="A32" s="1" t="s">
        <v>71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customHeight="1">
      <c r="A33" s="1" t="s">
        <v>72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 t="s">
        <v>73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35.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28" ht="48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28" ht="35.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9" spans="1:28">
      <c r="A39" s="1"/>
      <c r="B39" s="1"/>
      <c r="C39" s="1"/>
      <c r="D39" s="1"/>
    </row>
    <row r="40" spans="1:28">
      <c r="A40" s="1"/>
      <c r="B40" s="1"/>
      <c r="C40" s="1"/>
      <c r="D40" s="1"/>
    </row>
    <row r="41" spans="1:28">
      <c r="A41" s="1"/>
      <c r="B41" s="1"/>
      <c r="C41" s="1"/>
      <c r="D41" s="1"/>
    </row>
    <row r="42" spans="1:28">
      <c r="A42" s="1"/>
      <c r="B42" s="1"/>
      <c r="C42" s="1"/>
      <c r="D42" s="1"/>
    </row>
    <row r="43" spans="1:28">
      <c r="A43" s="1"/>
      <c r="B43" s="1"/>
      <c r="C43" s="1"/>
      <c r="D43" s="1"/>
    </row>
    <row r="44" spans="1:28">
      <c r="A44" s="1"/>
      <c r="B44" s="1"/>
      <c r="C44" s="1"/>
      <c r="D44" s="1"/>
    </row>
    <row r="45" spans="1:28">
      <c r="A45" s="1"/>
      <c r="B45" s="1"/>
      <c r="C45" s="1"/>
      <c r="D45" s="1"/>
    </row>
    <row r="46" spans="1:28">
      <c r="A46" s="1"/>
      <c r="B46" s="1"/>
      <c r="C46" s="1"/>
      <c r="D46" s="1"/>
    </row>
    <row r="47" spans="1:28">
      <c r="A47" s="1"/>
      <c r="B47" s="1"/>
      <c r="C47" s="1"/>
      <c r="D47" s="1"/>
    </row>
    <row r="48" spans="1:28">
      <c r="A48" s="1"/>
      <c r="B48" s="1"/>
      <c r="C48" s="1"/>
      <c r="D48" s="1"/>
    </row>
    <row r="49" spans="1:28">
      <c r="A49" s="1"/>
      <c r="B49" s="1"/>
      <c r="C49" s="1"/>
      <c r="D49" s="1"/>
    </row>
    <row r="50" spans="1:2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"/>
      <c r="N50" s="3"/>
      <c r="O50" s="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"/>
      <c r="N51" s="3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"/>
      <c r="N52" s="3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"/>
      <c r="N53" s="3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"/>
      <c r="N54" s="3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/>
      <c r="N56" s="3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/>
      <c r="N57" s="3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3"/>
      <c r="N58" s="3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W81" s="1"/>
      <c r="X81" s="1"/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W82" s="1"/>
      <c r="X82" s="1"/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W83" s="1"/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</sheetData>
  <mergeCells count="4">
    <mergeCell ref="A3:N3"/>
    <mergeCell ref="A4:N4"/>
    <mergeCell ref="A5:N5"/>
    <mergeCell ref="L6:N6"/>
  </mergeCells>
  <pageMargins left="0.78740157480314965" right="0.78740157480314965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2023-02-13T17:56:09Z</cp:lastPrinted>
  <dcterms:created xsi:type="dcterms:W3CDTF">2023-02-01T13:58:39Z</dcterms:created>
  <dcterms:modified xsi:type="dcterms:W3CDTF">2023-02-13T18:02:08Z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