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cmoreno\AppData\Local\Microsoft\Windows\INetCache\Content.Outlook\DE8KWNZW\"/>
    </mc:Choice>
  </mc:AlternateContent>
  <bookViews>
    <workbookView xWindow="240" yWindow="120" windowWidth="18060" windowHeight="7050"/>
  </bookViews>
  <sheets>
    <sheet name="RESERVAS PRESUPUESTALES" sheetId="1" r:id="rId1"/>
  </sheets>
  <definedNames>
    <definedName name="_xlnm.Print_Titles" localSheetId="0">'RESERVAS PRESUPUESTALES'!$7:$7</definedName>
  </definedNames>
  <calcPr calcId="152511"/>
</workbook>
</file>

<file path=xl/calcChain.xml><?xml version="1.0" encoding="utf-8"?>
<calcChain xmlns="http://schemas.openxmlformats.org/spreadsheetml/2006/main">
  <c r="N30" i="1" l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2" i="1"/>
  <c r="N10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2" i="1"/>
  <c r="M10" i="1"/>
  <c r="L13" i="1"/>
  <c r="K13" i="1"/>
  <c r="J13" i="1"/>
  <c r="L11" i="1"/>
  <c r="K11" i="1"/>
  <c r="J11" i="1"/>
  <c r="L9" i="1"/>
  <c r="K9" i="1"/>
  <c r="J9" i="1"/>
  <c r="M13" i="1" l="1"/>
  <c r="N13" i="1"/>
  <c r="K8" i="1"/>
  <c r="K31" i="1" s="1"/>
  <c r="N11" i="1"/>
  <c r="L8" i="1"/>
  <c r="L31" i="1" s="1"/>
  <c r="M11" i="1"/>
  <c r="M9" i="1"/>
  <c r="N9" i="1"/>
  <c r="J8" i="1"/>
  <c r="J31" i="1" s="1"/>
  <c r="N31" i="1" l="1"/>
  <c r="M8" i="1"/>
  <c r="M31" i="1" s="1"/>
  <c r="N8" i="1"/>
</calcChain>
</file>

<file path=xl/sharedStrings.xml><?xml version="1.0" encoding="utf-8"?>
<sst xmlns="http://schemas.openxmlformats.org/spreadsheetml/2006/main" count="193" uniqueCount="75">
  <si>
    <t/>
  </si>
  <si>
    <t>TIPO</t>
  </si>
  <si>
    <t>CTA</t>
  </si>
  <si>
    <t>SUB
CTA</t>
  </si>
  <si>
    <t>OBJ</t>
  </si>
  <si>
    <t>ORD</t>
  </si>
  <si>
    <t>FUENTE</t>
  </si>
  <si>
    <t>REC</t>
  </si>
  <si>
    <t>SIT</t>
  </si>
  <si>
    <t>DESCRIPCION</t>
  </si>
  <si>
    <t>COMPROMISO</t>
  </si>
  <si>
    <t>OBLIGACION</t>
  </si>
  <si>
    <t>PAGOS</t>
  </si>
  <si>
    <t>A</t>
  </si>
  <si>
    <t>02</t>
  </si>
  <si>
    <t>Nación</t>
  </si>
  <si>
    <t>10</t>
  </si>
  <si>
    <t>CSF</t>
  </si>
  <si>
    <t>ADQUISICIÓN DE BIENES  Y SERVICIOS</t>
  </si>
  <si>
    <t>03</t>
  </si>
  <si>
    <t>04</t>
  </si>
  <si>
    <t>078</t>
  </si>
  <si>
    <t>MESADAS PENSIONALES CONCESIÓN DE SALINAS (DE PENSIONES)</t>
  </si>
  <si>
    <t>C</t>
  </si>
  <si>
    <t>3501</t>
  </si>
  <si>
    <t>0200</t>
  </si>
  <si>
    <t>2</t>
  </si>
  <si>
    <t>14</t>
  </si>
  <si>
    <t>APOYO AL GOBIERNO EN UNA CORRECTA INSERCIÓN DE COLOMBIA EN LOS MERCADOS INTERNACIONALES, APERTURA DE NUEVOS MERCADOS Y LA PROFUNDIZACIÓN DE LOS EXISTENTES -   NACIONAL</t>
  </si>
  <si>
    <t>3502</t>
  </si>
  <si>
    <t>16</t>
  </si>
  <si>
    <t>11</t>
  </si>
  <si>
    <t>DESARROLLO  DE ESTRATEGIAS CON ENFOQUE TERRITORIAL PARA LA PROMOCIÓN Y COMPETITIVIDAD TURÍSTICA A NIVEL  NACIONAL</t>
  </si>
  <si>
    <t>17</t>
  </si>
  <si>
    <t>IMPLEMENTACIÓN DE ESTRATEGIAS PARA EL MEJORAMIENTO DE CAPACIDADES Y FORTALECIMIENTO DE LAS MIPYMES A NIVEL   NACIONAL</t>
  </si>
  <si>
    <t>18</t>
  </si>
  <si>
    <t>IMPLEMENTACIÓN  DE INSTRUMENTOS QUE MEJOREN LA PRODUCTIVIDAD Y COMPETITIVIDAD DE LAS EMPRESAS PARA INCREMENTAR, DIVERSIFICAR Y SOFISTICAR LA OFERTA  NACIONAL</t>
  </si>
  <si>
    <t>20</t>
  </si>
  <si>
    <t>FORTALECIMIENTO DE LA POLÍTICA DE PRODUCTIVIDAD Y COMPETITIVIDAD A NIVEL  NACIONAL</t>
  </si>
  <si>
    <t>21</t>
  </si>
  <si>
    <t>APOYO PARA EL ACCESO A LOS MERCADOS DE LAS UNIDADES PRODUCTIVAS DE LA POBLACIÓN VÍCTIMA DEL CONFLICTO ARMADO  NACIONAL</t>
  </si>
  <si>
    <t>22</t>
  </si>
  <si>
    <t>APOYO AL SECTOR TURÍSTICO PARA LA PROMOCIÓN Y COMPETITIVIDAD LEY 1101 DE 2006 A NIVEL   NACIONAL</t>
  </si>
  <si>
    <t>23</t>
  </si>
  <si>
    <t>APOYO PARA EL FOMENTO Y PROMOCIÓN DE LA SOFISTICACIÓN E INNOVACIÓN EN LAS MIPYMES COLOMBIANAS.  NACIONAL</t>
  </si>
  <si>
    <t>13</t>
  </si>
  <si>
    <t>25</t>
  </si>
  <si>
    <t>FORTALECIMIENTO DEL ENTORNO COMPETITIVO EN LA INDUSTRIA A NIVEL  NACIONAL</t>
  </si>
  <si>
    <t>26</t>
  </si>
  <si>
    <t>APOYO A LA INDUSTRIA MANUFACTURERA COLOMBIANA PARA LA SOSTENIBILIDAD  NACIONAL</t>
  </si>
  <si>
    <t>15</t>
  </si>
  <si>
    <t>27</t>
  </si>
  <si>
    <t>IMPLEMENTACION DE ESTRATEGIAS DE REACTIVACION ECONOMICA PARA EL ACCESO AL MERCADO, EL DESARROLLO PRODUCTIVO Y LA FORMALIZACION DE MICRO Y PEQUENAS EMPRESAS DEL PAIS NACIONAL</t>
  </si>
  <si>
    <t>3503</t>
  </si>
  <si>
    <t>4</t>
  </si>
  <si>
    <t>IMPLEMENTACIÓN REGISTRO SUSTANCIAS QUÍMICAS DE USO INDUSTRIAL A NIVEL  NACIONAL</t>
  </si>
  <si>
    <t>5</t>
  </si>
  <si>
    <t>ACTUALIZACIÓN DE LA NORMATIVIDAD SOBRE CONTABILIDAD, INFORMACIÓN FINANCIERA Y ASEGURAMIENTO DE LA INFORMACIÓN DE ACEPTACIÓN MUNDIAL, EN EL MARCO DE LAS MEJORES PRÁCTICAS Y RÁPIDA EVOLUCIÓN DE LOS NEGOCIOS A NIVEL  NACIONAL</t>
  </si>
  <si>
    <t>3599</t>
  </si>
  <si>
    <t>AMPLIACIÓN DE LA CAPACIDAD DE LOS SERVICIOS DE LAS TECNOLOGÍAS DE INFORMACIÓN EN EL MINCIT  NACIONAL</t>
  </si>
  <si>
    <t>FORTALECIMIENTO EN LA GESTIÓN ADMINISTRATIVA E INSTITUCIONAL DEL MINISTERIO DE COMERCIO, INDUSTRIA Y TURISMO A NIVEL   NACIONAL</t>
  </si>
  <si>
    <t>ADQUISICION DE BIENES Y SERVICIOS</t>
  </si>
  <si>
    <t>TRANSFERENCIAS CORRIENTES</t>
  </si>
  <si>
    <t xml:space="preserve">GASTOS DE INVERSION </t>
  </si>
  <si>
    <t>GASTOS DE FUNCIONAMIENTO</t>
  </si>
  <si>
    <t>COMPROMISOS SIN PAGAR</t>
  </si>
  <si>
    <t>MINISTERIO DE COMERCIO INDUSTRIA Y TURISMO</t>
  </si>
  <si>
    <t>EJECUCIÓN RESERVAS PRESUPUESTALES 2022 CON CORTE AL 30 DE JUNIO DE 2023</t>
  </si>
  <si>
    <t xml:space="preserve">UNIDAD EJECUTORA 350101-000 GESTION GENERAL </t>
  </si>
  <si>
    <t xml:space="preserve">FECHA DE GENERACIÓN : JULIO 4 DE 2023 </t>
  </si>
  <si>
    <t xml:space="preserve">Fuente de Información: SIIF Nación </t>
  </si>
  <si>
    <r>
      <rPr>
        <b/>
        <sz val="8"/>
        <rFont val="Arial"/>
        <family val="2"/>
      </rPr>
      <t>Nota 1</t>
    </r>
    <r>
      <rPr>
        <sz val="8"/>
        <rFont val="Arial"/>
        <family val="2"/>
      </rPr>
      <t>: Ley No. 2276 del 29 de noviembre de 2022. Por la cual se decreta el presupuesto de rentas y recursos de capital y ley de apropiaciones para la vigencia fiscal del 1o. de enero al 31 de diciembre de 2023</t>
    </r>
  </si>
  <si>
    <r>
      <rPr>
        <b/>
        <sz val="8"/>
        <rFont val="Arial"/>
        <family val="2"/>
      </rPr>
      <t>Nota 2</t>
    </r>
    <r>
      <rPr>
        <sz val="8"/>
        <rFont val="Arial"/>
        <family val="2"/>
      </rPr>
      <t xml:space="preserve">: Decreto No. 2590 del 23 de diciembre de 2022.  Por el cual se liquida el Presupuesto General de la Nación para la vigencia fiscal de 2023, se detallan las apropiaciones y se clasifican y definen los gastos. </t>
    </r>
  </si>
  <si>
    <t>PAGO/  COMP</t>
  </si>
  <si>
    <t>TOTAL EJECUCIÓN RESERVAS PRESUPUESTALES 2022 CON CORTE AL 30 DE JUNIO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</si>
</sst>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&quot;$&quot;\ #,##0.00;\-&quot;$&quot;\ #,##0.00"/>
    <numFmt numFmtId="164" formatCode="[$-1240A]&quot;$&quot;\ #,##0.00;\-&quot;$&quot;\ #,##0.00"/>
  </numFmts>
  <fonts count="16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sz val="8"/>
      <color rgb="FF000000"/>
      <name val="Verdana"/>
      <family val="2"/>
    </font>
    <font>
      <b/>
      <sz val="8"/>
      <color rgb="FF000000"/>
      <name val="Verdana"/>
      <family val="2"/>
    </font>
    <font>
      <sz val="8"/>
      <name val="Verdana"/>
      <family val="2"/>
    </font>
    <font>
      <sz val="9"/>
      <name val="Verdana"/>
      <family val="2"/>
    </font>
    <font>
      <sz val="8"/>
      <name val="Calibri"/>
      <family val="2"/>
    </font>
    <font>
      <b/>
      <sz val="8"/>
      <color theme="0"/>
      <name val="Verdana"/>
      <family val="2"/>
    </font>
    <font>
      <sz val="8"/>
      <color theme="0"/>
      <name val="Verdana"/>
      <family val="2"/>
    </font>
    <font>
      <b/>
      <sz val="8"/>
      <name val="Verdana"/>
      <family val="2"/>
    </font>
    <font>
      <b/>
      <sz val="11"/>
      <color rgb="FF000000"/>
      <name val="Verdana"/>
      <family val="2"/>
    </font>
    <font>
      <sz val="11"/>
      <name val="Verdana"/>
      <family val="2"/>
    </font>
    <font>
      <sz val="8"/>
      <name val="Arial"/>
      <family val="2"/>
    </font>
    <font>
      <sz val="8"/>
      <color rgb="FF000000"/>
      <name val="Arial"/>
      <family val="2"/>
    </font>
    <font>
      <b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ck">
        <color theme="0" tint="-0.24994659260841701"/>
      </left>
      <right style="thick">
        <color theme="0" tint="-0.24994659260841701"/>
      </right>
      <top style="thick">
        <color theme="0" tint="-0.24994659260841701"/>
      </top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 style="thick">
        <color theme="0" tint="-0.24994659260841701"/>
      </left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 style="thick">
        <color theme="0" tint="-0.24994659260841701"/>
      </top>
      <bottom style="thick">
        <color theme="0" tint="-0.24994659260841701"/>
      </bottom>
      <diagonal/>
    </border>
    <border>
      <left/>
      <right/>
      <top style="thick">
        <color theme="0" tint="-0.24994659260841701"/>
      </top>
      <bottom style="thick">
        <color theme="0" tint="-0.24994659260841701"/>
      </bottom>
      <diagonal/>
    </border>
    <border>
      <left/>
      <right style="thick">
        <color theme="0" tint="-0.24994659260841701"/>
      </right>
      <top style="thick">
        <color theme="0" tint="-0.24994659260841701"/>
      </top>
      <bottom style="thick">
        <color theme="0" tint="-0.24994659260841701"/>
      </bottom>
      <diagonal/>
    </border>
  </borders>
  <cellStyleXfs count="1">
    <xf numFmtId="0" fontId="0" fillId="0" borderId="0"/>
  </cellStyleXfs>
  <cellXfs count="42">
    <xf numFmtId="0" fontId="1" fillId="0" borderId="0" xfId="0" applyFont="1" applyFill="1" applyBorder="1"/>
    <xf numFmtId="0" fontId="2" fillId="0" borderId="0" xfId="0" applyNumberFormat="1" applyFont="1" applyFill="1" applyBorder="1" applyAlignment="1">
      <alignment horizontal="center" vertical="center" wrapText="1" readingOrder="1"/>
    </xf>
    <xf numFmtId="0" fontId="5" fillId="0" borderId="0" xfId="0" applyFont="1" applyFill="1" applyBorder="1"/>
    <xf numFmtId="0" fontId="6" fillId="0" borderId="0" xfId="0" applyFont="1" applyFill="1" applyBorder="1"/>
    <xf numFmtId="0" fontId="7" fillId="0" borderId="0" xfId="0" applyFont="1" applyFill="1" applyBorder="1"/>
    <xf numFmtId="0" fontId="6" fillId="0" borderId="0" xfId="0" applyFont="1" applyFill="1" applyBorder="1" applyAlignment="1">
      <alignment horizontal="right" vertical="center" wrapText="1"/>
    </xf>
    <xf numFmtId="0" fontId="1" fillId="0" borderId="0" xfId="0" applyFont="1" applyFill="1" applyBorder="1" applyAlignment="1">
      <alignment horizontal="right" vertical="center" wrapText="1"/>
    </xf>
    <xf numFmtId="10" fontId="6" fillId="0" borderId="0" xfId="0" applyNumberFormat="1" applyFont="1" applyFill="1" applyBorder="1"/>
    <xf numFmtId="10" fontId="1" fillId="0" borderId="0" xfId="0" applyNumberFormat="1" applyFont="1" applyFill="1" applyBorder="1"/>
    <xf numFmtId="0" fontId="8" fillId="2" borderId="1" xfId="0" applyNumberFormat="1" applyFont="1" applyFill="1" applyBorder="1" applyAlignment="1">
      <alignment horizontal="center" vertical="center" wrapText="1" readingOrder="1"/>
    </xf>
    <xf numFmtId="164" fontId="3" fillId="0" borderId="1" xfId="0" applyNumberFormat="1" applyFont="1" applyFill="1" applyBorder="1" applyAlignment="1">
      <alignment horizontal="right" vertical="center" wrapText="1" readingOrder="1"/>
    </xf>
    <xf numFmtId="7" fontId="4" fillId="3" borderId="1" xfId="0" applyNumberFormat="1" applyFont="1" applyFill="1" applyBorder="1" applyAlignment="1">
      <alignment horizontal="right" vertical="center" wrapText="1" readingOrder="1"/>
    </xf>
    <xf numFmtId="164" fontId="4" fillId="3" borderId="1" xfId="0" applyNumberFormat="1" applyFont="1" applyFill="1" applyBorder="1" applyAlignment="1">
      <alignment horizontal="right" vertical="center" wrapText="1" readingOrder="1"/>
    </xf>
    <xf numFmtId="0" fontId="9" fillId="2" borderId="1" xfId="0" applyFont="1" applyFill="1" applyBorder="1" applyAlignment="1">
      <alignment horizontal="center" vertical="center" wrapText="1"/>
    </xf>
    <xf numFmtId="0" fontId="4" fillId="3" borderId="1" xfId="0" applyNumberFormat="1" applyFont="1" applyFill="1" applyBorder="1" applyAlignment="1">
      <alignment horizontal="center" vertical="center" wrapText="1" readingOrder="1"/>
    </xf>
    <xf numFmtId="0" fontId="4" fillId="3" borderId="1" xfId="0" applyNumberFormat="1" applyFont="1" applyFill="1" applyBorder="1" applyAlignment="1">
      <alignment horizontal="left" vertical="center" wrapText="1" readingOrder="1"/>
    </xf>
    <xf numFmtId="7" fontId="10" fillId="3" borderId="1" xfId="0" applyNumberFormat="1" applyFont="1" applyFill="1" applyBorder="1" applyAlignment="1">
      <alignment horizontal="right" vertical="center" wrapText="1"/>
    </xf>
    <xf numFmtId="10" fontId="10" fillId="3" borderId="1" xfId="0" applyNumberFormat="1" applyFont="1" applyFill="1" applyBorder="1" applyAlignment="1">
      <alignment horizontal="right" vertical="center" wrapText="1"/>
    </xf>
    <xf numFmtId="0" fontId="3" fillId="0" borderId="1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left" vertical="center" wrapText="1" readingOrder="1"/>
    </xf>
    <xf numFmtId="7" fontId="5" fillId="0" borderId="1" xfId="0" applyNumberFormat="1" applyFont="1" applyFill="1" applyBorder="1" applyAlignment="1">
      <alignment horizontal="right" vertical="center" wrapText="1"/>
    </xf>
    <xf numFmtId="10" fontId="5" fillId="0" borderId="1" xfId="0" applyNumberFormat="1" applyFont="1" applyFill="1" applyBorder="1" applyAlignment="1">
      <alignment horizontal="right" vertical="center" wrapText="1"/>
    </xf>
    <xf numFmtId="0" fontId="5" fillId="0" borderId="0" xfId="0" applyFont="1" applyFill="1" applyBorder="1" applyAlignment="1">
      <alignment horizontal="right" vertical="center" wrapText="1"/>
    </xf>
    <xf numFmtId="10" fontId="5" fillId="0" borderId="0" xfId="0" applyNumberFormat="1" applyFont="1" applyFill="1" applyBorder="1"/>
    <xf numFmtId="0" fontId="13" fillId="0" borderId="0" xfId="0" applyFont="1" applyFill="1" applyBorder="1"/>
    <xf numFmtId="164" fontId="14" fillId="0" borderId="0" xfId="0" applyNumberFormat="1" applyFont="1" applyFill="1" applyBorder="1" applyAlignment="1">
      <alignment horizontal="right" vertical="center" wrapText="1" readingOrder="1"/>
    </xf>
    <xf numFmtId="7" fontId="13" fillId="0" borderId="0" xfId="0" applyNumberFormat="1" applyFont="1" applyFill="1" applyBorder="1" applyAlignment="1">
      <alignment horizontal="right" vertical="center" wrapText="1"/>
    </xf>
    <xf numFmtId="10" fontId="13" fillId="0" borderId="0" xfId="0" applyNumberFormat="1" applyFont="1" applyFill="1" applyBorder="1" applyAlignment="1">
      <alignment horizontal="right" vertical="center" wrapText="1"/>
    </xf>
    <xf numFmtId="0" fontId="3" fillId="0" borderId="3" xfId="0" applyNumberFormat="1" applyFont="1" applyFill="1" applyBorder="1" applyAlignment="1">
      <alignment horizontal="center" vertical="center" wrapText="1" readingOrder="1"/>
    </xf>
    <xf numFmtId="0" fontId="3" fillId="0" borderId="3" xfId="0" applyNumberFormat="1" applyFont="1" applyFill="1" applyBorder="1" applyAlignment="1">
      <alignment horizontal="left" vertical="center" wrapText="1" readingOrder="1"/>
    </xf>
    <xf numFmtId="164" fontId="3" fillId="0" borderId="3" xfId="0" applyNumberFormat="1" applyFont="1" applyFill="1" applyBorder="1" applyAlignment="1">
      <alignment horizontal="right" vertical="center" wrapText="1" readingOrder="1"/>
    </xf>
    <xf numFmtId="7" fontId="5" fillId="0" borderId="3" xfId="0" applyNumberFormat="1" applyFont="1" applyFill="1" applyBorder="1" applyAlignment="1">
      <alignment horizontal="right" vertical="center" wrapText="1"/>
    </xf>
    <xf numFmtId="10" fontId="5" fillId="0" borderId="3" xfId="0" applyNumberFormat="1" applyFont="1" applyFill="1" applyBorder="1" applyAlignment="1">
      <alignment horizontal="right" vertical="center" wrapText="1"/>
    </xf>
    <xf numFmtId="0" fontId="4" fillId="3" borderId="4" xfId="0" applyNumberFormat="1" applyFont="1" applyFill="1" applyBorder="1" applyAlignment="1">
      <alignment horizontal="center" vertical="center" wrapText="1" readingOrder="1"/>
    </xf>
    <xf numFmtId="0" fontId="4" fillId="3" borderId="5" xfId="0" applyNumberFormat="1" applyFont="1" applyFill="1" applyBorder="1" applyAlignment="1">
      <alignment horizontal="center" vertical="center" wrapText="1" readingOrder="1"/>
    </xf>
    <xf numFmtId="0" fontId="4" fillId="3" borderId="5" xfId="0" applyNumberFormat="1" applyFont="1" applyFill="1" applyBorder="1" applyAlignment="1">
      <alignment horizontal="left" vertical="center" wrapText="1" readingOrder="1"/>
    </xf>
    <xf numFmtId="164" fontId="4" fillId="3" borderId="5" xfId="0" applyNumberFormat="1" applyFont="1" applyFill="1" applyBorder="1" applyAlignment="1">
      <alignment horizontal="right" vertical="center" wrapText="1" readingOrder="1"/>
    </xf>
    <xf numFmtId="10" fontId="10" fillId="3" borderId="6" xfId="0" applyNumberFormat="1" applyFont="1" applyFill="1" applyBorder="1" applyAlignment="1">
      <alignment horizontal="right" vertical="center" wrapText="1"/>
    </xf>
    <xf numFmtId="0" fontId="11" fillId="0" borderId="0" xfId="0" applyNumberFormat="1" applyFont="1" applyFill="1" applyBorder="1" applyAlignment="1">
      <alignment horizontal="center" vertical="center" wrapText="1" readingOrder="1"/>
    </xf>
    <xf numFmtId="0" fontId="12" fillId="0" borderId="0" xfId="0" applyFont="1" applyFill="1" applyBorder="1" applyAlignment="1">
      <alignment horizontal="center" vertical="center" wrapText="1" readingOrder="1"/>
    </xf>
    <xf numFmtId="0" fontId="4" fillId="0" borderId="2" xfId="0" applyNumberFormat="1" applyFont="1" applyFill="1" applyBorder="1" applyAlignment="1">
      <alignment horizontal="right" vertical="center" wrapText="1" readingOrder="1"/>
    </xf>
    <xf numFmtId="0" fontId="5" fillId="0" borderId="2" xfId="0" applyFont="1" applyFill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152400</xdr:colOff>
      <xdr:row>3</xdr:row>
      <xdr:rowOff>85725</xdr:rowOff>
    </xdr:to>
    <xdr:pic>
      <xdr:nvPicPr>
        <xdr:cNvPr id="2" name="Imagen 1" descr="cid:image001.png@01D98E73.A0D70690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62150" cy="6572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11</xdr:col>
      <xdr:colOff>514350</xdr:colOff>
      <xdr:row>0</xdr:row>
      <xdr:rowOff>133350</xdr:rowOff>
    </xdr:from>
    <xdr:to>
      <xdr:col>13</xdr:col>
      <xdr:colOff>304800</xdr:colOff>
      <xdr:row>3</xdr:row>
      <xdr:rowOff>9525</xdr:rowOff>
    </xdr:to>
    <xdr:pic>
      <xdr:nvPicPr>
        <xdr:cNvPr id="3" name="Imagen 2" descr="Logo Ministerio de Comercio, Industria y Turismo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72525" y="133350"/>
          <a:ext cx="26479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U54"/>
  <sheetViews>
    <sheetView showGridLines="0" tabSelected="1" workbookViewId="0">
      <selection activeCell="R9" sqref="R9"/>
    </sheetView>
  </sheetViews>
  <sheetFormatPr baseColWidth="10" defaultRowHeight="15" x14ac:dyDescent="0.25"/>
  <cols>
    <col min="1" max="5" width="5.42578125" customWidth="1"/>
    <col min="6" max="6" width="8.140625" customWidth="1"/>
    <col min="7" max="7" width="5" customWidth="1"/>
    <col min="8" max="8" width="4.140625" customWidth="1"/>
    <col min="9" max="9" width="34.28515625" customWidth="1"/>
    <col min="10" max="10" width="21" customWidth="1"/>
    <col min="11" max="11" width="22.85546875" customWidth="1"/>
    <col min="12" max="12" width="21.5703125" customWidth="1"/>
    <col min="13" max="13" width="21.28515625" customWidth="1"/>
    <col min="14" max="14" width="9.85546875" customWidth="1"/>
  </cols>
  <sheetData>
    <row r="3" spans="1:15" x14ac:dyDescent="0.25">
      <c r="A3" s="38" t="s">
        <v>66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</row>
    <row r="4" spans="1:15" x14ac:dyDescent="0.25">
      <c r="A4" s="38" t="s">
        <v>67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</row>
    <row r="5" spans="1:15" ht="19.5" customHeight="1" x14ac:dyDescent="0.25">
      <c r="A5" s="38" t="s">
        <v>68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</row>
    <row r="6" spans="1:15" ht="35.1" customHeight="1" thickBot="1" x14ac:dyDescent="0.3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40" t="s">
        <v>69</v>
      </c>
      <c r="L6" s="41"/>
      <c r="M6" s="41"/>
      <c r="N6" s="41"/>
    </row>
    <row r="7" spans="1:15" ht="35.1" customHeight="1" thickTop="1" thickBot="1" x14ac:dyDescent="0.3">
      <c r="A7" s="9" t="s">
        <v>1</v>
      </c>
      <c r="B7" s="9" t="s">
        <v>2</v>
      </c>
      <c r="C7" s="9" t="s">
        <v>3</v>
      </c>
      <c r="D7" s="9" t="s">
        <v>4</v>
      </c>
      <c r="E7" s="9" t="s">
        <v>5</v>
      </c>
      <c r="F7" s="9" t="s">
        <v>6</v>
      </c>
      <c r="G7" s="9" t="s">
        <v>7</v>
      </c>
      <c r="H7" s="9" t="s">
        <v>8</v>
      </c>
      <c r="I7" s="9" t="s">
        <v>9</v>
      </c>
      <c r="J7" s="9" t="s">
        <v>10</v>
      </c>
      <c r="K7" s="9" t="s">
        <v>11</v>
      </c>
      <c r="L7" s="9" t="s">
        <v>12</v>
      </c>
      <c r="M7" s="13" t="s">
        <v>65</v>
      </c>
      <c r="N7" s="13" t="s">
        <v>73</v>
      </c>
      <c r="O7" s="3"/>
    </row>
    <row r="8" spans="1:15" ht="35.1" customHeight="1" thickTop="1" thickBot="1" x14ac:dyDescent="0.3">
      <c r="A8" s="14" t="s">
        <v>13</v>
      </c>
      <c r="B8" s="14"/>
      <c r="C8" s="14"/>
      <c r="D8" s="14"/>
      <c r="E8" s="14"/>
      <c r="F8" s="14"/>
      <c r="G8" s="14"/>
      <c r="H8" s="14"/>
      <c r="I8" s="15" t="s">
        <v>64</v>
      </c>
      <c r="J8" s="11">
        <f>+J9+J11</f>
        <v>346808016.76999998</v>
      </c>
      <c r="K8" s="11">
        <f t="shared" ref="K8:L8" si="0">+K9+K11</f>
        <v>344629162.47000003</v>
      </c>
      <c r="L8" s="11">
        <f t="shared" si="0"/>
        <v>344629162.47000003</v>
      </c>
      <c r="M8" s="16">
        <f>+J8-L8</f>
        <v>2178854.2999999523</v>
      </c>
      <c r="N8" s="17">
        <f>+L8/J8</f>
        <v>0.99371740503494488</v>
      </c>
      <c r="O8" s="3"/>
    </row>
    <row r="9" spans="1:15" ht="35.1" customHeight="1" thickTop="1" thickBot="1" x14ac:dyDescent="0.3">
      <c r="A9" s="14" t="s">
        <v>13</v>
      </c>
      <c r="B9" s="14" t="s">
        <v>14</v>
      </c>
      <c r="C9" s="14"/>
      <c r="D9" s="14"/>
      <c r="E9" s="14"/>
      <c r="F9" s="14"/>
      <c r="G9" s="14"/>
      <c r="H9" s="14"/>
      <c r="I9" s="15" t="s">
        <v>61</v>
      </c>
      <c r="J9" s="12">
        <f>+J10</f>
        <v>313808016.76999998</v>
      </c>
      <c r="K9" s="12">
        <f t="shared" ref="K9:L9" si="1">+K10</f>
        <v>311629162.47000003</v>
      </c>
      <c r="L9" s="12">
        <f t="shared" si="1"/>
        <v>311629162.47000003</v>
      </c>
      <c r="M9" s="16">
        <f t="shared" ref="M9:M30" si="2">+J9-L9</f>
        <v>2178854.2999999523</v>
      </c>
      <c r="N9" s="17">
        <f t="shared" ref="N9:N31" si="3">+L9/J9</f>
        <v>0.99305672837033698</v>
      </c>
      <c r="O9" s="3"/>
    </row>
    <row r="10" spans="1:15" ht="35.1" customHeight="1" thickTop="1" thickBot="1" x14ac:dyDescent="0.3">
      <c r="A10" s="18" t="s">
        <v>13</v>
      </c>
      <c r="B10" s="18" t="s">
        <v>14</v>
      </c>
      <c r="C10" s="18"/>
      <c r="D10" s="18"/>
      <c r="E10" s="18"/>
      <c r="F10" s="18" t="s">
        <v>15</v>
      </c>
      <c r="G10" s="18" t="s">
        <v>16</v>
      </c>
      <c r="H10" s="18" t="s">
        <v>17</v>
      </c>
      <c r="I10" s="19" t="s">
        <v>18</v>
      </c>
      <c r="J10" s="10">
        <v>313808016.76999998</v>
      </c>
      <c r="K10" s="10">
        <v>311629162.47000003</v>
      </c>
      <c r="L10" s="10">
        <v>311629162.47000003</v>
      </c>
      <c r="M10" s="20">
        <f t="shared" si="2"/>
        <v>2178854.2999999523</v>
      </c>
      <c r="N10" s="21">
        <f t="shared" si="3"/>
        <v>0.99305672837033698</v>
      </c>
      <c r="O10" s="3"/>
    </row>
    <row r="11" spans="1:15" ht="35.1" customHeight="1" thickTop="1" thickBot="1" x14ac:dyDescent="0.3">
      <c r="A11" s="14" t="s">
        <v>13</v>
      </c>
      <c r="B11" s="14"/>
      <c r="C11" s="14"/>
      <c r="D11" s="14"/>
      <c r="E11" s="14"/>
      <c r="F11" s="14"/>
      <c r="G11" s="14"/>
      <c r="H11" s="14"/>
      <c r="I11" s="15" t="s">
        <v>62</v>
      </c>
      <c r="J11" s="12">
        <f>+J12</f>
        <v>33000000</v>
      </c>
      <c r="K11" s="12">
        <f t="shared" ref="K11:L11" si="4">+K12</f>
        <v>33000000</v>
      </c>
      <c r="L11" s="12">
        <f t="shared" si="4"/>
        <v>33000000</v>
      </c>
      <c r="M11" s="16">
        <f t="shared" si="2"/>
        <v>0</v>
      </c>
      <c r="N11" s="17">
        <f t="shared" si="3"/>
        <v>1</v>
      </c>
      <c r="O11" s="3"/>
    </row>
    <row r="12" spans="1:15" ht="33.75" customHeight="1" thickTop="1" thickBot="1" x14ac:dyDescent="0.3">
      <c r="A12" s="18" t="s">
        <v>13</v>
      </c>
      <c r="B12" s="18" t="s">
        <v>19</v>
      </c>
      <c r="C12" s="18" t="s">
        <v>20</v>
      </c>
      <c r="D12" s="18" t="s">
        <v>14</v>
      </c>
      <c r="E12" s="18" t="s">
        <v>21</v>
      </c>
      <c r="F12" s="18" t="s">
        <v>15</v>
      </c>
      <c r="G12" s="18" t="s">
        <v>16</v>
      </c>
      <c r="H12" s="18" t="s">
        <v>17</v>
      </c>
      <c r="I12" s="19" t="s">
        <v>22</v>
      </c>
      <c r="J12" s="10">
        <v>33000000</v>
      </c>
      <c r="K12" s="10">
        <v>33000000</v>
      </c>
      <c r="L12" s="10">
        <v>33000000</v>
      </c>
      <c r="M12" s="20">
        <f t="shared" si="2"/>
        <v>0</v>
      </c>
      <c r="N12" s="21">
        <f t="shared" si="3"/>
        <v>1</v>
      </c>
      <c r="O12" s="3"/>
    </row>
    <row r="13" spans="1:15" ht="26.25" customHeight="1" thickTop="1" thickBot="1" x14ac:dyDescent="0.3">
      <c r="A13" s="14" t="s">
        <v>23</v>
      </c>
      <c r="B13" s="14"/>
      <c r="C13" s="14"/>
      <c r="D13" s="14"/>
      <c r="E13" s="14"/>
      <c r="F13" s="14"/>
      <c r="G13" s="14"/>
      <c r="H13" s="14"/>
      <c r="I13" s="15" t="s">
        <v>63</v>
      </c>
      <c r="J13" s="12">
        <f>SUM(J14:J30)</f>
        <v>156166245859.51001</v>
      </c>
      <c r="K13" s="12">
        <f t="shared" ref="K13:L13" si="5">SUM(K14:K30)</f>
        <v>135273033925.00999</v>
      </c>
      <c r="L13" s="12">
        <f t="shared" si="5"/>
        <v>2099336580</v>
      </c>
      <c r="M13" s="16">
        <f t="shared" si="2"/>
        <v>154066909279.51001</v>
      </c>
      <c r="N13" s="17">
        <f t="shared" si="3"/>
        <v>1.3442959894730397E-2</v>
      </c>
      <c r="O13" s="3"/>
    </row>
    <row r="14" spans="1:15" ht="75" thickTop="1" thickBot="1" x14ac:dyDescent="0.3">
      <c r="A14" s="18" t="s">
        <v>23</v>
      </c>
      <c r="B14" s="18" t="s">
        <v>24</v>
      </c>
      <c r="C14" s="18" t="s">
        <v>25</v>
      </c>
      <c r="D14" s="18" t="s">
        <v>26</v>
      </c>
      <c r="E14" s="18"/>
      <c r="F14" s="18" t="s">
        <v>15</v>
      </c>
      <c r="G14" s="18" t="s">
        <v>27</v>
      </c>
      <c r="H14" s="18" t="s">
        <v>17</v>
      </c>
      <c r="I14" s="19" t="s">
        <v>28</v>
      </c>
      <c r="J14" s="10">
        <v>20887789912</v>
      </c>
      <c r="K14" s="10">
        <v>0</v>
      </c>
      <c r="L14" s="10">
        <v>0</v>
      </c>
      <c r="M14" s="20">
        <f t="shared" si="2"/>
        <v>20887789912</v>
      </c>
      <c r="N14" s="21">
        <f t="shared" si="3"/>
        <v>0</v>
      </c>
      <c r="O14" s="3"/>
    </row>
    <row r="15" spans="1:15" ht="53.25" customHeight="1" thickTop="1" thickBot="1" x14ac:dyDescent="0.3">
      <c r="A15" s="18" t="s">
        <v>23</v>
      </c>
      <c r="B15" s="18" t="s">
        <v>29</v>
      </c>
      <c r="C15" s="18" t="s">
        <v>25</v>
      </c>
      <c r="D15" s="18" t="s">
        <v>30</v>
      </c>
      <c r="E15" s="18"/>
      <c r="F15" s="18" t="s">
        <v>15</v>
      </c>
      <c r="G15" s="18" t="s">
        <v>31</v>
      </c>
      <c r="H15" s="18" t="s">
        <v>17</v>
      </c>
      <c r="I15" s="19" t="s">
        <v>32</v>
      </c>
      <c r="J15" s="10">
        <v>631456316.5</v>
      </c>
      <c r="K15" s="10">
        <v>626034294</v>
      </c>
      <c r="L15" s="10">
        <v>11363932</v>
      </c>
      <c r="M15" s="20">
        <f t="shared" si="2"/>
        <v>620092384.5</v>
      </c>
      <c r="N15" s="21">
        <f t="shared" si="3"/>
        <v>1.7996386611487794E-2</v>
      </c>
      <c r="O15" s="3"/>
    </row>
    <row r="16" spans="1:15" ht="43.5" thickTop="1" thickBot="1" x14ac:dyDescent="0.3">
      <c r="A16" s="18" t="s">
        <v>23</v>
      </c>
      <c r="B16" s="18" t="s">
        <v>29</v>
      </c>
      <c r="C16" s="18" t="s">
        <v>25</v>
      </c>
      <c r="D16" s="18" t="s">
        <v>33</v>
      </c>
      <c r="E16" s="18"/>
      <c r="F16" s="18" t="s">
        <v>15</v>
      </c>
      <c r="G16" s="18" t="s">
        <v>31</v>
      </c>
      <c r="H16" s="18" t="s">
        <v>17</v>
      </c>
      <c r="I16" s="19" t="s">
        <v>34</v>
      </c>
      <c r="J16" s="10">
        <v>1656243860</v>
      </c>
      <c r="K16" s="10">
        <v>1656243860</v>
      </c>
      <c r="L16" s="10">
        <v>0</v>
      </c>
      <c r="M16" s="20">
        <f t="shared" si="2"/>
        <v>1656243860</v>
      </c>
      <c r="N16" s="21">
        <f t="shared" si="3"/>
        <v>0</v>
      </c>
      <c r="O16" s="3"/>
    </row>
    <row r="17" spans="1:21" ht="54" thickTop="1" thickBot="1" x14ac:dyDescent="0.3">
      <c r="A17" s="18" t="s">
        <v>23</v>
      </c>
      <c r="B17" s="18" t="s">
        <v>29</v>
      </c>
      <c r="C17" s="18" t="s">
        <v>25</v>
      </c>
      <c r="D17" s="18" t="s">
        <v>35</v>
      </c>
      <c r="E17" s="18"/>
      <c r="F17" s="18" t="s">
        <v>15</v>
      </c>
      <c r="G17" s="18" t="s">
        <v>31</v>
      </c>
      <c r="H17" s="18" t="s">
        <v>17</v>
      </c>
      <c r="I17" s="19" t="s">
        <v>36</v>
      </c>
      <c r="J17" s="10">
        <v>15000000000</v>
      </c>
      <c r="K17" s="10">
        <v>15000000000</v>
      </c>
      <c r="L17" s="10">
        <v>0</v>
      </c>
      <c r="M17" s="20">
        <f t="shared" si="2"/>
        <v>15000000000</v>
      </c>
      <c r="N17" s="21">
        <f t="shared" si="3"/>
        <v>0</v>
      </c>
      <c r="O17" s="3"/>
    </row>
    <row r="18" spans="1:21" ht="42" customHeight="1" thickTop="1" thickBot="1" x14ac:dyDescent="0.3">
      <c r="A18" s="18" t="s">
        <v>23</v>
      </c>
      <c r="B18" s="18" t="s">
        <v>29</v>
      </c>
      <c r="C18" s="18" t="s">
        <v>25</v>
      </c>
      <c r="D18" s="18" t="s">
        <v>37</v>
      </c>
      <c r="E18" s="18"/>
      <c r="F18" s="18" t="s">
        <v>15</v>
      </c>
      <c r="G18" s="18" t="s">
        <v>31</v>
      </c>
      <c r="H18" s="18" t="s">
        <v>17</v>
      </c>
      <c r="I18" s="19" t="s">
        <v>38</v>
      </c>
      <c r="J18" s="10">
        <v>310000000</v>
      </c>
      <c r="K18" s="10">
        <v>310000000</v>
      </c>
      <c r="L18" s="10">
        <v>0</v>
      </c>
      <c r="M18" s="20">
        <f t="shared" si="2"/>
        <v>310000000</v>
      </c>
      <c r="N18" s="21">
        <f t="shared" si="3"/>
        <v>0</v>
      </c>
      <c r="O18" s="3"/>
    </row>
    <row r="19" spans="1:21" ht="54" thickTop="1" thickBot="1" x14ac:dyDescent="0.3">
      <c r="A19" s="18" t="s">
        <v>23</v>
      </c>
      <c r="B19" s="18" t="s">
        <v>29</v>
      </c>
      <c r="C19" s="18" t="s">
        <v>25</v>
      </c>
      <c r="D19" s="18" t="s">
        <v>39</v>
      </c>
      <c r="E19" s="18"/>
      <c r="F19" s="18" t="s">
        <v>15</v>
      </c>
      <c r="G19" s="18" t="s">
        <v>31</v>
      </c>
      <c r="H19" s="18" t="s">
        <v>17</v>
      </c>
      <c r="I19" s="19" t="s">
        <v>40</v>
      </c>
      <c r="J19" s="10">
        <v>17525576870</v>
      </c>
      <c r="K19" s="10">
        <v>17525576870</v>
      </c>
      <c r="L19" s="10">
        <v>0</v>
      </c>
      <c r="M19" s="20">
        <f t="shared" si="2"/>
        <v>17525576870</v>
      </c>
      <c r="N19" s="21">
        <f t="shared" si="3"/>
        <v>0</v>
      </c>
      <c r="O19" s="3"/>
    </row>
    <row r="20" spans="1:21" ht="33" thickTop="1" thickBot="1" x14ac:dyDescent="0.3">
      <c r="A20" s="18" t="s">
        <v>23</v>
      </c>
      <c r="B20" s="18" t="s">
        <v>29</v>
      </c>
      <c r="C20" s="18" t="s">
        <v>25</v>
      </c>
      <c r="D20" s="18" t="s">
        <v>41</v>
      </c>
      <c r="E20" s="18"/>
      <c r="F20" s="18" t="s">
        <v>15</v>
      </c>
      <c r="G20" s="18" t="s">
        <v>16</v>
      </c>
      <c r="H20" s="18" t="s">
        <v>17</v>
      </c>
      <c r="I20" s="19" t="s">
        <v>42</v>
      </c>
      <c r="J20" s="10">
        <v>94354167123.009995</v>
      </c>
      <c r="K20" s="10">
        <v>94354167123.009995</v>
      </c>
      <c r="L20" s="10">
        <v>0</v>
      </c>
      <c r="M20" s="20">
        <f t="shared" si="2"/>
        <v>94354167123.009995</v>
      </c>
      <c r="N20" s="21">
        <f t="shared" si="3"/>
        <v>0</v>
      </c>
      <c r="O20" s="3"/>
    </row>
    <row r="21" spans="1:21" ht="43.5" thickTop="1" thickBot="1" x14ac:dyDescent="0.3">
      <c r="A21" s="18" t="s">
        <v>23</v>
      </c>
      <c r="B21" s="18" t="s">
        <v>29</v>
      </c>
      <c r="C21" s="18" t="s">
        <v>25</v>
      </c>
      <c r="D21" s="18" t="s">
        <v>43</v>
      </c>
      <c r="E21" s="18"/>
      <c r="F21" s="18" t="s">
        <v>15</v>
      </c>
      <c r="G21" s="18" t="s">
        <v>31</v>
      </c>
      <c r="H21" s="18" t="s">
        <v>17</v>
      </c>
      <c r="I21" s="19" t="s">
        <v>44</v>
      </c>
      <c r="J21" s="10">
        <v>25350115</v>
      </c>
      <c r="K21" s="10">
        <v>25350115</v>
      </c>
      <c r="L21" s="10">
        <v>0</v>
      </c>
      <c r="M21" s="20">
        <f t="shared" si="2"/>
        <v>25350115</v>
      </c>
      <c r="N21" s="21">
        <f t="shared" si="3"/>
        <v>0</v>
      </c>
      <c r="O21" s="3"/>
    </row>
    <row r="22" spans="1:21" ht="57" customHeight="1" thickTop="1" thickBot="1" x14ac:dyDescent="0.3">
      <c r="A22" s="18" t="s">
        <v>23</v>
      </c>
      <c r="B22" s="18" t="s">
        <v>29</v>
      </c>
      <c r="C22" s="18" t="s">
        <v>25</v>
      </c>
      <c r="D22" s="18" t="s">
        <v>43</v>
      </c>
      <c r="E22" s="18"/>
      <c r="F22" s="18" t="s">
        <v>15</v>
      </c>
      <c r="G22" s="18" t="s">
        <v>45</v>
      </c>
      <c r="H22" s="18" t="s">
        <v>17</v>
      </c>
      <c r="I22" s="19" t="s">
        <v>44</v>
      </c>
      <c r="J22" s="10">
        <v>181109179</v>
      </c>
      <c r="K22" s="10">
        <v>181109179</v>
      </c>
      <c r="L22" s="10">
        <v>0</v>
      </c>
      <c r="M22" s="20">
        <f t="shared" si="2"/>
        <v>181109179</v>
      </c>
      <c r="N22" s="21">
        <f t="shared" si="3"/>
        <v>0</v>
      </c>
      <c r="O22" s="3"/>
    </row>
    <row r="23" spans="1:21" ht="46.5" customHeight="1" thickTop="1" thickBot="1" x14ac:dyDescent="0.3">
      <c r="A23" s="18" t="s">
        <v>23</v>
      </c>
      <c r="B23" s="18" t="s">
        <v>29</v>
      </c>
      <c r="C23" s="18" t="s">
        <v>25</v>
      </c>
      <c r="D23" s="18" t="s">
        <v>46</v>
      </c>
      <c r="E23" s="18"/>
      <c r="F23" s="18" t="s">
        <v>15</v>
      </c>
      <c r="G23" s="18" t="s">
        <v>31</v>
      </c>
      <c r="H23" s="18" t="s">
        <v>17</v>
      </c>
      <c r="I23" s="19" t="s">
        <v>47</v>
      </c>
      <c r="J23" s="10">
        <v>225800000</v>
      </c>
      <c r="K23" s="10">
        <v>225800000</v>
      </c>
      <c r="L23" s="10">
        <v>0</v>
      </c>
      <c r="M23" s="20">
        <f t="shared" si="2"/>
        <v>225800000</v>
      </c>
      <c r="N23" s="21">
        <f t="shared" si="3"/>
        <v>0</v>
      </c>
      <c r="O23" s="3"/>
    </row>
    <row r="24" spans="1:21" ht="47.25" customHeight="1" thickTop="1" thickBot="1" x14ac:dyDescent="0.3">
      <c r="A24" s="18" t="s">
        <v>23</v>
      </c>
      <c r="B24" s="18" t="s">
        <v>29</v>
      </c>
      <c r="C24" s="18" t="s">
        <v>25</v>
      </c>
      <c r="D24" s="18" t="s">
        <v>48</v>
      </c>
      <c r="E24" s="18"/>
      <c r="F24" s="18" t="s">
        <v>15</v>
      </c>
      <c r="G24" s="18" t="s">
        <v>31</v>
      </c>
      <c r="H24" s="18" t="s">
        <v>17</v>
      </c>
      <c r="I24" s="19" t="s">
        <v>49</v>
      </c>
      <c r="J24" s="10">
        <v>3280779836</v>
      </c>
      <c r="K24" s="10">
        <v>3280779836</v>
      </c>
      <c r="L24" s="10">
        <v>0</v>
      </c>
      <c r="M24" s="20">
        <f t="shared" si="2"/>
        <v>3280779836</v>
      </c>
      <c r="N24" s="21">
        <f t="shared" si="3"/>
        <v>0</v>
      </c>
      <c r="O24" s="3"/>
    </row>
    <row r="25" spans="1:21" ht="36.75" customHeight="1" thickTop="1" thickBot="1" x14ac:dyDescent="0.3">
      <c r="A25" s="18" t="s">
        <v>23</v>
      </c>
      <c r="B25" s="18" t="s">
        <v>29</v>
      </c>
      <c r="C25" s="18" t="s">
        <v>25</v>
      </c>
      <c r="D25" s="18" t="s">
        <v>48</v>
      </c>
      <c r="E25" s="18"/>
      <c r="F25" s="18" t="s">
        <v>15</v>
      </c>
      <c r="G25" s="18" t="s">
        <v>50</v>
      </c>
      <c r="H25" s="18" t="s">
        <v>17</v>
      </c>
      <c r="I25" s="19" t="s">
        <v>49</v>
      </c>
      <c r="J25" s="10">
        <v>466698822</v>
      </c>
      <c r="K25" s="10">
        <v>466698822</v>
      </c>
      <c r="L25" s="10">
        <v>466698822</v>
      </c>
      <c r="M25" s="20">
        <f t="shared" si="2"/>
        <v>0</v>
      </c>
      <c r="N25" s="21">
        <f t="shared" si="3"/>
        <v>1</v>
      </c>
      <c r="O25" s="3"/>
    </row>
    <row r="26" spans="1:21" ht="75" thickTop="1" thickBot="1" x14ac:dyDescent="0.3">
      <c r="A26" s="18" t="s">
        <v>23</v>
      </c>
      <c r="B26" s="18" t="s">
        <v>29</v>
      </c>
      <c r="C26" s="18" t="s">
        <v>25</v>
      </c>
      <c r="D26" s="18" t="s">
        <v>51</v>
      </c>
      <c r="E26" s="18" t="s">
        <v>0</v>
      </c>
      <c r="F26" s="18" t="s">
        <v>15</v>
      </c>
      <c r="G26" s="18" t="s">
        <v>50</v>
      </c>
      <c r="H26" s="18" t="s">
        <v>17</v>
      </c>
      <c r="I26" s="19" t="s">
        <v>52</v>
      </c>
      <c r="J26" s="10">
        <v>1400900000</v>
      </c>
      <c r="K26" s="10">
        <v>1400900000</v>
      </c>
      <c r="L26" s="10">
        <v>1400900000</v>
      </c>
      <c r="M26" s="20">
        <f t="shared" si="2"/>
        <v>0</v>
      </c>
      <c r="N26" s="21">
        <f t="shared" si="3"/>
        <v>1</v>
      </c>
      <c r="O26" s="3"/>
    </row>
    <row r="27" spans="1:21" ht="44.25" customHeight="1" thickTop="1" thickBot="1" x14ac:dyDescent="0.3">
      <c r="A27" s="18" t="s">
        <v>23</v>
      </c>
      <c r="B27" s="18" t="s">
        <v>53</v>
      </c>
      <c r="C27" s="18" t="s">
        <v>25</v>
      </c>
      <c r="D27" s="18" t="s">
        <v>54</v>
      </c>
      <c r="E27" s="18"/>
      <c r="F27" s="18" t="s">
        <v>15</v>
      </c>
      <c r="G27" s="18" t="s">
        <v>31</v>
      </c>
      <c r="H27" s="18" t="s">
        <v>17</v>
      </c>
      <c r="I27" s="19" t="s">
        <v>55</v>
      </c>
      <c r="J27" s="10">
        <v>23445062</v>
      </c>
      <c r="K27" s="10">
        <v>23445062</v>
      </c>
      <c r="L27" s="10">
        <v>23445062</v>
      </c>
      <c r="M27" s="20">
        <f t="shared" si="2"/>
        <v>0</v>
      </c>
      <c r="N27" s="21">
        <f t="shared" si="3"/>
        <v>1</v>
      </c>
      <c r="O27" s="3"/>
    </row>
    <row r="28" spans="1:21" ht="86.25" customHeight="1" thickTop="1" thickBot="1" x14ac:dyDescent="0.3">
      <c r="A28" s="18" t="s">
        <v>23</v>
      </c>
      <c r="B28" s="18" t="s">
        <v>53</v>
      </c>
      <c r="C28" s="18" t="s">
        <v>25</v>
      </c>
      <c r="D28" s="18" t="s">
        <v>56</v>
      </c>
      <c r="E28" s="18"/>
      <c r="F28" s="18" t="s">
        <v>15</v>
      </c>
      <c r="G28" s="18" t="s">
        <v>31</v>
      </c>
      <c r="H28" s="18" t="s">
        <v>17</v>
      </c>
      <c r="I28" s="19" t="s">
        <v>57</v>
      </c>
      <c r="J28" s="10">
        <v>122710753</v>
      </c>
      <c r="K28" s="10">
        <v>122710753</v>
      </c>
      <c r="L28" s="10">
        <v>122710753</v>
      </c>
      <c r="M28" s="20">
        <f t="shared" si="2"/>
        <v>0</v>
      </c>
      <c r="N28" s="21">
        <f t="shared" si="3"/>
        <v>1</v>
      </c>
      <c r="O28" s="3"/>
    </row>
    <row r="29" spans="1:21" ht="54" customHeight="1" thickTop="1" thickBot="1" x14ac:dyDescent="0.3">
      <c r="A29" s="18" t="s">
        <v>23</v>
      </c>
      <c r="B29" s="18" t="s">
        <v>58</v>
      </c>
      <c r="C29" s="18" t="s">
        <v>25</v>
      </c>
      <c r="D29" s="18" t="s">
        <v>54</v>
      </c>
      <c r="E29" s="18"/>
      <c r="F29" s="18" t="s">
        <v>15</v>
      </c>
      <c r="G29" s="18" t="s">
        <v>45</v>
      </c>
      <c r="H29" s="18" t="s">
        <v>17</v>
      </c>
      <c r="I29" s="19" t="s">
        <v>59</v>
      </c>
      <c r="J29" s="10">
        <v>66872969</v>
      </c>
      <c r="K29" s="10">
        <v>66872969</v>
      </c>
      <c r="L29" s="10">
        <v>66872969</v>
      </c>
      <c r="M29" s="20">
        <f t="shared" si="2"/>
        <v>0</v>
      </c>
      <c r="N29" s="21">
        <f t="shared" si="3"/>
        <v>1</v>
      </c>
      <c r="O29" s="3"/>
    </row>
    <row r="30" spans="1:21" ht="68.25" customHeight="1" thickTop="1" thickBot="1" x14ac:dyDescent="0.3">
      <c r="A30" s="28" t="s">
        <v>23</v>
      </c>
      <c r="B30" s="28" t="s">
        <v>58</v>
      </c>
      <c r="C30" s="28" t="s">
        <v>25</v>
      </c>
      <c r="D30" s="28" t="s">
        <v>56</v>
      </c>
      <c r="E30" s="28"/>
      <c r="F30" s="28" t="s">
        <v>15</v>
      </c>
      <c r="G30" s="28" t="s">
        <v>31</v>
      </c>
      <c r="H30" s="28" t="s">
        <v>17</v>
      </c>
      <c r="I30" s="29" t="s">
        <v>60</v>
      </c>
      <c r="J30" s="30">
        <v>7345042</v>
      </c>
      <c r="K30" s="30">
        <v>7345042</v>
      </c>
      <c r="L30" s="30">
        <v>7345042</v>
      </c>
      <c r="M30" s="31">
        <f t="shared" si="2"/>
        <v>0</v>
      </c>
      <c r="N30" s="32">
        <f t="shared" si="3"/>
        <v>1</v>
      </c>
      <c r="O30" s="3"/>
    </row>
    <row r="31" spans="1:21" ht="61.5" customHeight="1" thickTop="1" thickBot="1" x14ac:dyDescent="0.3">
      <c r="A31" s="33"/>
      <c r="B31" s="34"/>
      <c r="C31" s="34"/>
      <c r="D31" s="34"/>
      <c r="E31" s="34"/>
      <c r="F31" s="34"/>
      <c r="G31" s="34"/>
      <c r="H31" s="34"/>
      <c r="I31" s="35" t="s">
        <v>74</v>
      </c>
      <c r="J31" s="36">
        <f>+J8+J13</f>
        <v>156513053876.28</v>
      </c>
      <c r="K31" s="36">
        <f t="shared" ref="K31:M31" si="6">+K8+K13</f>
        <v>135617663087.48</v>
      </c>
      <c r="L31" s="36">
        <f t="shared" si="6"/>
        <v>2443965742.4700003</v>
      </c>
      <c r="M31" s="36">
        <f t="shared" si="6"/>
        <v>154069088133.81</v>
      </c>
      <c r="N31" s="37">
        <f t="shared" si="3"/>
        <v>1.5615092044666762E-2</v>
      </c>
      <c r="O31" s="3"/>
    </row>
    <row r="32" spans="1:21" ht="18" customHeight="1" thickTop="1" x14ac:dyDescent="0.25">
      <c r="A32" s="24" t="s">
        <v>70</v>
      </c>
      <c r="B32" s="24"/>
      <c r="C32" s="24"/>
      <c r="D32" s="24"/>
      <c r="E32" s="24"/>
      <c r="F32" s="24"/>
      <c r="G32" s="24"/>
      <c r="H32" s="24"/>
      <c r="I32" s="24"/>
      <c r="J32" s="24"/>
      <c r="L32" s="24"/>
      <c r="M32" s="24"/>
      <c r="Q32" s="25"/>
      <c r="R32" s="25"/>
      <c r="S32" s="26"/>
      <c r="T32" s="27"/>
      <c r="U32" s="27"/>
    </row>
    <row r="33" spans="1:21" ht="14.25" customHeight="1" x14ac:dyDescent="0.25">
      <c r="A33" s="24" t="s">
        <v>71</v>
      </c>
      <c r="B33" s="24"/>
      <c r="C33" s="24"/>
      <c r="D33" s="24"/>
      <c r="E33" s="24"/>
      <c r="F33" s="24"/>
      <c r="G33" s="24"/>
      <c r="H33" s="24"/>
      <c r="I33" s="24"/>
      <c r="J33" s="24"/>
      <c r="L33" s="24"/>
      <c r="M33" s="24"/>
      <c r="Q33" s="25"/>
      <c r="R33" s="25"/>
      <c r="S33" s="26"/>
      <c r="T33" s="27"/>
      <c r="U33" s="27"/>
    </row>
    <row r="34" spans="1:21" ht="15.75" customHeight="1" x14ac:dyDescent="0.25">
      <c r="A34" s="24" t="s">
        <v>72</v>
      </c>
      <c r="B34" s="24"/>
      <c r="C34" s="24"/>
      <c r="D34" s="24"/>
      <c r="E34" s="24"/>
      <c r="F34" s="24"/>
      <c r="G34" s="24"/>
      <c r="H34" s="24"/>
      <c r="I34" s="24"/>
      <c r="J34" s="24"/>
      <c r="L34" s="24"/>
      <c r="M34" s="24"/>
      <c r="Q34" s="25"/>
      <c r="R34" s="25"/>
      <c r="S34" s="26"/>
      <c r="T34" s="27"/>
      <c r="U34" s="27"/>
    </row>
    <row r="35" spans="1:21" ht="35.1" customHeight="1" x14ac:dyDescent="0.25"/>
    <row r="36" spans="1:21" ht="45.95" customHeight="1" x14ac:dyDescent="0.25"/>
    <row r="37" spans="1:21" ht="35.1" customHeight="1" x14ac:dyDescent="0.25"/>
    <row r="38" spans="1:21" ht="35.1" customHeight="1" x14ac:dyDescent="0.25"/>
    <row r="39" spans="1:21" ht="35.1" customHeight="1" x14ac:dyDescent="0.25"/>
    <row r="40" spans="1:21" ht="35.1" customHeight="1" x14ac:dyDescent="0.25"/>
    <row r="41" spans="1:21" ht="35.1" customHeight="1" x14ac:dyDescent="0.25"/>
    <row r="42" spans="1:21" ht="35.1" customHeight="1" x14ac:dyDescent="0.25"/>
    <row r="48" spans="1:21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2"/>
      <c r="N48" s="23"/>
      <c r="O48" s="3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2"/>
      <c r="N49" s="23"/>
      <c r="O49" s="3"/>
    </row>
    <row r="50" spans="1:15" x14ac:dyDescent="0.25">
      <c r="A50" s="3"/>
      <c r="B50" s="3"/>
      <c r="C50" s="3"/>
      <c r="D50" s="3"/>
      <c r="E50" s="3"/>
      <c r="F50" s="3"/>
      <c r="G50" s="3"/>
      <c r="H50" s="3"/>
      <c r="I50" s="3"/>
      <c r="J50" s="2"/>
      <c r="K50" s="2"/>
      <c r="L50" s="2"/>
      <c r="M50" s="5"/>
      <c r="N50" s="7"/>
      <c r="O50" s="3"/>
    </row>
    <row r="51" spans="1:15" x14ac:dyDescent="0.25">
      <c r="A51" s="3"/>
      <c r="B51" s="3"/>
      <c r="C51" s="3"/>
      <c r="D51" s="3"/>
      <c r="E51" s="3"/>
      <c r="F51" s="3"/>
      <c r="G51" s="3"/>
      <c r="H51" s="3"/>
      <c r="I51" s="3"/>
      <c r="J51" s="2"/>
      <c r="K51" s="2"/>
      <c r="L51" s="2"/>
      <c r="M51" s="5"/>
      <c r="N51" s="7"/>
      <c r="O51" s="3"/>
    </row>
    <row r="52" spans="1:15" x14ac:dyDescent="0.25">
      <c r="J52" s="4"/>
      <c r="K52" s="4"/>
      <c r="L52" s="4"/>
      <c r="M52" s="6"/>
      <c r="N52" s="8"/>
    </row>
    <row r="53" spans="1:15" x14ac:dyDescent="0.25">
      <c r="J53" s="4"/>
      <c r="K53" s="4"/>
      <c r="L53" s="4"/>
      <c r="M53" s="6"/>
    </row>
    <row r="54" spans="1:15" x14ac:dyDescent="0.25">
      <c r="J54" s="4"/>
      <c r="K54" s="4"/>
      <c r="L54" s="4"/>
      <c r="M54" s="6"/>
    </row>
  </sheetData>
  <mergeCells count="4">
    <mergeCell ref="A3:N3"/>
    <mergeCell ref="A4:N4"/>
    <mergeCell ref="A5:N5"/>
    <mergeCell ref="K6:N6"/>
  </mergeCells>
  <printOptions horizontalCentered="1"/>
  <pageMargins left="0.78740157480314965" right="0" top="0.78740157480314965" bottom="0.78740157480314965" header="0.78740157480314965" footer="0.78740157480314965"/>
  <pageSetup scale="70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RESERVAS PRESUPUESTALES</vt:lpstr>
      <vt:lpstr>'RESERVAS PRESUPUESTALES'!Títulos_a_imprimir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del Carmen Moreno Moscoso</dc:creator>
  <cp:lastModifiedBy>Maria del Carmen Moreno Moscoso</cp:lastModifiedBy>
  <cp:lastPrinted>2023-07-12T19:24:39Z</cp:lastPrinted>
  <dcterms:created xsi:type="dcterms:W3CDTF">2023-07-03T18:52:59Z</dcterms:created>
  <dcterms:modified xsi:type="dcterms:W3CDTF">2023-07-12T19:24:45Z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