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DICIEMBRE 31 DE 2022 PRESPTO -CIERRE DEFINITIVO GENENERO232023\PDF-PAGINA WEB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N38" i="1" l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0" i="1"/>
  <c r="M20" i="1"/>
  <c r="N19" i="1"/>
  <c r="M19" i="1"/>
  <c r="N18" i="1"/>
  <c r="M18" i="1"/>
  <c r="N17" i="1"/>
  <c r="M17" i="1"/>
  <c r="N16" i="1"/>
  <c r="M16" i="1"/>
  <c r="N15" i="1"/>
  <c r="M15" i="1"/>
  <c r="N13" i="1"/>
  <c r="M13" i="1"/>
  <c r="N11" i="1"/>
  <c r="M11" i="1"/>
  <c r="N10" i="1"/>
  <c r="M10" i="1"/>
  <c r="L21" i="1"/>
  <c r="K21" i="1"/>
  <c r="J21" i="1"/>
  <c r="L14" i="1"/>
  <c r="K14" i="1"/>
  <c r="J14" i="1"/>
  <c r="L12" i="1"/>
  <c r="K12" i="1"/>
  <c r="J12" i="1"/>
  <c r="L9" i="1"/>
  <c r="K9" i="1"/>
  <c r="J9" i="1"/>
  <c r="M14" i="1" l="1"/>
  <c r="N21" i="1"/>
  <c r="M12" i="1"/>
  <c r="M9" i="1"/>
  <c r="N14" i="1"/>
  <c r="N12" i="1"/>
  <c r="M21" i="1"/>
  <c r="N9" i="1"/>
  <c r="L8" i="1"/>
  <c r="L39" i="1" s="1"/>
  <c r="J8" i="1"/>
  <c r="K8" i="1"/>
  <c r="K39" i="1" s="1"/>
  <c r="M8" i="1" l="1"/>
  <c r="J39" i="1"/>
  <c r="M39" i="1" s="1"/>
  <c r="N8" i="1"/>
  <c r="N39" i="1" l="1"/>
</calcChain>
</file>

<file path=xl/sharedStrings.xml><?xml version="1.0" encoding="utf-8"?>
<sst xmlns="http://schemas.openxmlformats.org/spreadsheetml/2006/main" count="249" uniqueCount="88">
  <si>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</si>
  <si>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</si>
  <si>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</si>
  <si>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</si>
  <si>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</si>
  <si>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</si>
  <si>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</si>
  <si>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</si>
  <si>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</si>
  <si>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</si>
  <si>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</si>
  <si>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</si>
  <si>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</si>
  <si>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</si>
  <si>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</si>
  <si>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</si>
  <si>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</si>
  <si>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</si>
  <si>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</si>
  <si>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</si>
  <si>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</si>
  <si>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</si>
  <si>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</si>
  <si>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</si>
  <si>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</si>
  <si>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</si>
  <si>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</si>
  <si>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</si>
  <si>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</si>
  <si>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</si>
  <si>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</si>
  <si>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</si>
  <si>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</si>
  <si>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</si>
  <si>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</si>
  <si>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</si>
  <si>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</si>
  <si>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</si>
  <si>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</si>
  <si>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</si>
  <si>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</si>
  <si>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</si>
  <si>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</si>
  <si>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</si>
  <si>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</si>
  <si>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</si>
  <si>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</si>
  <si>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</si>
  <si>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</si>
  <si>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</si>
  <si>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</si>
  <si>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</si>
  <si>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</si>
  <si>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</si>
  <si>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</si>
  <si>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</si>
  <si>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</si>
  <si>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</si>
  <si>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</si>
  <si>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</si>
  <si>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</si>
  <si>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</si>
  <si>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</si>
  <si>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</si>
  <si>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</si>
  <si>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</si>
  <si>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</si>
  <si>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</si>
  <si>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</si>
  <si>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</si>
  <si>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</si>
  <si>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GASTOS DE FUNCIONAMIENTO </t>
  </si>
  <si>
    <t xml:space="preserve">ADQUISICION DE BIENES Y SERVICIOS </t>
  </si>
  <si>
    <t>TRANSFERENCIAS CORRIENTES</t>
  </si>
  <si>
    <t xml:space="preserve">GASTOS DE INVERSION </t>
  </si>
  <si>
    <t>TOTAL EJECUCION RESERVAS PRESUPUESTALES 2021 CON CORTE AL 31 DE DICIEMBRE DE 2022</t>
  </si>
  <si>
    <t>MINISTERIO DE COMERCIO INDUSTRIA Y TURISMO</t>
  </si>
  <si>
    <t>EJECUCIÓN RESERVAS PRESUPUESTALES 2021 CON CORTE AL 31 DE DICIEMBRE DE 2022</t>
  </si>
  <si>
    <t xml:space="preserve">UNIDAD EJECUTORA 350101-000 GESTION GENERAL </t>
  </si>
  <si>
    <t>FECHA DE GENERACIÓN: ENERO 23 DE 2023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</si>
  <si>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</si>
  <si>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</si>
  <si>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</si>
  <si>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COMPROMISO($)</t>
  </si>
  <si>
    <t>OBLIGACION ($)</t>
  </si>
  <si>
    <t>PAGOS ($)</t>
  </si>
  <si>
    <t>COMPROMISOS SIN PAGAR ($)</t>
  </si>
  <si>
    <t>PAGO/COMP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</si>
</sst>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color theme="1" tint="4.9989318521683403E-2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/>
    <xf numFmtId="4" fontId="13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right" vertical="center" wrapText="1" readingOrder="1"/>
    </xf>
    <xf numFmtId="10" fontId="13" fillId="0" borderId="0" xfId="0" applyNumberFormat="1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7" fontId="13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69850</xdr:colOff>
      <xdr:row>2</xdr:row>
      <xdr:rowOff>66675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06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2"/>
  <sheetViews>
    <sheetView showGridLines="0" tabSelected="1" topLeftCell="A31" workbookViewId="0">
      <selection activeCell="Q37" sqref="Q37:R37"/>
    </sheetView>
  </sheetViews>
  <sheetFormatPr baseColWidth="10" defaultRowHeight="15"/>
  <cols>
    <col min="1" max="5" width="5.42578125" customWidth="1"/>
    <col min="6" max="6" width="6.42578125" customWidth="1"/>
    <col min="7" max="7" width="5.28515625" customWidth="1"/>
    <col min="8" max="8" width="6.7109375" customWidth="1"/>
    <col min="9" max="9" width="38.85546875" customWidth="1"/>
    <col min="10" max="12" width="18.85546875" customWidth="1"/>
    <col min="13" max="13" width="17.140625" customWidth="1"/>
    <col min="14" max="14" width="12.7109375" customWidth="1"/>
  </cols>
  <sheetData>
    <row r="3" spans="1:17" ht="15.75">
      <c r="A3" s="26" t="s">
        <v>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7" ht="15.75">
      <c r="A4" s="26" t="s">
        <v>77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7">
      <c r="A5" s="26" t="s">
        <v>78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7" ht="16.5" thickBo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29" t="s">
        <v>79</v>
      </c>
      <c r="M6" s="29"/>
      <c r="N6" s="29"/>
    </row>
    <row r="7" spans="1:17" ht="40.5" customHeight="1" thickTop="1" thickBot="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83</v>
      </c>
      <c r="K7" s="1" t="s">
        <v>84</v>
      </c>
      <c r="L7" s="1" t="s">
        <v>85</v>
      </c>
      <c r="M7" s="2" t="s">
        <v>86</v>
      </c>
      <c r="N7" s="2" t="s">
        <v>87</v>
      </c>
    </row>
    <row r="8" spans="1:17" ht="24.75" customHeight="1" thickTop="1" thickBot="1">
      <c r="A8" s="8" t="s">
        <v>10</v>
      </c>
      <c r="B8" s="8"/>
      <c r="C8" s="8"/>
      <c r="D8" s="8"/>
      <c r="E8" s="8"/>
      <c r="F8" s="8"/>
      <c r="G8" s="8"/>
      <c r="H8" s="8"/>
      <c r="I8" s="9" t="s">
        <v>71</v>
      </c>
      <c r="J8" s="10">
        <f>+J9+J12+J14</f>
        <v>12426000076.299999</v>
      </c>
      <c r="K8" s="10">
        <f t="shared" ref="K8:L8" si="0">+K9+K12+K14</f>
        <v>12426000076.299999</v>
      </c>
      <c r="L8" s="10">
        <f t="shared" si="0"/>
        <v>12426000076.299999</v>
      </c>
      <c r="M8" s="11">
        <f>+J8-L8</f>
        <v>0</v>
      </c>
      <c r="N8" s="12">
        <f>+L8/J8</f>
        <v>1</v>
      </c>
      <c r="O8" s="17"/>
      <c r="P8" s="17"/>
      <c r="Q8" s="17"/>
    </row>
    <row r="9" spans="1:17" ht="24.75" customHeight="1" thickTop="1" thickBot="1">
      <c r="A9" s="8" t="s">
        <v>10</v>
      </c>
      <c r="B9" s="8" t="s">
        <v>11</v>
      </c>
      <c r="C9" s="8"/>
      <c r="D9" s="8"/>
      <c r="E9" s="8"/>
      <c r="F9" s="8"/>
      <c r="G9" s="8"/>
      <c r="H9" s="8"/>
      <c r="I9" s="9" t="s">
        <v>70</v>
      </c>
      <c r="J9" s="13">
        <f>SUM(J10:J11)</f>
        <v>41718102</v>
      </c>
      <c r="K9" s="13">
        <f t="shared" ref="K9:L9" si="1">SUM(K10:K11)</f>
        <v>41718102</v>
      </c>
      <c r="L9" s="13">
        <f t="shared" si="1"/>
        <v>41718102</v>
      </c>
      <c r="M9" s="11">
        <f t="shared" ref="M9:M39" si="2">+J9-L9</f>
        <v>0</v>
      </c>
      <c r="N9" s="12">
        <f t="shared" ref="N9:N39" si="3">+L9/J9</f>
        <v>1</v>
      </c>
      <c r="O9" s="17"/>
      <c r="P9" s="17"/>
      <c r="Q9" s="17"/>
    </row>
    <row r="10" spans="1:17" ht="24" customHeight="1" thickTop="1" thickBot="1">
      <c r="A10" s="5" t="s">
        <v>10</v>
      </c>
      <c r="B10" s="5" t="s">
        <v>11</v>
      </c>
      <c r="C10" s="5" t="s">
        <v>11</v>
      </c>
      <c r="D10" s="5" t="s">
        <v>11</v>
      </c>
      <c r="E10" s="5"/>
      <c r="F10" s="5" t="s">
        <v>12</v>
      </c>
      <c r="G10" s="5" t="s">
        <v>13</v>
      </c>
      <c r="H10" s="5" t="s">
        <v>14</v>
      </c>
      <c r="I10" s="6" t="s">
        <v>15</v>
      </c>
      <c r="J10" s="7">
        <v>29818081</v>
      </c>
      <c r="K10" s="7">
        <v>29818081</v>
      </c>
      <c r="L10" s="7">
        <v>29818081</v>
      </c>
      <c r="M10" s="3">
        <f t="shared" si="2"/>
        <v>0</v>
      </c>
      <c r="N10" s="4">
        <f t="shared" si="3"/>
        <v>1</v>
      </c>
      <c r="O10" s="17"/>
      <c r="P10" s="17"/>
      <c r="Q10" s="17"/>
    </row>
    <row r="11" spans="1:17" ht="25.5" thickTop="1" thickBot="1">
      <c r="A11" s="5" t="s">
        <v>10</v>
      </c>
      <c r="B11" s="5" t="s">
        <v>11</v>
      </c>
      <c r="C11" s="5" t="s">
        <v>11</v>
      </c>
      <c r="D11" s="5" t="s">
        <v>16</v>
      </c>
      <c r="E11" s="5"/>
      <c r="F11" s="5" t="s">
        <v>12</v>
      </c>
      <c r="G11" s="5" t="s">
        <v>13</v>
      </c>
      <c r="H11" s="5" t="s">
        <v>14</v>
      </c>
      <c r="I11" s="6" t="s">
        <v>17</v>
      </c>
      <c r="J11" s="7">
        <v>11900021</v>
      </c>
      <c r="K11" s="7">
        <v>11900021</v>
      </c>
      <c r="L11" s="7">
        <v>11900021</v>
      </c>
      <c r="M11" s="3">
        <f t="shared" si="2"/>
        <v>0</v>
      </c>
      <c r="N11" s="4">
        <f t="shared" si="3"/>
        <v>1</v>
      </c>
      <c r="O11" s="17"/>
      <c r="P11" s="17"/>
      <c r="Q11" s="17"/>
    </row>
    <row r="12" spans="1:17" ht="22.5" customHeight="1" thickTop="1" thickBot="1">
      <c r="A12" s="8" t="s">
        <v>10</v>
      </c>
      <c r="B12" s="8" t="s">
        <v>18</v>
      </c>
      <c r="C12" s="8"/>
      <c r="D12" s="8"/>
      <c r="E12" s="8"/>
      <c r="F12" s="8"/>
      <c r="G12" s="8"/>
      <c r="H12" s="8"/>
      <c r="I12" s="9" t="s">
        <v>72</v>
      </c>
      <c r="J12" s="13">
        <f>+J13</f>
        <v>712289716.29999995</v>
      </c>
      <c r="K12" s="13">
        <f t="shared" ref="K12:L12" si="4">+K13</f>
        <v>712289716.29999995</v>
      </c>
      <c r="L12" s="13">
        <f t="shared" si="4"/>
        <v>712289716.29999995</v>
      </c>
      <c r="M12" s="11">
        <f t="shared" si="2"/>
        <v>0</v>
      </c>
      <c r="N12" s="12">
        <f t="shared" si="3"/>
        <v>1</v>
      </c>
      <c r="O12" s="17"/>
      <c r="P12" s="17"/>
      <c r="Q12" s="17"/>
    </row>
    <row r="13" spans="1:17" ht="25.5" thickTop="1" thickBot="1">
      <c r="A13" s="5" t="s">
        <v>10</v>
      </c>
      <c r="B13" s="5" t="s">
        <v>18</v>
      </c>
      <c r="C13" s="5" t="s">
        <v>18</v>
      </c>
      <c r="D13" s="5"/>
      <c r="E13" s="5"/>
      <c r="F13" s="5" t="s">
        <v>12</v>
      </c>
      <c r="G13" s="5" t="s">
        <v>13</v>
      </c>
      <c r="H13" s="5" t="s">
        <v>14</v>
      </c>
      <c r="I13" s="6" t="s">
        <v>19</v>
      </c>
      <c r="J13" s="7">
        <v>712289716.29999995</v>
      </c>
      <c r="K13" s="7">
        <v>712289716.29999995</v>
      </c>
      <c r="L13" s="7">
        <v>712289716.29999995</v>
      </c>
      <c r="M13" s="3">
        <f t="shared" si="2"/>
        <v>0</v>
      </c>
      <c r="N13" s="4">
        <f t="shared" si="3"/>
        <v>1</v>
      </c>
      <c r="O13" s="17"/>
      <c r="P13" s="17"/>
      <c r="Q13" s="17"/>
    </row>
    <row r="14" spans="1:17" ht="25.5" customHeight="1" thickTop="1" thickBot="1">
      <c r="A14" s="8" t="s">
        <v>10</v>
      </c>
      <c r="B14" s="8" t="s">
        <v>16</v>
      </c>
      <c r="C14" s="8"/>
      <c r="D14" s="8"/>
      <c r="E14" s="8"/>
      <c r="F14" s="8"/>
      <c r="G14" s="8"/>
      <c r="H14" s="8"/>
      <c r="I14" s="9" t="s">
        <v>73</v>
      </c>
      <c r="J14" s="13">
        <f>SUM(J15:J20)</f>
        <v>11671992258</v>
      </c>
      <c r="K14" s="13">
        <f t="shared" ref="K14:L14" si="5">SUM(K15:K20)</f>
        <v>11671992258</v>
      </c>
      <c r="L14" s="13">
        <f t="shared" si="5"/>
        <v>11671992258</v>
      </c>
      <c r="M14" s="11">
        <f t="shared" si="2"/>
        <v>0</v>
      </c>
      <c r="N14" s="12">
        <f t="shared" si="3"/>
        <v>1</v>
      </c>
      <c r="O14" s="17"/>
      <c r="P14" s="17"/>
      <c r="Q14" s="17"/>
    </row>
    <row r="15" spans="1:17" ht="61.5" thickTop="1" thickBot="1">
      <c r="A15" s="5" t="s">
        <v>10</v>
      </c>
      <c r="B15" s="5" t="s">
        <v>16</v>
      </c>
      <c r="C15" s="5" t="s">
        <v>11</v>
      </c>
      <c r="D15" s="5" t="s">
        <v>11</v>
      </c>
      <c r="E15" s="5" t="s">
        <v>20</v>
      </c>
      <c r="F15" s="5" t="s">
        <v>12</v>
      </c>
      <c r="G15" s="5" t="s">
        <v>13</v>
      </c>
      <c r="H15" s="5" t="s">
        <v>14</v>
      </c>
      <c r="I15" s="6" t="s">
        <v>21</v>
      </c>
      <c r="J15" s="7">
        <v>2250000000</v>
      </c>
      <c r="K15" s="7">
        <v>2250000000</v>
      </c>
      <c r="L15" s="7">
        <v>2250000000</v>
      </c>
      <c r="M15" s="3">
        <f t="shared" si="2"/>
        <v>0</v>
      </c>
      <c r="N15" s="4">
        <f t="shared" si="3"/>
        <v>1</v>
      </c>
      <c r="O15" s="17"/>
      <c r="P15" s="17"/>
      <c r="Q15" s="17"/>
    </row>
    <row r="16" spans="1:17" ht="25.5" thickTop="1" thickBot="1">
      <c r="A16" s="5" t="s">
        <v>10</v>
      </c>
      <c r="B16" s="5" t="s">
        <v>16</v>
      </c>
      <c r="C16" s="5" t="s">
        <v>18</v>
      </c>
      <c r="D16" s="5" t="s">
        <v>18</v>
      </c>
      <c r="E16" s="5" t="s">
        <v>22</v>
      </c>
      <c r="F16" s="5" t="s">
        <v>12</v>
      </c>
      <c r="G16" s="5" t="s">
        <v>13</v>
      </c>
      <c r="H16" s="5" t="s">
        <v>14</v>
      </c>
      <c r="I16" s="6" t="s">
        <v>23</v>
      </c>
      <c r="J16" s="7">
        <v>138397708</v>
      </c>
      <c r="K16" s="7">
        <v>138397708</v>
      </c>
      <c r="L16" s="7">
        <v>138397708</v>
      </c>
      <c r="M16" s="3">
        <f t="shared" si="2"/>
        <v>0</v>
      </c>
      <c r="N16" s="4">
        <f t="shared" si="3"/>
        <v>1</v>
      </c>
      <c r="O16" s="17"/>
      <c r="P16" s="17"/>
      <c r="Q16" s="17"/>
    </row>
    <row r="17" spans="1:17" ht="25.5" thickTop="1" thickBot="1">
      <c r="A17" s="5" t="s">
        <v>10</v>
      </c>
      <c r="B17" s="5" t="s">
        <v>16</v>
      </c>
      <c r="C17" s="5" t="s">
        <v>18</v>
      </c>
      <c r="D17" s="5" t="s">
        <v>18</v>
      </c>
      <c r="E17" s="5" t="s">
        <v>24</v>
      </c>
      <c r="F17" s="5" t="s">
        <v>12</v>
      </c>
      <c r="G17" s="5" t="s">
        <v>13</v>
      </c>
      <c r="H17" s="5" t="s">
        <v>14</v>
      </c>
      <c r="I17" s="6" t="s">
        <v>25</v>
      </c>
      <c r="J17" s="7">
        <v>178017204</v>
      </c>
      <c r="K17" s="7">
        <v>178017204</v>
      </c>
      <c r="L17" s="7">
        <v>178017204</v>
      </c>
      <c r="M17" s="3">
        <f t="shared" si="2"/>
        <v>0</v>
      </c>
      <c r="N17" s="4">
        <f t="shared" si="3"/>
        <v>1</v>
      </c>
      <c r="O17" s="17"/>
      <c r="P17" s="17"/>
      <c r="Q17" s="17"/>
    </row>
    <row r="18" spans="1:17" ht="25.5" thickTop="1" thickBot="1">
      <c r="A18" s="5" t="s">
        <v>10</v>
      </c>
      <c r="B18" s="5" t="s">
        <v>16</v>
      </c>
      <c r="C18" s="5" t="s">
        <v>18</v>
      </c>
      <c r="D18" s="5" t="s">
        <v>18</v>
      </c>
      <c r="E18" s="5" t="s">
        <v>26</v>
      </c>
      <c r="F18" s="5" t="s">
        <v>12</v>
      </c>
      <c r="G18" s="5" t="s">
        <v>13</v>
      </c>
      <c r="H18" s="5" t="s">
        <v>14</v>
      </c>
      <c r="I18" s="6" t="s">
        <v>27</v>
      </c>
      <c r="J18" s="7">
        <v>1731714490</v>
      </c>
      <c r="K18" s="7">
        <v>1731714490</v>
      </c>
      <c r="L18" s="7">
        <v>1731714490</v>
      </c>
      <c r="M18" s="3">
        <f t="shared" si="2"/>
        <v>0</v>
      </c>
      <c r="N18" s="4">
        <f t="shared" si="3"/>
        <v>1</v>
      </c>
      <c r="O18" s="17"/>
      <c r="P18" s="17"/>
      <c r="Q18" s="17"/>
    </row>
    <row r="19" spans="1:17" ht="25.5" thickTop="1" thickBot="1">
      <c r="A19" s="5" t="s">
        <v>10</v>
      </c>
      <c r="B19" s="5" t="s">
        <v>16</v>
      </c>
      <c r="C19" s="5" t="s">
        <v>18</v>
      </c>
      <c r="D19" s="5" t="s">
        <v>18</v>
      </c>
      <c r="E19" s="5" t="s">
        <v>28</v>
      </c>
      <c r="F19" s="5" t="s">
        <v>12</v>
      </c>
      <c r="G19" s="5" t="s">
        <v>13</v>
      </c>
      <c r="H19" s="5" t="s">
        <v>14</v>
      </c>
      <c r="I19" s="6" t="s">
        <v>29</v>
      </c>
      <c r="J19" s="7">
        <v>373862856</v>
      </c>
      <c r="K19" s="7">
        <v>373862856</v>
      </c>
      <c r="L19" s="7">
        <v>373862856</v>
      </c>
      <c r="M19" s="3">
        <f t="shared" si="2"/>
        <v>0</v>
      </c>
      <c r="N19" s="4">
        <f t="shared" si="3"/>
        <v>1</v>
      </c>
      <c r="O19" s="17"/>
      <c r="P19" s="17"/>
      <c r="Q19" s="17"/>
    </row>
    <row r="20" spans="1:17" ht="25.5" thickTop="1" thickBot="1">
      <c r="A20" s="5" t="s">
        <v>10</v>
      </c>
      <c r="B20" s="5" t="s">
        <v>16</v>
      </c>
      <c r="C20" s="5" t="s">
        <v>16</v>
      </c>
      <c r="D20" s="5" t="s">
        <v>30</v>
      </c>
      <c r="E20" s="5" t="s">
        <v>31</v>
      </c>
      <c r="F20" s="5" t="s">
        <v>12</v>
      </c>
      <c r="G20" s="5" t="s">
        <v>13</v>
      </c>
      <c r="H20" s="5" t="s">
        <v>14</v>
      </c>
      <c r="I20" s="6" t="s">
        <v>32</v>
      </c>
      <c r="J20" s="7">
        <v>7000000000</v>
      </c>
      <c r="K20" s="7">
        <v>7000000000</v>
      </c>
      <c r="L20" s="7">
        <v>7000000000</v>
      </c>
      <c r="M20" s="3">
        <f t="shared" si="2"/>
        <v>0</v>
      </c>
      <c r="N20" s="4">
        <f t="shared" si="3"/>
        <v>1</v>
      </c>
      <c r="O20" s="17"/>
      <c r="P20" s="17"/>
      <c r="Q20" s="17"/>
    </row>
    <row r="21" spans="1:17" ht="30.75" customHeight="1" thickTop="1" thickBot="1">
      <c r="A21" s="8" t="s">
        <v>33</v>
      </c>
      <c r="B21" s="8"/>
      <c r="C21" s="8"/>
      <c r="D21" s="8"/>
      <c r="E21" s="8"/>
      <c r="F21" s="8"/>
      <c r="G21" s="8"/>
      <c r="H21" s="8"/>
      <c r="I21" s="9" t="s">
        <v>74</v>
      </c>
      <c r="J21" s="13">
        <f>SUM(J22:J38)</f>
        <v>212197076229.63</v>
      </c>
      <c r="K21" s="13">
        <f t="shared" ref="K21:L21" si="6">SUM(K22:K38)</f>
        <v>212197076229.63</v>
      </c>
      <c r="L21" s="13">
        <f t="shared" si="6"/>
        <v>212197076229.63</v>
      </c>
      <c r="M21" s="11">
        <f t="shared" si="2"/>
        <v>0</v>
      </c>
      <c r="N21" s="12">
        <f t="shared" si="3"/>
        <v>1</v>
      </c>
      <c r="O21" s="17"/>
      <c r="P21" s="17"/>
      <c r="Q21" s="17"/>
    </row>
    <row r="22" spans="1:17" ht="73.5" thickTop="1" thickBot="1">
      <c r="A22" s="5" t="s">
        <v>33</v>
      </c>
      <c r="B22" s="5" t="s">
        <v>34</v>
      </c>
      <c r="C22" s="5" t="s">
        <v>35</v>
      </c>
      <c r="D22" s="5" t="s">
        <v>36</v>
      </c>
      <c r="E22" s="5"/>
      <c r="F22" s="5" t="s">
        <v>12</v>
      </c>
      <c r="G22" s="5" t="s">
        <v>37</v>
      </c>
      <c r="H22" s="5" t="s">
        <v>14</v>
      </c>
      <c r="I22" s="6" t="s">
        <v>38</v>
      </c>
      <c r="J22" s="7">
        <v>819707085.97000003</v>
      </c>
      <c r="K22" s="7">
        <v>819707085.97000003</v>
      </c>
      <c r="L22" s="7">
        <v>819707085.97000003</v>
      </c>
      <c r="M22" s="3">
        <f t="shared" si="2"/>
        <v>0</v>
      </c>
      <c r="N22" s="4">
        <f t="shared" si="3"/>
        <v>1</v>
      </c>
      <c r="O22" s="17"/>
      <c r="P22" s="17"/>
      <c r="Q22" s="17"/>
    </row>
    <row r="23" spans="1:17" ht="73.5" thickTop="1" thickBot="1">
      <c r="A23" s="5" t="s">
        <v>33</v>
      </c>
      <c r="B23" s="5" t="s">
        <v>34</v>
      </c>
      <c r="C23" s="5" t="s">
        <v>35</v>
      </c>
      <c r="D23" s="5" t="s">
        <v>36</v>
      </c>
      <c r="E23" s="5"/>
      <c r="F23" s="5" t="s">
        <v>12</v>
      </c>
      <c r="G23" s="5" t="s">
        <v>39</v>
      </c>
      <c r="H23" s="5" t="s">
        <v>14</v>
      </c>
      <c r="I23" s="6" t="s">
        <v>38</v>
      </c>
      <c r="J23" s="7">
        <v>7135904000</v>
      </c>
      <c r="K23" s="7">
        <v>7135904000</v>
      </c>
      <c r="L23" s="7">
        <v>7135904000</v>
      </c>
      <c r="M23" s="3">
        <f t="shared" si="2"/>
        <v>0</v>
      </c>
      <c r="N23" s="4">
        <f t="shared" si="3"/>
        <v>1</v>
      </c>
      <c r="O23" s="17"/>
      <c r="P23" s="17"/>
      <c r="Q23" s="17"/>
    </row>
    <row r="24" spans="1:17" ht="37.5" thickTop="1" thickBot="1">
      <c r="A24" s="5" t="s">
        <v>33</v>
      </c>
      <c r="B24" s="5" t="s">
        <v>40</v>
      </c>
      <c r="C24" s="5" t="s">
        <v>35</v>
      </c>
      <c r="D24" s="5" t="s">
        <v>41</v>
      </c>
      <c r="E24" s="5" t="s">
        <v>0</v>
      </c>
      <c r="F24" s="5" t="s">
        <v>12</v>
      </c>
      <c r="G24" s="5" t="s">
        <v>42</v>
      </c>
      <c r="H24" s="5" t="s">
        <v>14</v>
      </c>
      <c r="I24" s="6" t="s">
        <v>43</v>
      </c>
      <c r="J24" s="7">
        <v>4087162000</v>
      </c>
      <c r="K24" s="7">
        <v>4087162000</v>
      </c>
      <c r="L24" s="7">
        <v>4087162000</v>
      </c>
      <c r="M24" s="3">
        <f t="shared" si="2"/>
        <v>0</v>
      </c>
      <c r="N24" s="4">
        <f t="shared" si="3"/>
        <v>1</v>
      </c>
      <c r="O24" s="17"/>
      <c r="P24" s="17"/>
      <c r="Q24" s="17"/>
    </row>
    <row r="25" spans="1:17" ht="49.5" thickTop="1" thickBot="1">
      <c r="A25" s="5" t="s">
        <v>33</v>
      </c>
      <c r="B25" s="5" t="s">
        <v>40</v>
      </c>
      <c r="C25" s="5" t="s">
        <v>35</v>
      </c>
      <c r="D25" s="5" t="s">
        <v>44</v>
      </c>
      <c r="E25" s="5"/>
      <c r="F25" s="5" t="s">
        <v>12</v>
      </c>
      <c r="G25" s="5" t="s">
        <v>37</v>
      </c>
      <c r="H25" s="5" t="s">
        <v>14</v>
      </c>
      <c r="I25" s="6" t="s">
        <v>45</v>
      </c>
      <c r="J25" s="7">
        <v>1268395896.48</v>
      </c>
      <c r="K25" s="7">
        <v>1268395896.48</v>
      </c>
      <c r="L25" s="7">
        <v>1268395896.48</v>
      </c>
      <c r="M25" s="3">
        <f t="shared" si="2"/>
        <v>0</v>
      </c>
      <c r="N25" s="4">
        <f t="shared" si="3"/>
        <v>1</v>
      </c>
      <c r="O25" s="17"/>
      <c r="P25" s="17"/>
      <c r="Q25" s="17"/>
    </row>
    <row r="26" spans="1:17" ht="49.5" thickTop="1" thickBot="1">
      <c r="A26" s="5" t="s">
        <v>33</v>
      </c>
      <c r="B26" s="5" t="s">
        <v>40</v>
      </c>
      <c r="C26" s="5" t="s">
        <v>35</v>
      </c>
      <c r="D26" s="5" t="s">
        <v>46</v>
      </c>
      <c r="E26" s="5"/>
      <c r="F26" s="5" t="s">
        <v>12</v>
      </c>
      <c r="G26" s="5" t="s">
        <v>37</v>
      </c>
      <c r="H26" s="5" t="s">
        <v>14</v>
      </c>
      <c r="I26" s="6" t="s">
        <v>47</v>
      </c>
      <c r="J26" s="7">
        <v>1954741664</v>
      </c>
      <c r="K26" s="7">
        <v>1954741664</v>
      </c>
      <c r="L26" s="7">
        <v>1954741664</v>
      </c>
      <c r="M26" s="3">
        <f t="shared" si="2"/>
        <v>0</v>
      </c>
      <c r="N26" s="4">
        <f t="shared" si="3"/>
        <v>1</v>
      </c>
      <c r="O26" s="17"/>
      <c r="P26" s="17"/>
      <c r="Q26" s="17"/>
    </row>
    <row r="27" spans="1:17" ht="61.5" thickTop="1" thickBot="1">
      <c r="A27" s="5" t="s">
        <v>33</v>
      </c>
      <c r="B27" s="5" t="s">
        <v>40</v>
      </c>
      <c r="C27" s="5" t="s">
        <v>35</v>
      </c>
      <c r="D27" s="5" t="s">
        <v>48</v>
      </c>
      <c r="E27" s="5"/>
      <c r="F27" s="5" t="s">
        <v>12</v>
      </c>
      <c r="G27" s="5" t="s">
        <v>37</v>
      </c>
      <c r="H27" s="5" t="s">
        <v>14</v>
      </c>
      <c r="I27" s="6" t="s">
        <v>49</v>
      </c>
      <c r="J27" s="7">
        <v>8153447000</v>
      </c>
      <c r="K27" s="7">
        <v>8153447000</v>
      </c>
      <c r="L27" s="7">
        <v>8153447000</v>
      </c>
      <c r="M27" s="3">
        <f t="shared" si="2"/>
        <v>0</v>
      </c>
      <c r="N27" s="4">
        <f t="shared" si="3"/>
        <v>1</v>
      </c>
      <c r="O27" s="17"/>
      <c r="P27" s="17"/>
      <c r="Q27" s="17"/>
    </row>
    <row r="28" spans="1:17" ht="37.5" thickTop="1" thickBot="1">
      <c r="A28" s="5" t="s">
        <v>33</v>
      </c>
      <c r="B28" s="5" t="s">
        <v>40</v>
      </c>
      <c r="C28" s="5" t="s">
        <v>35</v>
      </c>
      <c r="D28" s="5" t="s">
        <v>50</v>
      </c>
      <c r="E28" s="5"/>
      <c r="F28" s="5" t="s">
        <v>12</v>
      </c>
      <c r="G28" s="5" t="s">
        <v>37</v>
      </c>
      <c r="H28" s="5" t="s">
        <v>14</v>
      </c>
      <c r="I28" s="6" t="s">
        <v>51</v>
      </c>
      <c r="J28" s="7">
        <v>2018357751</v>
      </c>
      <c r="K28" s="7">
        <v>2018357751</v>
      </c>
      <c r="L28" s="7">
        <v>2018357751</v>
      </c>
      <c r="M28" s="3">
        <f t="shared" si="2"/>
        <v>0</v>
      </c>
      <c r="N28" s="4">
        <f t="shared" si="3"/>
        <v>1</v>
      </c>
      <c r="O28" s="17"/>
      <c r="P28" s="17"/>
      <c r="Q28" s="17"/>
    </row>
    <row r="29" spans="1:17" ht="49.5" thickTop="1" thickBot="1">
      <c r="A29" s="5" t="s">
        <v>33</v>
      </c>
      <c r="B29" s="5" t="s">
        <v>40</v>
      </c>
      <c r="C29" s="5" t="s">
        <v>35</v>
      </c>
      <c r="D29" s="5" t="s">
        <v>52</v>
      </c>
      <c r="E29" s="5"/>
      <c r="F29" s="5" t="s">
        <v>12</v>
      </c>
      <c r="G29" s="5" t="s">
        <v>37</v>
      </c>
      <c r="H29" s="5" t="s">
        <v>14</v>
      </c>
      <c r="I29" s="6" t="s">
        <v>53</v>
      </c>
      <c r="J29" s="7">
        <v>13775137030</v>
      </c>
      <c r="K29" s="7">
        <v>13775137030</v>
      </c>
      <c r="L29" s="7">
        <v>13775137030</v>
      </c>
      <c r="M29" s="3">
        <f t="shared" si="2"/>
        <v>0</v>
      </c>
      <c r="N29" s="4">
        <f t="shared" si="3"/>
        <v>1</v>
      </c>
      <c r="O29" s="17"/>
      <c r="P29" s="17"/>
      <c r="Q29" s="17"/>
    </row>
    <row r="30" spans="1:17" ht="37.5" thickTop="1" thickBot="1">
      <c r="A30" s="5" t="s">
        <v>33</v>
      </c>
      <c r="B30" s="5" t="s">
        <v>40</v>
      </c>
      <c r="C30" s="5" t="s">
        <v>35</v>
      </c>
      <c r="D30" s="5" t="s">
        <v>54</v>
      </c>
      <c r="E30" s="5"/>
      <c r="F30" s="5" t="s">
        <v>12</v>
      </c>
      <c r="G30" s="5" t="s">
        <v>13</v>
      </c>
      <c r="H30" s="5" t="s">
        <v>14</v>
      </c>
      <c r="I30" s="6" t="s">
        <v>55</v>
      </c>
      <c r="J30" s="7">
        <v>134601300000</v>
      </c>
      <c r="K30" s="7">
        <v>134601300000</v>
      </c>
      <c r="L30" s="7">
        <v>134601300000</v>
      </c>
      <c r="M30" s="3">
        <f t="shared" si="2"/>
        <v>0</v>
      </c>
      <c r="N30" s="4">
        <f t="shared" si="3"/>
        <v>1</v>
      </c>
      <c r="O30" s="17"/>
      <c r="P30" s="17"/>
      <c r="Q30" s="17"/>
    </row>
    <row r="31" spans="1:17" ht="37.5" thickTop="1" thickBot="1">
      <c r="A31" s="5" t="s">
        <v>33</v>
      </c>
      <c r="B31" s="5" t="s">
        <v>40</v>
      </c>
      <c r="C31" s="5" t="s">
        <v>35</v>
      </c>
      <c r="D31" s="5" t="s">
        <v>54</v>
      </c>
      <c r="E31" s="5"/>
      <c r="F31" s="5" t="s">
        <v>12</v>
      </c>
      <c r="G31" s="5" t="s">
        <v>37</v>
      </c>
      <c r="H31" s="5" t="s">
        <v>14</v>
      </c>
      <c r="I31" s="6" t="s">
        <v>55</v>
      </c>
      <c r="J31" s="7">
        <v>30000000000</v>
      </c>
      <c r="K31" s="7">
        <v>30000000000</v>
      </c>
      <c r="L31" s="7">
        <v>30000000000</v>
      </c>
      <c r="M31" s="3">
        <f t="shared" si="2"/>
        <v>0</v>
      </c>
      <c r="N31" s="4">
        <f t="shared" si="3"/>
        <v>1</v>
      </c>
      <c r="O31" s="17"/>
      <c r="P31" s="17"/>
      <c r="Q31" s="17"/>
    </row>
    <row r="32" spans="1:17" ht="37.5" thickTop="1" thickBot="1">
      <c r="A32" s="5" t="s">
        <v>33</v>
      </c>
      <c r="B32" s="5" t="s">
        <v>40</v>
      </c>
      <c r="C32" s="5" t="s">
        <v>35</v>
      </c>
      <c r="D32" s="5" t="s">
        <v>56</v>
      </c>
      <c r="E32" s="5"/>
      <c r="F32" s="5" t="s">
        <v>12</v>
      </c>
      <c r="G32" s="5" t="s">
        <v>37</v>
      </c>
      <c r="H32" s="5" t="s">
        <v>14</v>
      </c>
      <c r="I32" s="6" t="s">
        <v>57</v>
      </c>
      <c r="J32" s="7">
        <v>1954126326</v>
      </c>
      <c r="K32" s="7">
        <v>1954126326</v>
      </c>
      <c r="L32" s="7">
        <v>1954126326</v>
      </c>
      <c r="M32" s="3">
        <f t="shared" si="2"/>
        <v>0</v>
      </c>
      <c r="N32" s="4">
        <f t="shared" si="3"/>
        <v>1</v>
      </c>
      <c r="O32" s="17"/>
      <c r="P32" s="17"/>
      <c r="Q32" s="17"/>
    </row>
    <row r="33" spans="1:18" ht="85.5" thickTop="1" thickBot="1">
      <c r="A33" s="5" t="s">
        <v>33</v>
      </c>
      <c r="B33" s="5" t="s">
        <v>40</v>
      </c>
      <c r="C33" s="5" t="s">
        <v>35</v>
      </c>
      <c r="D33" s="5" t="s">
        <v>58</v>
      </c>
      <c r="E33" s="5"/>
      <c r="F33" s="5" t="s">
        <v>12</v>
      </c>
      <c r="G33" s="5" t="s">
        <v>37</v>
      </c>
      <c r="H33" s="5" t="s">
        <v>14</v>
      </c>
      <c r="I33" s="6" t="s">
        <v>59</v>
      </c>
      <c r="J33" s="7">
        <v>3386312147</v>
      </c>
      <c r="K33" s="7">
        <v>3386312147</v>
      </c>
      <c r="L33" s="7">
        <v>3386312147</v>
      </c>
      <c r="M33" s="3">
        <f t="shared" si="2"/>
        <v>0</v>
      </c>
      <c r="N33" s="4">
        <f t="shared" si="3"/>
        <v>1</v>
      </c>
      <c r="O33" s="17"/>
      <c r="P33" s="17"/>
      <c r="Q33" s="17"/>
    </row>
    <row r="34" spans="1:18" ht="37.5" thickTop="1" thickBot="1">
      <c r="A34" s="5" t="s">
        <v>33</v>
      </c>
      <c r="B34" s="5" t="s">
        <v>40</v>
      </c>
      <c r="C34" s="5" t="s">
        <v>35</v>
      </c>
      <c r="D34" s="5" t="s">
        <v>60</v>
      </c>
      <c r="E34" s="5"/>
      <c r="F34" s="5" t="s">
        <v>12</v>
      </c>
      <c r="G34" s="5" t="s">
        <v>37</v>
      </c>
      <c r="H34" s="5" t="s">
        <v>14</v>
      </c>
      <c r="I34" s="6" t="s">
        <v>61</v>
      </c>
      <c r="J34" s="7">
        <v>2178380708</v>
      </c>
      <c r="K34" s="7">
        <v>2178380708</v>
      </c>
      <c r="L34" s="7">
        <v>2178380708</v>
      </c>
      <c r="M34" s="3">
        <f t="shared" si="2"/>
        <v>0</v>
      </c>
      <c r="N34" s="4">
        <f t="shared" si="3"/>
        <v>1</v>
      </c>
      <c r="O34" s="17"/>
      <c r="P34" s="17"/>
      <c r="Q34" s="17"/>
    </row>
    <row r="35" spans="1:18" ht="37.5" thickTop="1" thickBot="1">
      <c r="A35" s="5" t="s">
        <v>33</v>
      </c>
      <c r="B35" s="5" t="s">
        <v>62</v>
      </c>
      <c r="C35" s="5" t="s">
        <v>35</v>
      </c>
      <c r="D35" s="5" t="s">
        <v>63</v>
      </c>
      <c r="E35" s="5"/>
      <c r="F35" s="5" t="s">
        <v>12</v>
      </c>
      <c r="G35" s="5" t="s">
        <v>37</v>
      </c>
      <c r="H35" s="5" t="s">
        <v>14</v>
      </c>
      <c r="I35" s="6" t="s">
        <v>64</v>
      </c>
      <c r="J35" s="7">
        <v>42707015</v>
      </c>
      <c r="K35" s="7">
        <v>42707015</v>
      </c>
      <c r="L35" s="7">
        <v>42707015</v>
      </c>
      <c r="M35" s="3">
        <f t="shared" si="2"/>
        <v>0</v>
      </c>
      <c r="N35" s="4">
        <f t="shared" si="3"/>
        <v>1</v>
      </c>
      <c r="O35" s="17"/>
      <c r="P35" s="17"/>
      <c r="Q35" s="17"/>
    </row>
    <row r="36" spans="1:18" ht="85.5" thickTop="1" thickBot="1">
      <c r="A36" s="5" t="s">
        <v>33</v>
      </c>
      <c r="B36" s="5" t="s">
        <v>62</v>
      </c>
      <c r="C36" s="5" t="s">
        <v>35</v>
      </c>
      <c r="D36" s="5" t="s">
        <v>65</v>
      </c>
      <c r="E36" s="5"/>
      <c r="F36" s="5" t="s">
        <v>12</v>
      </c>
      <c r="G36" s="5" t="s">
        <v>37</v>
      </c>
      <c r="H36" s="5" t="s">
        <v>14</v>
      </c>
      <c r="I36" s="6" t="s">
        <v>66</v>
      </c>
      <c r="J36" s="7">
        <v>203217319</v>
      </c>
      <c r="K36" s="7">
        <v>203217319</v>
      </c>
      <c r="L36" s="7">
        <v>203217319</v>
      </c>
      <c r="M36" s="3">
        <f t="shared" si="2"/>
        <v>0</v>
      </c>
      <c r="N36" s="4">
        <f t="shared" si="3"/>
        <v>1</v>
      </c>
      <c r="O36" s="17"/>
      <c r="P36" s="17"/>
      <c r="Q36" s="17"/>
    </row>
    <row r="37" spans="1:18" ht="51" customHeight="1" thickTop="1" thickBot="1">
      <c r="A37" s="5" t="s">
        <v>33</v>
      </c>
      <c r="B37" s="5" t="s">
        <v>67</v>
      </c>
      <c r="C37" s="5" t="s">
        <v>35</v>
      </c>
      <c r="D37" s="5" t="s">
        <v>63</v>
      </c>
      <c r="E37" s="5"/>
      <c r="F37" s="5" t="s">
        <v>12</v>
      </c>
      <c r="G37" s="5" t="s">
        <v>37</v>
      </c>
      <c r="H37" s="5" t="s">
        <v>14</v>
      </c>
      <c r="I37" s="6" t="s">
        <v>68</v>
      </c>
      <c r="J37" s="7">
        <v>528972242.18000001</v>
      </c>
      <c r="K37" s="7">
        <v>528972242.18000001</v>
      </c>
      <c r="L37" s="7">
        <v>528972242.18000001</v>
      </c>
      <c r="M37" s="3">
        <f t="shared" si="2"/>
        <v>0</v>
      </c>
      <c r="N37" s="4">
        <f t="shared" si="3"/>
        <v>1</v>
      </c>
      <c r="O37" s="17"/>
      <c r="P37" s="17"/>
      <c r="Q37" s="17"/>
    </row>
    <row r="38" spans="1:18" ht="61.5" customHeight="1" thickTop="1" thickBot="1">
      <c r="A38" s="5" t="s">
        <v>33</v>
      </c>
      <c r="B38" s="5" t="s">
        <v>67</v>
      </c>
      <c r="C38" s="5" t="s">
        <v>35</v>
      </c>
      <c r="D38" s="5" t="s">
        <v>65</v>
      </c>
      <c r="E38" s="5"/>
      <c r="F38" s="5" t="s">
        <v>12</v>
      </c>
      <c r="G38" s="5" t="s">
        <v>37</v>
      </c>
      <c r="H38" s="5" t="s">
        <v>14</v>
      </c>
      <c r="I38" s="6" t="s">
        <v>69</v>
      </c>
      <c r="J38" s="7">
        <v>89208045</v>
      </c>
      <c r="K38" s="7">
        <v>89208045</v>
      </c>
      <c r="L38" s="7">
        <v>89208045</v>
      </c>
      <c r="M38" s="3">
        <f t="shared" si="2"/>
        <v>0</v>
      </c>
      <c r="N38" s="4">
        <f t="shared" si="3"/>
        <v>1</v>
      </c>
      <c r="O38" s="17"/>
      <c r="P38" s="17"/>
      <c r="Q38" s="17"/>
    </row>
    <row r="39" spans="1:18" ht="37.5" thickTop="1" thickBot="1">
      <c r="A39" s="8"/>
      <c r="B39" s="8"/>
      <c r="C39" s="8"/>
      <c r="D39" s="8"/>
      <c r="E39" s="8"/>
      <c r="F39" s="8"/>
      <c r="G39" s="8"/>
      <c r="H39" s="8"/>
      <c r="I39" s="9" t="s">
        <v>75</v>
      </c>
      <c r="J39" s="13">
        <f>+J8+J21</f>
        <v>224623076305.92999</v>
      </c>
      <c r="K39" s="13">
        <f t="shared" ref="K39:L39" si="7">+K8+K21</f>
        <v>224623076305.92999</v>
      </c>
      <c r="L39" s="13">
        <f t="shared" si="7"/>
        <v>224623076305.92999</v>
      </c>
      <c r="M39" s="11">
        <f t="shared" si="2"/>
        <v>0</v>
      </c>
      <c r="N39" s="12">
        <f t="shared" si="3"/>
        <v>1</v>
      </c>
      <c r="O39" s="17"/>
      <c r="P39" s="17"/>
      <c r="Q39" s="17"/>
    </row>
    <row r="40" spans="1:18" ht="14.25" customHeight="1" thickTop="1">
      <c r="A40" s="20" t="s">
        <v>80</v>
      </c>
      <c r="B40" s="21"/>
      <c r="C40" s="21"/>
      <c r="D40" s="21"/>
      <c r="E40" s="22"/>
      <c r="F40" s="20"/>
      <c r="G40" s="20"/>
      <c r="H40" s="20"/>
      <c r="I40" s="23"/>
      <c r="J40" s="20"/>
      <c r="K40" s="24"/>
      <c r="L40" s="17"/>
      <c r="M40" s="17"/>
      <c r="N40" s="17"/>
      <c r="O40" s="17"/>
      <c r="P40" s="17"/>
      <c r="Q40" s="25"/>
      <c r="R40" s="17"/>
    </row>
    <row r="41" spans="1:18" ht="11.25" customHeight="1">
      <c r="A41" s="20" t="s">
        <v>81</v>
      </c>
      <c r="B41" s="20"/>
      <c r="C41" s="20"/>
      <c r="D41" s="20"/>
      <c r="E41" s="20"/>
      <c r="F41" s="20"/>
      <c r="G41" s="20"/>
      <c r="H41" s="20"/>
      <c r="I41" s="23"/>
      <c r="J41" s="20"/>
      <c r="K41" s="24"/>
      <c r="L41" s="17"/>
      <c r="M41" s="17"/>
      <c r="N41" s="17"/>
      <c r="O41" s="17"/>
      <c r="P41" s="17"/>
      <c r="Q41" s="17"/>
      <c r="R41" s="17"/>
    </row>
    <row r="42" spans="1:18" ht="12.75" customHeight="1">
      <c r="A42" s="20" t="s">
        <v>82</v>
      </c>
      <c r="B42" s="20"/>
      <c r="C42" s="20"/>
      <c r="D42" s="20"/>
      <c r="E42" s="20"/>
      <c r="F42" s="20"/>
      <c r="G42" s="20"/>
      <c r="H42" s="20"/>
      <c r="I42" s="23"/>
      <c r="J42" s="20"/>
      <c r="K42" s="24"/>
      <c r="L42" s="17"/>
      <c r="M42" s="17"/>
      <c r="N42" s="17"/>
      <c r="O42" s="17"/>
      <c r="P42" s="17"/>
      <c r="Q42" s="17"/>
      <c r="R42" s="17"/>
    </row>
    <row r="43" spans="1:18" ht="35.1" customHeight="1"/>
    <row r="44" spans="1:18" ht="35.1" customHeight="1"/>
    <row r="45" spans="1:18" ht="35.1" customHeight="1"/>
    <row r="46" spans="1:18" ht="35.1" customHeight="1"/>
    <row r="47" spans="1:18" ht="30.75" customHeight="1"/>
    <row r="48" spans="1:18" ht="35.1" customHeight="1"/>
    <row r="49" spans="1:17" ht="35.1" customHeight="1"/>
    <row r="50" spans="1:17" ht="48" customHeight="1"/>
    <row r="51" spans="1:17" ht="31.5" customHeight="1"/>
    <row r="54" spans="1:17">
      <c r="A54" s="17"/>
      <c r="B54" s="17"/>
    </row>
    <row r="55" spans="1:17">
      <c r="A55" s="17"/>
      <c r="B55" s="17"/>
    </row>
    <row r="56" spans="1:17">
      <c r="A56" s="17"/>
      <c r="B56" s="17"/>
    </row>
    <row r="57" spans="1:17">
      <c r="A57" s="14"/>
      <c r="B57" s="14"/>
      <c r="C57" s="14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9"/>
      <c r="O57" s="17"/>
      <c r="P57" s="17"/>
      <c r="Q57" s="17"/>
    </row>
    <row r="58" spans="1:1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  <c r="N58" s="19"/>
      <c r="O58" s="17"/>
      <c r="P58" s="17"/>
      <c r="Q58" s="17"/>
    </row>
    <row r="59" spans="1:1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8"/>
      <c r="N59" s="19"/>
      <c r="O59" s="17"/>
      <c r="P59" s="17"/>
      <c r="Q59" s="17"/>
    </row>
    <row r="60" spans="1:17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9"/>
      <c r="O60" s="17"/>
      <c r="P60" s="17"/>
      <c r="Q60" s="17"/>
    </row>
    <row r="61" spans="1:17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9"/>
      <c r="O61" s="17"/>
      <c r="P61" s="17"/>
      <c r="Q61" s="17"/>
    </row>
    <row r="62" spans="1:1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9"/>
      <c r="O62" s="17"/>
      <c r="P62" s="17"/>
      <c r="Q62" s="17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9"/>
      <c r="O63" s="17"/>
      <c r="P63" s="17"/>
      <c r="Q63" s="17"/>
    </row>
    <row r="64" spans="1:17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9"/>
      <c r="O64" s="17"/>
      <c r="P64" s="17"/>
      <c r="Q64" s="17"/>
    </row>
    <row r="65" spans="1:17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N65" s="19"/>
      <c r="O65" s="17"/>
      <c r="P65" s="17"/>
      <c r="Q65" s="17"/>
    </row>
    <row r="66" spans="1:17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N66" s="19"/>
      <c r="O66" s="17"/>
      <c r="P66" s="17"/>
      <c r="Q66" s="17"/>
    </row>
    <row r="67" spans="1:1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N67" s="19"/>
      <c r="O67" s="17"/>
      <c r="P67" s="17"/>
      <c r="Q67" s="17"/>
    </row>
    <row r="68" spans="1:17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8"/>
      <c r="N68" s="18"/>
      <c r="O68" s="17"/>
      <c r="P68" s="17"/>
      <c r="Q68" s="17"/>
    </row>
    <row r="69" spans="1:17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</sheetData>
  <mergeCells count="4">
    <mergeCell ref="A3:N3"/>
    <mergeCell ref="A4:N4"/>
    <mergeCell ref="A5:N5"/>
    <mergeCell ref="L6:N6"/>
  </mergeCells>
  <printOptions horizontalCentered="1"/>
  <pageMargins left="0.19685039370078741" right="0" top="0.59055118110236227" bottom="0.59055118110236227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2023-01-30T17:20:47Z</cp:lastPrinted>
  <dcterms:created xsi:type="dcterms:W3CDTF">2023-01-23T16:04:30Z</dcterms:created>
  <dcterms:modified xsi:type="dcterms:W3CDTF">2023-01-30T17:21:08Z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