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YO 31 DE 2022\PDF\"/>
    </mc:Choice>
  </mc:AlternateContent>
  <bookViews>
    <workbookView xWindow="240" yWindow="120" windowWidth="18060" windowHeight="7050"/>
  </bookViews>
  <sheets>
    <sheet name="RESERVAS PRESUPUESTALES GG" sheetId="1" r:id="rId1"/>
  </sheets>
  <definedNames>
    <definedName name="_xlnm.Print_Titles" localSheetId="0">'RESERVAS PRESUPUESTALES GG'!$6:$6</definedName>
  </definedNames>
  <calcPr calcId="152511"/>
</workbook>
</file>

<file path=xl/calcChain.xml><?xml version="1.0" encoding="utf-8"?>
<calcChain xmlns="http://schemas.openxmlformats.org/spreadsheetml/2006/main">
  <c r="N37" i="1" l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19" i="1"/>
  <c r="M19" i="1"/>
  <c r="N18" i="1"/>
  <c r="M18" i="1"/>
  <c r="N17" i="1"/>
  <c r="M17" i="1"/>
  <c r="N16" i="1"/>
  <c r="M16" i="1"/>
  <c r="N15" i="1"/>
  <c r="M15" i="1"/>
  <c r="N14" i="1"/>
  <c r="M14" i="1"/>
  <c r="N12" i="1"/>
  <c r="M12" i="1"/>
  <c r="N10" i="1"/>
  <c r="M10" i="1"/>
  <c r="N9" i="1"/>
  <c r="M9" i="1"/>
  <c r="L20" i="1" l="1"/>
  <c r="K20" i="1"/>
  <c r="J20" i="1"/>
  <c r="L13" i="1"/>
  <c r="K13" i="1"/>
  <c r="J13" i="1"/>
  <c r="L11" i="1"/>
  <c r="K11" i="1"/>
  <c r="J11" i="1"/>
  <c r="L8" i="1"/>
  <c r="K8" i="1"/>
  <c r="J8" i="1"/>
  <c r="J7" i="1" s="1"/>
  <c r="J38" i="1" s="1"/>
  <c r="K7" i="1" l="1"/>
  <c r="K38" i="1" s="1"/>
  <c r="L7" i="1"/>
  <c r="L38" i="1" s="1"/>
  <c r="M20" i="1"/>
  <c r="M11" i="1"/>
  <c r="M13" i="1"/>
  <c r="M8" i="1"/>
  <c r="N8" i="1"/>
  <c r="N11" i="1"/>
  <c r="N13" i="1"/>
  <c r="N20" i="1"/>
  <c r="M7" i="1" l="1"/>
  <c r="M38" i="1" s="1"/>
  <c r="N7" i="1"/>
  <c r="N38" i="1" l="1"/>
</calcChain>
</file>

<file path=xl/sharedStrings.xml><?xml version="1.0" encoding="utf-8"?>
<sst xmlns="http://schemas.openxmlformats.org/spreadsheetml/2006/main" count="256" uniqueCount="88">
  <si>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</si>
  <si>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</si>
  <si>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</si>
  <si>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</si>
  <si>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</si>
  <si>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</si>
  <si>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</si>
  <si>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</si>
  <si>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</si>
  <si>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</si>
  <si>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</si>
  <si>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</si>
  <si>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</si>
  <si>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</si>
  <si>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</si>
  <si>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</si>
  <si>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</si>
  <si>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</si>
  <si>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</si>
  <si>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</si>
  <si>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</si>
  <si>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</si>
  <si>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</si>
  <si>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</si>
  <si>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</si>
  <si>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</si>
  <si>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</si>
  <si>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</si>
  <si>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</si>
  <si>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</si>
  <si>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</si>
  <si>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</si>
  <si>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</si>
  <si>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</si>
  <si>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</si>
  <si>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</si>
  <si>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</si>
  <si>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</si>
  <si>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</si>
  <si>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</si>
  <si>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</si>
  <si>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</si>
  <si>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</si>
  <si>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</si>
  <si>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</si>
  <si>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</si>
  <si>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</si>
  <si>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</si>
  <si>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</si>
  <si>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</si>
  <si>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</si>
  <si>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</si>
  <si>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</si>
  <si>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</si>
  <si>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</si>
  <si>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</si>
  <si>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</si>
  <si>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</si>
  <si>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</si>
  <si>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</si>
  <si>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</si>
  <si>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</si>
  <si>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</si>
  <si>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</si>
  <si>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</si>
  <si>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</si>
  <si>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</si>
  <si>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</si>
  <si>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</si>
  <si>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</si>
  <si>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</si>
  <si>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</si>
  <si>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</si>
  <si>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</si>
  <si>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DE INVERSION</t>
  </si>
  <si>
    <t>TOTAL EJECUCION PRESUPUESTAL DE RESERVAS PRESUPUESTALES 2021 CON CORTE AL 31 DE MAYO DE 2022</t>
  </si>
  <si>
    <t>MINISTERIO DE COMERCIO INDUSTRIA Y TURISMO</t>
  </si>
  <si>
    <t>EJECUCION PRESUPUESTAL DE RESERVAS PRESUPUESTALES 2021 CON CORTE AL 31 DE MAYO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</si>
  <si>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</si>
  <si>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</si>
  <si>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</si>
  <si>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COMPROMISOS SIN PAGAR($)</t>
  </si>
  <si>
    <t>PAGO/ COMP</t>
  </si>
  <si>
    <t xml:space="preserve">UNIDAD EJECUTORA 350101-000 GESTIÓN GENERAL </t>
  </si>
  <si>
    <t>FECHA DE GENERACIÓN: JUNIO 01 DE 2022</t>
  </si>
  <si>
    <t>COMPROMISO ($)</t>
  </si>
  <si>
    <t>OBLIGACION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</si>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</sst>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 Narrow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7" fontId="13" fillId="0" borderId="1" xfId="0" applyNumberFormat="1" applyFont="1" applyFill="1" applyBorder="1" applyAlignment="1">
      <alignment horizontal="right" vertical="center" wrapText="1" readingOrder="1"/>
    </xf>
    <xf numFmtId="10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2"/>
  <sheetViews>
    <sheetView showGridLines="0" tabSelected="1" workbookViewId="0">
      <selection activeCell="Q11" sqref="Q11"/>
    </sheetView>
  </sheetViews>
  <sheetFormatPr baseColWidth="10" defaultRowHeight="15"/>
  <cols>
    <col min="1" max="5" width="5.42578125" customWidth="1"/>
    <col min="6" max="6" width="6.85546875" customWidth="1"/>
    <col min="7" max="7" width="5.28515625" customWidth="1"/>
    <col min="8" max="8" width="5.5703125" customWidth="1"/>
    <col min="9" max="9" width="39.42578125" customWidth="1"/>
    <col min="10" max="12" width="18.85546875" customWidth="1"/>
    <col min="13" max="13" width="17.42578125" customWidth="1"/>
    <col min="14" max="14" width="11.140625" customWidth="1"/>
  </cols>
  <sheetData>
    <row r="2" spans="1:23" ht="15.75">
      <c r="A2" s="27" t="s">
        <v>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3" ht="15.75">
      <c r="A3" s="27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3">
      <c r="A4" s="27" t="s">
        <v>83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3" ht="16.5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30" t="s">
        <v>84</v>
      </c>
      <c r="M5" s="31"/>
      <c r="N5" s="31"/>
      <c r="R5" s="4"/>
      <c r="T5" s="2"/>
      <c r="U5" s="2"/>
      <c r="V5" s="2"/>
      <c r="W5" s="3"/>
    </row>
    <row r="6" spans="1:23" ht="33.75" customHeight="1" thickTop="1" thickBot="1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85</v>
      </c>
      <c r="K6" s="11" t="s">
        <v>86</v>
      </c>
      <c r="L6" s="11" t="s">
        <v>87</v>
      </c>
      <c r="M6" s="12" t="s">
        <v>81</v>
      </c>
      <c r="N6" s="12" t="s">
        <v>82</v>
      </c>
      <c r="O6" s="4"/>
      <c r="P6" s="4"/>
      <c r="Q6" s="4"/>
      <c r="R6" s="7"/>
      <c r="S6" s="2"/>
      <c r="T6" s="2"/>
      <c r="U6" s="2"/>
      <c r="V6" s="2"/>
      <c r="W6" s="3"/>
    </row>
    <row r="7" spans="1:23" ht="24" customHeight="1" thickTop="1" thickBot="1">
      <c r="A7" s="23" t="s">
        <v>10</v>
      </c>
      <c r="B7" s="23"/>
      <c r="C7" s="23"/>
      <c r="D7" s="23"/>
      <c r="E7" s="23"/>
      <c r="F7" s="23"/>
      <c r="G7" s="23"/>
      <c r="H7" s="23"/>
      <c r="I7" s="24" t="s">
        <v>71</v>
      </c>
      <c r="J7" s="25">
        <f>+J8+J11+J13</f>
        <v>12431052548.85</v>
      </c>
      <c r="K7" s="25">
        <f t="shared" ref="K7:M7" si="0">+K8+K11+K13</f>
        <v>11912606448.299999</v>
      </c>
      <c r="L7" s="25">
        <f t="shared" si="0"/>
        <v>11912606448.299999</v>
      </c>
      <c r="M7" s="25">
        <f t="shared" si="0"/>
        <v>518446100.55000007</v>
      </c>
      <c r="N7" s="26">
        <f t="shared" ref="N7:N38" si="1">+L7/J7</f>
        <v>0.9582942716626226</v>
      </c>
      <c r="O7" s="7"/>
      <c r="P7" s="7"/>
      <c r="Q7" s="7"/>
      <c r="R7" s="7"/>
      <c r="S7" s="2"/>
      <c r="T7" s="1"/>
      <c r="U7" s="1"/>
      <c r="V7" s="1"/>
    </row>
    <row r="8" spans="1:23" ht="30" customHeight="1" thickTop="1" thickBot="1">
      <c r="A8" s="18" t="s">
        <v>10</v>
      </c>
      <c r="B8" s="18"/>
      <c r="C8" s="18"/>
      <c r="D8" s="18"/>
      <c r="E8" s="18"/>
      <c r="F8" s="18"/>
      <c r="G8" s="18"/>
      <c r="H8" s="18"/>
      <c r="I8" s="19" t="s">
        <v>70</v>
      </c>
      <c r="J8" s="20">
        <f>SUM(J9:J10)</f>
        <v>41718102</v>
      </c>
      <c r="K8" s="20">
        <f t="shared" ref="K8:L8" si="2">SUM(K9:K10)</f>
        <v>41718102</v>
      </c>
      <c r="L8" s="20">
        <f t="shared" si="2"/>
        <v>41718102</v>
      </c>
      <c r="M8" s="21">
        <f t="shared" ref="M8:M37" si="3">+J8-L8</f>
        <v>0</v>
      </c>
      <c r="N8" s="22">
        <f t="shared" si="1"/>
        <v>1</v>
      </c>
      <c r="O8" s="7"/>
      <c r="P8" s="7"/>
      <c r="Q8" s="7"/>
      <c r="R8" s="4"/>
      <c r="S8" s="1"/>
      <c r="T8" s="1"/>
      <c r="U8" s="1"/>
      <c r="V8" s="1"/>
    </row>
    <row r="9" spans="1:23" ht="31.5" customHeight="1" thickTop="1" thickBot="1">
      <c r="A9" s="13" t="s">
        <v>10</v>
      </c>
      <c r="B9" s="13" t="s">
        <v>11</v>
      </c>
      <c r="C9" s="13" t="s">
        <v>11</v>
      </c>
      <c r="D9" s="13" t="s">
        <v>11</v>
      </c>
      <c r="E9" s="13"/>
      <c r="F9" s="13" t="s">
        <v>12</v>
      </c>
      <c r="G9" s="13" t="s">
        <v>13</v>
      </c>
      <c r="H9" s="13" t="s">
        <v>14</v>
      </c>
      <c r="I9" s="14" t="s">
        <v>15</v>
      </c>
      <c r="J9" s="17">
        <v>29818081</v>
      </c>
      <c r="K9" s="17">
        <v>29818081</v>
      </c>
      <c r="L9" s="17">
        <v>29818081</v>
      </c>
      <c r="M9" s="15">
        <f t="shared" si="3"/>
        <v>0</v>
      </c>
      <c r="N9" s="16">
        <f t="shared" si="1"/>
        <v>1</v>
      </c>
      <c r="O9" s="4"/>
      <c r="P9" s="4"/>
      <c r="Q9" s="4"/>
      <c r="R9" s="4"/>
      <c r="S9" s="1"/>
      <c r="T9" s="1"/>
      <c r="U9" s="1"/>
      <c r="V9" s="1"/>
    </row>
    <row r="10" spans="1:23" ht="27.75" customHeight="1" thickTop="1" thickBot="1">
      <c r="A10" s="13" t="s">
        <v>10</v>
      </c>
      <c r="B10" s="13" t="s">
        <v>11</v>
      </c>
      <c r="C10" s="13" t="s">
        <v>11</v>
      </c>
      <c r="D10" s="13" t="s">
        <v>16</v>
      </c>
      <c r="E10" s="13"/>
      <c r="F10" s="13" t="s">
        <v>12</v>
      </c>
      <c r="G10" s="13" t="s">
        <v>13</v>
      </c>
      <c r="H10" s="13" t="s">
        <v>14</v>
      </c>
      <c r="I10" s="14" t="s">
        <v>17</v>
      </c>
      <c r="J10" s="17">
        <v>11900021</v>
      </c>
      <c r="K10" s="17">
        <v>11900021</v>
      </c>
      <c r="L10" s="17">
        <v>11900021</v>
      </c>
      <c r="M10" s="15">
        <f t="shared" si="3"/>
        <v>0</v>
      </c>
      <c r="N10" s="16">
        <f t="shared" si="1"/>
        <v>1</v>
      </c>
      <c r="O10" s="4"/>
      <c r="P10" s="4"/>
      <c r="Q10" s="4"/>
      <c r="R10" s="4"/>
      <c r="S10" s="1"/>
      <c r="T10" s="1"/>
      <c r="U10" s="1"/>
      <c r="V10" s="1"/>
    </row>
    <row r="11" spans="1:23" ht="41.25" customHeight="1" thickTop="1" thickBot="1">
      <c r="A11" s="18" t="s">
        <v>10</v>
      </c>
      <c r="B11" s="18"/>
      <c r="C11" s="18"/>
      <c r="D11" s="18"/>
      <c r="E11" s="18"/>
      <c r="F11" s="18"/>
      <c r="G11" s="18"/>
      <c r="H11" s="18"/>
      <c r="I11" s="19" t="s">
        <v>72</v>
      </c>
      <c r="J11" s="20">
        <f>+J12</f>
        <v>717342188.85000002</v>
      </c>
      <c r="K11" s="20">
        <f t="shared" ref="K11:L11" si="4">+K12</f>
        <v>711156652.29999995</v>
      </c>
      <c r="L11" s="20">
        <f t="shared" si="4"/>
        <v>711156652.29999995</v>
      </c>
      <c r="M11" s="21">
        <f t="shared" si="3"/>
        <v>6185536.5500000715</v>
      </c>
      <c r="N11" s="22">
        <f t="shared" si="1"/>
        <v>0.99137714657503084</v>
      </c>
      <c r="O11" s="4"/>
      <c r="P11" s="4"/>
      <c r="Q11" s="4"/>
      <c r="R11" s="4"/>
      <c r="S11" s="1"/>
      <c r="T11" s="1"/>
      <c r="U11" s="1"/>
      <c r="V11" s="1"/>
    </row>
    <row r="12" spans="1:23" ht="27" customHeight="1" thickTop="1" thickBot="1">
      <c r="A12" s="13" t="s">
        <v>10</v>
      </c>
      <c r="B12" s="13" t="s">
        <v>18</v>
      </c>
      <c r="C12" s="13" t="s">
        <v>18</v>
      </c>
      <c r="D12" s="13"/>
      <c r="E12" s="13"/>
      <c r="F12" s="13" t="s">
        <v>12</v>
      </c>
      <c r="G12" s="13" t="s">
        <v>13</v>
      </c>
      <c r="H12" s="13" t="s">
        <v>14</v>
      </c>
      <c r="I12" s="14" t="s">
        <v>19</v>
      </c>
      <c r="J12" s="17">
        <v>717342188.85000002</v>
      </c>
      <c r="K12" s="17">
        <v>711156652.29999995</v>
      </c>
      <c r="L12" s="17">
        <v>711156652.29999995</v>
      </c>
      <c r="M12" s="15">
        <f t="shared" si="3"/>
        <v>6185536.5500000715</v>
      </c>
      <c r="N12" s="16">
        <f t="shared" si="1"/>
        <v>0.99137714657503084</v>
      </c>
      <c r="O12" s="4"/>
      <c r="P12" s="4"/>
      <c r="Q12" s="4"/>
      <c r="R12" s="4"/>
      <c r="S12" s="1"/>
      <c r="T12" s="1"/>
      <c r="U12" s="1"/>
      <c r="V12" s="1"/>
    </row>
    <row r="13" spans="1:23" ht="30" customHeight="1" thickTop="1" thickBot="1">
      <c r="A13" s="18" t="s">
        <v>10</v>
      </c>
      <c r="B13" s="18"/>
      <c r="C13" s="18"/>
      <c r="D13" s="18"/>
      <c r="E13" s="18"/>
      <c r="F13" s="18"/>
      <c r="G13" s="18"/>
      <c r="H13" s="18"/>
      <c r="I13" s="19" t="s">
        <v>73</v>
      </c>
      <c r="J13" s="20">
        <f>SUM(J14:J19)</f>
        <v>11671992258</v>
      </c>
      <c r="K13" s="20">
        <f t="shared" ref="K13:L13" si="5">SUM(K14:K19)</f>
        <v>11159731694</v>
      </c>
      <c r="L13" s="20">
        <f t="shared" si="5"/>
        <v>11159731694</v>
      </c>
      <c r="M13" s="21">
        <f t="shared" si="3"/>
        <v>512260564</v>
      </c>
      <c r="N13" s="22">
        <f t="shared" si="1"/>
        <v>0.95611198562534205</v>
      </c>
      <c r="O13" s="4"/>
      <c r="P13" s="4"/>
      <c r="Q13" s="4"/>
      <c r="R13" s="4"/>
      <c r="S13" s="1"/>
      <c r="T13" s="1"/>
      <c r="U13" s="1"/>
      <c r="V13" s="1"/>
    </row>
    <row r="14" spans="1:23" ht="46.5" thickTop="1" thickBot="1">
      <c r="A14" s="13" t="s">
        <v>10</v>
      </c>
      <c r="B14" s="13" t="s">
        <v>16</v>
      </c>
      <c r="C14" s="13" t="s">
        <v>11</v>
      </c>
      <c r="D14" s="13" t="s">
        <v>11</v>
      </c>
      <c r="E14" s="13" t="s">
        <v>20</v>
      </c>
      <c r="F14" s="13" t="s">
        <v>12</v>
      </c>
      <c r="G14" s="13" t="s">
        <v>13</v>
      </c>
      <c r="H14" s="13" t="s">
        <v>14</v>
      </c>
      <c r="I14" s="14" t="s">
        <v>21</v>
      </c>
      <c r="J14" s="17">
        <v>2250000000</v>
      </c>
      <c r="K14" s="17">
        <v>2250000000</v>
      </c>
      <c r="L14" s="17">
        <v>2250000000</v>
      </c>
      <c r="M14" s="15">
        <f t="shared" si="3"/>
        <v>0</v>
      </c>
      <c r="N14" s="16">
        <f t="shared" si="1"/>
        <v>1</v>
      </c>
      <c r="O14" s="4"/>
      <c r="P14" s="4"/>
      <c r="Q14" s="4"/>
      <c r="R14" s="4"/>
      <c r="S14" s="1"/>
      <c r="T14" s="1"/>
      <c r="U14" s="1"/>
      <c r="V14" s="1"/>
    </row>
    <row r="15" spans="1:23" ht="34.5" customHeight="1" thickTop="1" thickBot="1">
      <c r="A15" s="13" t="s">
        <v>10</v>
      </c>
      <c r="B15" s="13" t="s">
        <v>16</v>
      </c>
      <c r="C15" s="13" t="s">
        <v>18</v>
      </c>
      <c r="D15" s="13" t="s">
        <v>18</v>
      </c>
      <c r="E15" s="13" t="s">
        <v>22</v>
      </c>
      <c r="F15" s="13" t="s">
        <v>12</v>
      </c>
      <c r="G15" s="13" t="s">
        <v>13</v>
      </c>
      <c r="H15" s="13" t="s">
        <v>14</v>
      </c>
      <c r="I15" s="14" t="s">
        <v>23</v>
      </c>
      <c r="J15" s="17">
        <v>138397708</v>
      </c>
      <c r="K15" s="17">
        <v>0</v>
      </c>
      <c r="L15" s="17">
        <v>0</v>
      </c>
      <c r="M15" s="15">
        <f t="shared" si="3"/>
        <v>138397708</v>
      </c>
      <c r="N15" s="16">
        <f t="shared" si="1"/>
        <v>0</v>
      </c>
      <c r="O15" s="4"/>
      <c r="P15" s="4"/>
      <c r="Q15" s="4"/>
      <c r="R15" s="4"/>
      <c r="S15" s="1"/>
      <c r="T15" s="1"/>
      <c r="U15" s="1"/>
      <c r="V15" s="1"/>
    </row>
    <row r="16" spans="1:23" ht="33" customHeight="1" thickTop="1" thickBot="1">
      <c r="A16" s="13" t="s">
        <v>10</v>
      </c>
      <c r="B16" s="13" t="s">
        <v>16</v>
      </c>
      <c r="C16" s="13" t="s">
        <v>18</v>
      </c>
      <c r="D16" s="13" t="s">
        <v>18</v>
      </c>
      <c r="E16" s="13" t="s">
        <v>24</v>
      </c>
      <c r="F16" s="13" t="s">
        <v>12</v>
      </c>
      <c r="G16" s="13" t="s">
        <v>13</v>
      </c>
      <c r="H16" s="13" t="s">
        <v>14</v>
      </c>
      <c r="I16" s="14" t="s">
        <v>25</v>
      </c>
      <c r="J16" s="17">
        <v>178017204</v>
      </c>
      <c r="K16" s="17">
        <v>178017204</v>
      </c>
      <c r="L16" s="17">
        <v>178017204</v>
      </c>
      <c r="M16" s="15">
        <f t="shared" si="3"/>
        <v>0</v>
      </c>
      <c r="N16" s="16">
        <f t="shared" si="1"/>
        <v>1</v>
      </c>
      <c r="O16" s="4"/>
      <c r="P16" s="4"/>
      <c r="Q16" s="4"/>
      <c r="R16" s="4"/>
      <c r="S16" s="1"/>
      <c r="T16" s="1"/>
      <c r="U16" s="1"/>
      <c r="V16" s="1"/>
    </row>
    <row r="17" spans="1:22" ht="36" customHeight="1" thickTop="1" thickBot="1">
      <c r="A17" s="13" t="s">
        <v>10</v>
      </c>
      <c r="B17" s="13" t="s">
        <v>16</v>
      </c>
      <c r="C17" s="13" t="s">
        <v>18</v>
      </c>
      <c r="D17" s="13" t="s">
        <v>18</v>
      </c>
      <c r="E17" s="13" t="s">
        <v>26</v>
      </c>
      <c r="F17" s="13" t="s">
        <v>12</v>
      </c>
      <c r="G17" s="13" t="s">
        <v>13</v>
      </c>
      <c r="H17" s="13" t="s">
        <v>14</v>
      </c>
      <c r="I17" s="14" t="s">
        <v>27</v>
      </c>
      <c r="J17" s="17">
        <v>1731714490</v>
      </c>
      <c r="K17" s="17">
        <v>1731714490</v>
      </c>
      <c r="L17" s="17">
        <v>1731714490</v>
      </c>
      <c r="M17" s="15">
        <f t="shared" si="3"/>
        <v>0</v>
      </c>
      <c r="N17" s="16">
        <f t="shared" si="1"/>
        <v>1</v>
      </c>
      <c r="O17" s="4"/>
      <c r="P17" s="4"/>
      <c r="Q17" s="4"/>
      <c r="R17" s="4"/>
      <c r="S17" s="1"/>
      <c r="T17" s="1"/>
      <c r="U17" s="1"/>
      <c r="V17" s="1"/>
    </row>
    <row r="18" spans="1:22" ht="45.75" customHeight="1" thickTop="1" thickBot="1">
      <c r="A18" s="13" t="s">
        <v>10</v>
      </c>
      <c r="B18" s="13" t="s">
        <v>16</v>
      </c>
      <c r="C18" s="13" t="s">
        <v>18</v>
      </c>
      <c r="D18" s="13" t="s">
        <v>18</v>
      </c>
      <c r="E18" s="13" t="s">
        <v>28</v>
      </c>
      <c r="F18" s="13" t="s">
        <v>12</v>
      </c>
      <c r="G18" s="13" t="s">
        <v>13</v>
      </c>
      <c r="H18" s="13" t="s">
        <v>14</v>
      </c>
      <c r="I18" s="14" t="s">
        <v>29</v>
      </c>
      <c r="J18" s="17">
        <v>373862856</v>
      </c>
      <c r="K18" s="17">
        <v>0</v>
      </c>
      <c r="L18" s="17">
        <v>0</v>
      </c>
      <c r="M18" s="15">
        <f t="shared" si="3"/>
        <v>373862856</v>
      </c>
      <c r="N18" s="16">
        <f t="shared" si="1"/>
        <v>0</v>
      </c>
      <c r="O18" s="4"/>
      <c r="P18" s="4"/>
      <c r="Q18" s="4"/>
      <c r="R18" s="4"/>
      <c r="S18" s="1"/>
      <c r="T18" s="1"/>
      <c r="U18" s="1"/>
      <c r="V18" s="1"/>
    </row>
    <row r="19" spans="1:22" ht="33.75" customHeight="1" thickTop="1" thickBot="1">
      <c r="A19" s="13" t="s">
        <v>10</v>
      </c>
      <c r="B19" s="13" t="s">
        <v>16</v>
      </c>
      <c r="C19" s="13" t="s">
        <v>16</v>
      </c>
      <c r="D19" s="13" t="s">
        <v>30</v>
      </c>
      <c r="E19" s="13" t="s">
        <v>31</v>
      </c>
      <c r="F19" s="13" t="s">
        <v>12</v>
      </c>
      <c r="G19" s="13" t="s">
        <v>13</v>
      </c>
      <c r="H19" s="13" t="s">
        <v>14</v>
      </c>
      <c r="I19" s="14" t="s">
        <v>32</v>
      </c>
      <c r="J19" s="17">
        <v>7000000000</v>
      </c>
      <c r="K19" s="17">
        <v>7000000000</v>
      </c>
      <c r="L19" s="17">
        <v>7000000000</v>
      </c>
      <c r="M19" s="15">
        <f t="shared" si="3"/>
        <v>0</v>
      </c>
      <c r="N19" s="16">
        <f t="shared" si="1"/>
        <v>1</v>
      </c>
      <c r="O19" s="4"/>
      <c r="P19" s="4"/>
      <c r="Q19" s="4"/>
      <c r="R19" s="4"/>
      <c r="S19" s="1"/>
      <c r="T19" s="1"/>
      <c r="U19" s="1"/>
      <c r="V19" s="1"/>
    </row>
    <row r="20" spans="1:22" ht="35.25" customHeight="1" thickTop="1" thickBot="1">
      <c r="A20" s="18"/>
      <c r="B20" s="18"/>
      <c r="C20" s="18"/>
      <c r="D20" s="18"/>
      <c r="E20" s="18"/>
      <c r="F20" s="18"/>
      <c r="G20" s="18"/>
      <c r="H20" s="18"/>
      <c r="I20" s="19" t="s">
        <v>74</v>
      </c>
      <c r="J20" s="20">
        <f>SUM(J21:J37)</f>
        <v>212201763301.65002</v>
      </c>
      <c r="K20" s="20">
        <f t="shared" ref="K20:L20" si="6">SUM(K21:K37)</f>
        <v>204541172229.63</v>
      </c>
      <c r="L20" s="20">
        <f t="shared" si="6"/>
        <v>15793712361.66</v>
      </c>
      <c r="M20" s="21">
        <f t="shared" si="3"/>
        <v>196408050939.99002</v>
      </c>
      <c r="N20" s="22">
        <f t="shared" si="1"/>
        <v>7.442780925061801E-2</v>
      </c>
      <c r="O20" s="4"/>
      <c r="P20" s="4"/>
      <c r="Q20" s="4"/>
      <c r="R20" s="4"/>
      <c r="S20" s="1"/>
      <c r="T20" s="1"/>
      <c r="U20" s="1"/>
      <c r="V20" s="1"/>
    </row>
    <row r="21" spans="1:22" ht="57.75" thickTop="1" thickBot="1">
      <c r="A21" s="13" t="s">
        <v>33</v>
      </c>
      <c r="B21" s="13" t="s">
        <v>34</v>
      </c>
      <c r="C21" s="13" t="s">
        <v>35</v>
      </c>
      <c r="D21" s="13" t="s">
        <v>36</v>
      </c>
      <c r="E21" s="13"/>
      <c r="F21" s="13" t="s">
        <v>12</v>
      </c>
      <c r="G21" s="13" t="s">
        <v>37</v>
      </c>
      <c r="H21" s="13" t="s">
        <v>14</v>
      </c>
      <c r="I21" s="14" t="s">
        <v>38</v>
      </c>
      <c r="J21" s="17">
        <v>819707085.97000003</v>
      </c>
      <c r="K21" s="17">
        <v>819707085.97000003</v>
      </c>
      <c r="L21" s="17">
        <v>70083845</v>
      </c>
      <c r="M21" s="15">
        <f t="shared" si="3"/>
        <v>749623240.97000003</v>
      </c>
      <c r="N21" s="16">
        <f t="shared" si="1"/>
        <v>8.5498644820260775E-2</v>
      </c>
      <c r="O21" s="4"/>
      <c r="P21" s="4"/>
      <c r="Q21" s="4"/>
      <c r="R21" s="4"/>
      <c r="S21" s="1"/>
      <c r="T21" s="1"/>
      <c r="U21" s="1"/>
      <c r="V21" s="1"/>
    </row>
    <row r="22" spans="1:22" ht="57.75" thickTop="1" thickBot="1">
      <c r="A22" s="13" t="s">
        <v>33</v>
      </c>
      <c r="B22" s="13" t="s">
        <v>34</v>
      </c>
      <c r="C22" s="13" t="s">
        <v>35</v>
      </c>
      <c r="D22" s="13" t="s">
        <v>36</v>
      </c>
      <c r="E22" s="13"/>
      <c r="F22" s="13" t="s">
        <v>12</v>
      </c>
      <c r="G22" s="13" t="s">
        <v>39</v>
      </c>
      <c r="H22" s="13" t="s">
        <v>14</v>
      </c>
      <c r="I22" s="14" t="s">
        <v>38</v>
      </c>
      <c r="J22" s="17">
        <v>7135904000</v>
      </c>
      <c r="K22" s="17">
        <v>0</v>
      </c>
      <c r="L22" s="17">
        <v>0</v>
      </c>
      <c r="M22" s="15">
        <f t="shared" si="3"/>
        <v>7135904000</v>
      </c>
      <c r="N22" s="16">
        <f t="shared" si="1"/>
        <v>0</v>
      </c>
      <c r="O22" s="4"/>
      <c r="P22" s="4"/>
      <c r="Q22" s="4"/>
      <c r="R22" s="4"/>
      <c r="S22" s="1"/>
      <c r="T22" s="1"/>
      <c r="U22" s="1"/>
      <c r="V22" s="1"/>
    </row>
    <row r="23" spans="1:22" ht="35.25" thickTop="1" thickBot="1">
      <c r="A23" s="13" t="s">
        <v>33</v>
      </c>
      <c r="B23" s="13" t="s">
        <v>40</v>
      </c>
      <c r="C23" s="13" t="s">
        <v>35</v>
      </c>
      <c r="D23" s="13" t="s">
        <v>41</v>
      </c>
      <c r="E23" s="13" t="s">
        <v>0</v>
      </c>
      <c r="F23" s="13" t="s">
        <v>12</v>
      </c>
      <c r="G23" s="13" t="s">
        <v>42</v>
      </c>
      <c r="H23" s="13" t="s">
        <v>14</v>
      </c>
      <c r="I23" s="14" t="s">
        <v>43</v>
      </c>
      <c r="J23" s="17">
        <v>4087162000</v>
      </c>
      <c r="K23" s="17">
        <v>4087162000</v>
      </c>
      <c r="L23" s="17">
        <v>0</v>
      </c>
      <c r="M23" s="15">
        <f t="shared" si="3"/>
        <v>4087162000</v>
      </c>
      <c r="N23" s="16">
        <f t="shared" si="1"/>
        <v>0</v>
      </c>
      <c r="O23" s="4"/>
      <c r="P23" s="4"/>
      <c r="Q23" s="4"/>
      <c r="R23" s="4"/>
      <c r="S23" s="1"/>
      <c r="T23" s="1"/>
      <c r="U23" s="1"/>
      <c r="V23" s="1"/>
    </row>
    <row r="24" spans="1:22" ht="35.25" thickTop="1" thickBot="1">
      <c r="A24" s="13" t="s">
        <v>33</v>
      </c>
      <c r="B24" s="13" t="s">
        <v>40</v>
      </c>
      <c r="C24" s="13" t="s">
        <v>35</v>
      </c>
      <c r="D24" s="13" t="s">
        <v>44</v>
      </c>
      <c r="E24" s="13"/>
      <c r="F24" s="13" t="s">
        <v>12</v>
      </c>
      <c r="G24" s="13" t="s">
        <v>37</v>
      </c>
      <c r="H24" s="13" t="s">
        <v>14</v>
      </c>
      <c r="I24" s="14" t="s">
        <v>45</v>
      </c>
      <c r="J24" s="17">
        <v>1268395896.48</v>
      </c>
      <c r="K24" s="17">
        <v>1268395896.48</v>
      </c>
      <c r="L24" s="17">
        <v>1268395896.48</v>
      </c>
      <c r="M24" s="15">
        <f t="shared" si="3"/>
        <v>0</v>
      </c>
      <c r="N24" s="16">
        <f t="shared" si="1"/>
        <v>1</v>
      </c>
      <c r="O24" s="4"/>
      <c r="P24" s="4"/>
      <c r="Q24" s="4"/>
      <c r="R24" s="4"/>
      <c r="S24" s="1"/>
      <c r="T24" s="1"/>
      <c r="U24" s="1"/>
      <c r="V24" s="1"/>
    </row>
    <row r="25" spans="1:22" ht="46.5" thickTop="1" thickBot="1">
      <c r="A25" s="13" t="s">
        <v>33</v>
      </c>
      <c r="B25" s="13" t="s">
        <v>40</v>
      </c>
      <c r="C25" s="13" t="s">
        <v>35</v>
      </c>
      <c r="D25" s="13" t="s">
        <v>46</v>
      </c>
      <c r="E25" s="13"/>
      <c r="F25" s="13" t="s">
        <v>12</v>
      </c>
      <c r="G25" s="13" t="s">
        <v>37</v>
      </c>
      <c r="H25" s="13" t="s">
        <v>14</v>
      </c>
      <c r="I25" s="14" t="s">
        <v>47</v>
      </c>
      <c r="J25" s="17">
        <v>1954741664</v>
      </c>
      <c r="K25" s="17">
        <v>1954741664</v>
      </c>
      <c r="L25" s="17">
        <v>234640312</v>
      </c>
      <c r="M25" s="15">
        <f t="shared" si="3"/>
        <v>1720101352</v>
      </c>
      <c r="N25" s="16">
        <f t="shared" si="1"/>
        <v>0.12003648171076176</v>
      </c>
      <c r="O25" s="4"/>
      <c r="P25" s="4"/>
      <c r="Q25" s="4"/>
      <c r="R25" s="4"/>
      <c r="S25" s="1"/>
      <c r="T25" s="1"/>
      <c r="U25" s="1"/>
      <c r="V25" s="1"/>
    </row>
    <row r="26" spans="1:22" ht="46.5" thickTop="1" thickBot="1">
      <c r="A26" s="13" t="s">
        <v>33</v>
      </c>
      <c r="B26" s="13" t="s">
        <v>40</v>
      </c>
      <c r="C26" s="13" t="s">
        <v>35</v>
      </c>
      <c r="D26" s="13" t="s">
        <v>48</v>
      </c>
      <c r="E26" s="13"/>
      <c r="F26" s="13" t="s">
        <v>12</v>
      </c>
      <c r="G26" s="13" t="s">
        <v>37</v>
      </c>
      <c r="H26" s="13" t="s">
        <v>14</v>
      </c>
      <c r="I26" s="14" t="s">
        <v>49</v>
      </c>
      <c r="J26" s="17">
        <v>8153447000</v>
      </c>
      <c r="K26" s="17">
        <v>8153447000</v>
      </c>
      <c r="L26" s="17">
        <v>8153447000</v>
      </c>
      <c r="M26" s="15">
        <f t="shared" si="3"/>
        <v>0</v>
      </c>
      <c r="N26" s="16">
        <f t="shared" si="1"/>
        <v>1</v>
      </c>
      <c r="O26" s="4"/>
      <c r="P26" s="4"/>
      <c r="Q26" s="4"/>
      <c r="R26" s="4"/>
      <c r="S26" s="1"/>
      <c r="T26" s="1"/>
      <c r="U26" s="1"/>
      <c r="V26" s="1"/>
    </row>
    <row r="27" spans="1:22" ht="35.25" thickTop="1" thickBot="1">
      <c r="A27" s="13" t="s">
        <v>33</v>
      </c>
      <c r="B27" s="13" t="s">
        <v>40</v>
      </c>
      <c r="C27" s="13" t="s">
        <v>35</v>
      </c>
      <c r="D27" s="13" t="s">
        <v>50</v>
      </c>
      <c r="E27" s="13"/>
      <c r="F27" s="13" t="s">
        <v>12</v>
      </c>
      <c r="G27" s="13" t="s">
        <v>37</v>
      </c>
      <c r="H27" s="13" t="s">
        <v>14</v>
      </c>
      <c r="I27" s="14" t="s">
        <v>51</v>
      </c>
      <c r="J27" s="17">
        <v>2018357751</v>
      </c>
      <c r="K27" s="17">
        <v>2018357751</v>
      </c>
      <c r="L27" s="17">
        <v>177911172</v>
      </c>
      <c r="M27" s="15">
        <f t="shared" si="3"/>
        <v>1840446579</v>
      </c>
      <c r="N27" s="16">
        <f t="shared" si="1"/>
        <v>8.8146500248458673E-2</v>
      </c>
      <c r="O27" s="4"/>
      <c r="P27" s="4"/>
      <c r="Q27" s="4"/>
      <c r="R27" s="4"/>
      <c r="S27" s="1"/>
      <c r="T27" s="1"/>
      <c r="U27" s="1"/>
      <c r="V27" s="1"/>
    </row>
    <row r="28" spans="1:22" ht="35.25" thickTop="1" thickBot="1">
      <c r="A28" s="13" t="s">
        <v>33</v>
      </c>
      <c r="B28" s="13" t="s">
        <v>40</v>
      </c>
      <c r="C28" s="13" t="s">
        <v>35</v>
      </c>
      <c r="D28" s="13" t="s">
        <v>52</v>
      </c>
      <c r="E28" s="13"/>
      <c r="F28" s="13" t="s">
        <v>12</v>
      </c>
      <c r="G28" s="13" t="s">
        <v>37</v>
      </c>
      <c r="H28" s="13" t="s">
        <v>14</v>
      </c>
      <c r="I28" s="14" t="s">
        <v>53</v>
      </c>
      <c r="J28" s="17">
        <v>13775137030</v>
      </c>
      <c r="K28" s="17">
        <v>13775137030</v>
      </c>
      <c r="L28" s="17">
        <v>1180436660</v>
      </c>
      <c r="M28" s="15">
        <f t="shared" si="3"/>
        <v>12594700370</v>
      </c>
      <c r="N28" s="16">
        <f t="shared" si="1"/>
        <v>8.5693278943737669E-2</v>
      </c>
      <c r="O28" s="4"/>
      <c r="P28" s="4"/>
      <c r="Q28" s="4"/>
      <c r="R28" s="4"/>
      <c r="S28" s="1"/>
      <c r="T28" s="1"/>
      <c r="U28" s="1"/>
      <c r="V28" s="1"/>
    </row>
    <row r="29" spans="1:22" ht="35.25" thickTop="1" thickBot="1">
      <c r="A29" s="13" t="s">
        <v>33</v>
      </c>
      <c r="B29" s="13" t="s">
        <v>40</v>
      </c>
      <c r="C29" s="13" t="s">
        <v>35</v>
      </c>
      <c r="D29" s="13" t="s">
        <v>54</v>
      </c>
      <c r="E29" s="13"/>
      <c r="F29" s="13" t="s">
        <v>12</v>
      </c>
      <c r="G29" s="13" t="s">
        <v>13</v>
      </c>
      <c r="H29" s="13" t="s">
        <v>14</v>
      </c>
      <c r="I29" s="14" t="s">
        <v>55</v>
      </c>
      <c r="J29" s="17">
        <v>134601300000</v>
      </c>
      <c r="K29" s="17">
        <v>134601300000</v>
      </c>
      <c r="L29" s="17">
        <v>0</v>
      </c>
      <c r="M29" s="15">
        <f t="shared" si="3"/>
        <v>134601300000</v>
      </c>
      <c r="N29" s="16">
        <f t="shared" si="1"/>
        <v>0</v>
      </c>
      <c r="O29" s="4"/>
      <c r="P29" s="4"/>
      <c r="Q29" s="4"/>
      <c r="R29" s="4"/>
      <c r="S29" s="1"/>
      <c r="T29" s="1"/>
      <c r="U29" s="1"/>
      <c r="V29" s="1"/>
    </row>
    <row r="30" spans="1:22" ht="35.25" thickTop="1" thickBot="1">
      <c r="A30" s="13" t="s">
        <v>33</v>
      </c>
      <c r="B30" s="13" t="s">
        <v>40</v>
      </c>
      <c r="C30" s="13" t="s">
        <v>35</v>
      </c>
      <c r="D30" s="13" t="s">
        <v>54</v>
      </c>
      <c r="E30" s="13"/>
      <c r="F30" s="13" t="s">
        <v>12</v>
      </c>
      <c r="G30" s="13" t="s">
        <v>37</v>
      </c>
      <c r="H30" s="13" t="s">
        <v>14</v>
      </c>
      <c r="I30" s="14" t="s">
        <v>55</v>
      </c>
      <c r="J30" s="17">
        <v>30000000000</v>
      </c>
      <c r="K30" s="17">
        <v>30000000000</v>
      </c>
      <c r="L30" s="17">
        <v>0</v>
      </c>
      <c r="M30" s="15">
        <f t="shared" si="3"/>
        <v>30000000000</v>
      </c>
      <c r="N30" s="16">
        <f t="shared" si="1"/>
        <v>0</v>
      </c>
      <c r="O30" s="4"/>
      <c r="P30" s="4"/>
      <c r="Q30" s="4"/>
      <c r="R30" s="4"/>
      <c r="S30" s="1"/>
      <c r="T30" s="1"/>
      <c r="U30" s="1"/>
      <c r="V30" s="1"/>
    </row>
    <row r="31" spans="1:22" ht="58.5" customHeight="1" thickTop="1" thickBot="1">
      <c r="A31" s="13" t="s">
        <v>33</v>
      </c>
      <c r="B31" s="13" t="s">
        <v>40</v>
      </c>
      <c r="C31" s="13" t="s">
        <v>35</v>
      </c>
      <c r="D31" s="13" t="s">
        <v>56</v>
      </c>
      <c r="E31" s="13"/>
      <c r="F31" s="13" t="s">
        <v>12</v>
      </c>
      <c r="G31" s="13" t="s">
        <v>37</v>
      </c>
      <c r="H31" s="13" t="s">
        <v>14</v>
      </c>
      <c r="I31" s="14" t="s">
        <v>57</v>
      </c>
      <c r="J31" s="17">
        <v>1954126326</v>
      </c>
      <c r="K31" s="17">
        <v>1954126326</v>
      </c>
      <c r="L31" s="17">
        <v>0</v>
      </c>
      <c r="M31" s="15">
        <f t="shared" si="3"/>
        <v>1954126326</v>
      </c>
      <c r="N31" s="16">
        <f t="shared" si="1"/>
        <v>0</v>
      </c>
      <c r="O31" s="4"/>
      <c r="P31" s="4"/>
      <c r="Q31" s="4"/>
      <c r="R31" s="4"/>
      <c r="S31" s="1"/>
      <c r="T31" s="1"/>
      <c r="U31" s="1"/>
      <c r="V31" s="1"/>
    </row>
    <row r="32" spans="1:22" ht="57.75" thickTop="1" thickBot="1">
      <c r="A32" s="13" t="s">
        <v>33</v>
      </c>
      <c r="B32" s="13" t="s">
        <v>40</v>
      </c>
      <c r="C32" s="13" t="s">
        <v>35</v>
      </c>
      <c r="D32" s="13" t="s">
        <v>58</v>
      </c>
      <c r="E32" s="13"/>
      <c r="F32" s="13" t="s">
        <v>12</v>
      </c>
      <c r="G32" s="13" t="s">
        <v>37</v>
      </c>
      <c r="H32" s="13" t="s">
        <v>14</v>
      </c>
      <c r="I32" s="14" t="s">
        <v>59</v>
      </c>
      <c r="J32" s="17">
        <v>3386464894.1999998</v>
      </c>
      <c r="K32" s="17">
        <v>3386312147</v>
      </c>
      <c r="L32" s="17">
        <v>3386312147</v>
      </c>
      <c r="M32" s="15">
        <f t="shared" si="3"/>
        <v>152747.19999980927</v>
      </c>
      <c r="N32" s="16">
        <f t="shared" si="1"/>
        <v>0.99995489479301514</v>
      </c>
      <c r="O32" s="4"/>
      <c r="P32" s="4"/>
      <c r="Q32" s="4"/>
      <c r="R32" s="4"/>
      <c r="S32" s="1"/>
      <c r="T32" s="1"/>
      <c r="U32" s="1"/>
      <c r="V32" s="1"/>
    </row>
    <row r="33" spans="1:22" ht="39" customHeight="1" thickTop="1" thickBot="1">
      <c r="A33" s="13" t="s">
        <v>33</v>
      </c>
      <c r="B33" s="13" t="s">
        <v>40</v>
      </c>
      <c r="C33" s="13" t="s">
        <v>35</v>
      </c>
      <c r="D33" s="13" t="s">
        <v>60</v>
      </c>
      <c r="E33" s="13"/>
      <c r="F33" s="13" t="s">
        <v>12</v>
      </c>
      <c r="G33" s="13" t="s">
        <v>37</v>
      </c>
      <c r="H33" s="13" t="s">
        <v>14</v>
      </c>
      <c r="I33" s="14" t="s">
        <v>61</v>
      </c>
      <c r="J33" s="17">
        <v>2182913757</v>
      </c>
      <c r="K33" s="17">
        <v>1658380708</v>
      </c>
      <c r="L33" s="17">
        <v>458380708</v>
      </c>
      <c r="M33" s="15">
        <f t="shared" si="3"/>
        <v>1724533049</v>
      </c>
      <c r="N33" s="16">
        <f t="shared" si="1"/>
        <v>0.20998571589468434</v>
      </c>
      <c r="O33" s="4"/>
      <c r="P33" s="4"/>
      <c r="Q33" s="4"/>
      <c r="R33" s="4"/>
      <c r="S33" s="1"/>
      <c r="T33" s="1"/>
      <c r="U33" s="1"/>
      <c r="V33" s="1"/>
    </row>
    <row r="34" spans="1:22" ht="55.5" customHeight="1" thickTop="1" thickBot="1">
      <c r="A34" s="13" t="s">
        <v>33</v>
      </c>
      <c r="B34" s="13" t="s">
        <v>62</v>
      </c>
      <c r="C34" s="13" t="s">
        <v>35</v>
      </c>
      <c r="D34" s="13" t="s">
        <v>63</v>
      </c>
      <c r="E34" s="13"/>
      <c r="F34" s="13" t="s">
        <v>12</v>
      </c>
      <c r="G34" s="13" t="s">
        <v>37</v>
      </c>
      <c r="H34" s="13" t="s">
        <v>14</v>
      </c>
      <c r="I34" s="14" t="s">
        <v>64</v>
      </c>
      <c r="J34" s="17">
        <v>42707015</v>
      </c>
      <c r="K34" s="17">
        <v>42707015</v>
      </c>
      <c r="L34" s="17">
        <v>42707015</v>
      </c>
      <c r="M34" s="15">
        <f t="shared" si="3"/>
        <v>0</v>
      </c>
      <c r="N34" s="16">
        <f t="shared" si="1"/>
        <v>1</v>
      </c>
      <c r="O34" s="4"/>
      <c r="P34" s="4"/>
      <c r="Q34" s="4"/>
      <c r="R34" s="4"/>
      <c r="S34" s="1"/>
      <c r="T34" s="1"/>
      <c r="U34" s="1"/>
      <c r="V34" s="1"/>
    </row>
    <row r="35" spans="1:22" ht="69" thickTop="1" thickBot="1">
      <c r="A35" s="13" t="s">
        <v>33</v>
      </c>
      <c r="B35" s="13" t="s">
        <v>62</v>
      </c>
      <c r="C35" s="13" t="s">
        <v>35</v>
      </c>
      <c r="D35" s="13" t="s">
        <v>65</v>
      </c>
      <c r="E35" s="13"/>
      <c r="F35" s="13" t="s">
        <v>12</v>
      </c>
      <c r="G35" s="13" t="s">
        <v>37</v>
      </c>
      <c r="H35" s="13" t="s">
        <v>14</v>
      </c>
      <c r="I35" s="14" t="s">
        <v>66</v>
      </c>
      <c r="J35" s="17">
        <v>203217319</v>
      </c>
      <c r="K35" s="17">
        <v>203217319</v>
      </c>
      <c r="L35" s="17">
        <v>203217319</v>
      </c>
      <c r="M35" s="15">
        <f t="shared" si="3"/>
        <v>0</v>
      </c>
      <c r="N35" s="16">
        <f t="shared" si="1"/>
        <v>1</v>
      </c>
      <c r="O35" s="4"/>
      <c r="P35" s="4"/>
      <c r="Q35" s="4"/>
      <c r="R35" s="4"/>
      <c r="S35" s="1"/>
      <c r="T35" s="1"/>
      <c r="U35" s="1"/>
      <c r="V35" s="1"/>
    </row>
    <row r="36" spans="1:22" ht="35.25" thickTop="1" thickBot="1">
      <c r="A36" s="13" t="s">
        <v>33</v>
      </c>
      <c r="B36" s="13" t="s">
        <v>67</v>
      </c>
      <c r="C36" s="13" t="s">
        <v>35</v>
      </c>
      <c r="D36" s="13" t="s">
        <v>63</v>
      </c>
      <c r="E36" s="13"/>
      <c r="F36" s="13" t="s">
        <v>12</v>
      </c>
      <c r="G36" s="13" t="s">
        <v>37</v>
      </c>
      <c r="H36" s="13" t="s">
        <v>14</v>
      </c>
      <c r="I36" s="14" t="s">
        <v>68</v>
      </c>
      <c r="J36" s="17">
        <v>528973518</v>
      </c>
      <c r="K36" s="17">
        <v>528972242.18000001</v>
      </c>
      <c r="L36" s="17">
        <v>528972242.18000001</v>
      </c>
      <c r="M36" s="15">
        <f t="shared" si="3"/>
        <v>1275.8199999928474</v>
      </c>
      <c r="N36" s="16">
        <f t="shared" si="1"/>
        <v>0.99999758812122619</v>
      </c>
      <c r="O36" s="4"/>
      <c r="P36" s="4"/>
      <c r="Q36" s="4"/>
      <c r="R36" s="4"/>
      <c r="S36" s="1"/>
      <c r="T36" s="1"/>
      <c r="U36" s="1"/>
      <c r="V36" s="1"/>
    </row>
    <row r="37" spans="1:22" ht="48" customHeight="1" thickTop="1" thickBot="1">
      <c r="A37" s="13" t="s">
        <v>33</v>
      </c>
      <c r="B37" s="13" t="s">
        <v>67</v>
      </c>
      <c r="C37" s="13" t="s">
        <v>35</v>
      </c>
      <c r="D37" s="13" t="s">
        <v>65</v>
      </c>
      <c r="E37" s="13"/>
      <c r="F37" s="13" t="s">
        <v>12</v>
      </c>
      <c r="G37" s="13" t="s">
        <v>37</v>
      </c>
      <c r="H37" s="13" t="s">
        <v>14</v>
      </c>
      <c r="I37" s="14" t="s">
        <v>69</v>
      </c>
      <c r="J37" s="17">
        <v>89208045</v>
      </c>
      <c r="K37" s="17">
        <v>89208045</v>
      </c>
      <c r="L37" s="17">
        <v>89208045</v>
      </c>
      <c r="M37" s="15">
        <f t="shared" si="3"/>
        <v>0</v>
      </c>
      <c r="N37" s="16">
        <f t="shared" si="1"/>
        <v>1</v>
      </c>
      <c r="O37" s="4"/>
      <c r="P37" s="4"/>
      <c r="Q37" s="4"/>
      <c r="R37" s="4"/>
      <c r="S37" s="1"/>
      <c r="T37" s="1"/>
      <c r="U37" s="1"/>
      <c r="V37" s="1"/>
    </row>
    <row r="38" spans="1:22" ht="33.950000000000003" customHeight="1" thickTop="1" thickBot="1">
      <c r="A38" s="18"/>
      <c r="B38" s="18"/>
      <c r="C38" s="18"/>
      <c r="D38" s="18"/>
      <c r="E38" s="18"/>
      <c r="F38" s="18"/>
      <c r="G38" s="18"/>
      <c r="H38" s="18"/>
      <c r="I38" s="19" t="s">
        <v>75</v>
      </c>
      <c r="J38" s="20">
        <f>+J7+J20</f>
        <v>224632815850.50003</v>
      </c>
      <c r="K38" s="20">
        <f t="shared" ref="K38:M38" si="7">+K7+K20</f>
        <v>216453778677.92999</v>
      </c>
      <c r="L38" s="20">
        <f t="shared" si="7"/>
        <v>27706318809.959999</v>
      </c>
      <c r="M38" s="20">
        <f t="shared" si="7"/>
        <v>196926497040.54001</v>
      </c>
      <c r="N38" s="22">
        <f t="shared" si="1"/>
        <v>0.12334047768158414</v>
      </c>
      <c r="O38" s="4"/>
      <c r="P38" s="4"/>
      <c r="Q38" s="4"/>
      <c r="R38" s="1"/>
      <c r="S38" s="1"/>
      <c r="T38" s="1"/>
      <c r="U38" s="1"/>
      <c r="V38" s="1"/>
    </row>
    <row r="39" spans="1:22" ht="15.75" thickTop="1">
      <c r="A39" s="4" t="s">
        <v>78</v>
      </c>
      <c r="B39" s="4"/>
      <c r="C39" s="4"/>
      <c r="D39" s="4"/>
      <c r="E39" s="4"/>
      <c r="F39" s="4"/>
      <c r="G39" s="4"/>
      <c r="H39" s="4"/>
      <c r="I39" s="4"/>
      <c r="J39" s="5"/>
      <c r="K39" s="6"/>
      <c r="L39" s="7"/>
      <c r="M39" s="8"/>
      <c r="N39" s="8"/>
      <c r="O39" s="9"/>
      <c r="P39" s="9"/>
      <c r="Q39" s="9"/>
      <c r="R39" s="1"/>
      <c r="S39" s="1"/>
      <c r="T39" s="1"/>
      <c r="U39" s="1"/>
      <c r="V39" s="1"/>
    </row>
    <row r="40" spans="1:22">
      <c r="A40" s="4" t="s">
        <v>79</v>
      </c>
      <c r="B40" s="4"/>
      <c r="C40" s="4"/>
      <c r="D40" s="4"/>
      <c r="E40" s="4"/>
      <c r="F40" s="4"/>
      <c r="G40" s="4"/>
      <c r="H40" s="4"/>
      <c r="I40" s="4"/>
      <c r="J40" s="5"/>
      <c r="K40" s="6"/>
      <c r="L40" s="7"/>
      <c r="M40" s="8"/>
      <c r="N40" s="8"/>
      <c r="O40" s="9"/>
      <c r="P40" s="9"/>
      <c r="Q40" s="9"/>
      <c r="R40" s="1"/>
      <c r="S40" s="1"/>
    </row>
    <row r="41" spans="1:22">
      <c r="A41" s="4" t="s">
        <v>80</v>
      </c>
      <c r="B41" s="4"/>
      <c r="C41" s="4"/>
      <c r="D41" s="4"/>
      <c r="E41" s="4"/>
      <c r="F41" s="4"/>
      <c r="G41" s="4"/>
      <c r="H41" s="4"/>
      <c r="I41" s="4"/>
      <c r="J41" s="5"/>
      <c r="K41" s="6"/>
      <c r="L41" s="7"/>
      <c r="M41" s="8"/>
      <c r="N41" s="8"/>
      <c r="O41" s="9"/>
      <c r="P41" s="9"/>
      <c r="Q41" s="9"/>
    </row>
    <row r="42" spans="1:22">
      <c r="A42" s="1"/>
    </row>
    <row r="43" spans="1:22">
      <c r="A43" s="1"/>
    </row>
    <row r="44" spans="1:22">
      <c r="A44" s="1"/>
    </row>
    <row r="45" spans="1:22">
      <c r="A45" s="1"/>
    </row>
    <row r="46" spans="1:22">
      <c r="A46" s="1"/>
    </row>
    <row r="47" spans="1:22">
      <c r="A47" s="1"/>
    </row>
    <row r="48" spans="1:22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</sheetData>
  <mergeCells count="4">
    <mergeCell ref="A2:N2"/>
    <mergeCell ref="A3:N3"/>
    <mergeCell ref="A4:N4"/>
    <mergeCell ref="L5:N5"/>
  </mergeCells>
  <printOptions horizontalCentered="1"/>
  <pageMargins left="0.78740157480314965" right="0.39370078740157483" top="0.78740157480314965" bottom="0.98425196850393704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GG</vt:lpstr>
      <vt:lpstr>'RESERVAS PRESUPUESTALES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2022-06-17T22:04:24Z</cp:lastPrinted>
  <dcterms:created xsi:type="dcterms:W3CDTF">2022-06-01T13:01:26Z</dcterms:created>
  <dcterms:modified xsi:type="dcterms:W3CDTF">2022-06-17T22:04:32Z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