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MARZO 31 DE 2022\PDF\"/>
    </mc:Choice>
  </mc:AlternateContent>
  <bookViews>
    <workbookView xWindow="240" yWindow="120" windowWidth="18060" windowHeight="7050"/>
  </bookViews>
  <sheets>
    <sheet name="RESERVAS PRESUPUESTALES " sheetId="1" r:id="rId1"/>
  </sheets>
  <definedNames>
    <definedName name="_xlnm.Print_Titles" localSheetId="0">'RESERVAS PRESUPUESTALES '!$6:$6</definedName>
  </definedNames>
  <calcPr calcId="152511"/>
</workbook>
</file>

<file path=xl/calcChain.xml><?xml version="1.0" encoding="utf-8"?>
<calcChain xmlns="http://schemas.openxmlformats.org/spreadsheetml/2006/main"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8" i="1"/>
  <c r="N17" i="1"/>
  <c r="N16" i="1"/>
  <c r="N15" i="1"/>
  <c r="N14" i="1"/>
  <c r="N12" i="1"/>
  <c r="N10" i="1"/>
  <c r="N9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19" i="1"/>
  <c r="M18" i="1"/>
  <c r="M17" i="1"/>
  <c r="M16" i="1"/>
  <c r="M15" i="1"/>
  <c r="M14" i="1"/>
  <c r="M12" i="1"/>
  <c r="M10" i="1"/>
  <c r="M9" i="1"/>
  <c r="L20" i="1" l="1"/>
  <c r="K20" i="1"/>
  <c r="J20" i="1"/>
  <c r="L13" i="1"/>
  <c r="N13" i="1" s="1"/>
  <c r="K13" i="1"/>
  <c r="J13" i="1"/>
  <c r="L11" i="1"/>
  <c r="K11" i="1"/>
  <c r="J11" i="1"/>
  <c r="L8" i="1"/>
  <c r="K8" i="1"/>
  <c r="J8" i="1"/>
  <c r="M8" i="1" s="1"/>
  <c r="N11" i="1" l="1"/>
  <c r="M20" i="1"/>
  <c r="L7" i="1"/>
  <c r="N8" i="1"/>
  <c r="M13" i="1"/>
  <c r="M11" i="1"/>
  <c r="N20" i="1"/>
  <c r="K7" i="1"/>
  <c r="K38" i="1" s="1"/>
  <c r="J7" i="1"/>
  <c r="J38" i="1" l="1"/>
  <c r="M7" i="1"/>
  <c r="L38" i="1"/>
  <c r="N7" i="1"/>
  <c r="N38" i="1" l="1"/>
  <c r="M38" i="1"/>
</calcChain>
</file>

<file path=xl/sharedStrings.xml><?xml version="1.0" encoding="utf-8"?>
<sst xmlns="http://schemas.openxmlformats.org/spreadsheetml/2006/main" count="269" uniqueCount="88">
  <si>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</si>
  <si>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</si>
  <si>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</si>
  <si>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</si>
  <si>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</si>
  <si>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</si>
  <si>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</si>
  <si>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</si>
  <si>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</si>
  <si>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</si>
  <si>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</si>
  <si>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</si>
  <si>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</si>
  <si>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</si>
  <si>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</si>
  <si>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</si>
  <si>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</si>
  <si>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</si>
  <si>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</si>
  <si>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</si>
  <si>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</si>
  <si>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</si>
  <si>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</si>
  <si>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</si>
  <si>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</si>
  <si>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</si>
  <si>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</si>
  <si>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</si>
  <si>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</si>
  <si>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</si>
  <si>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</si>
  <si>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</si>
  <si>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</si>
  <si>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</si>
  <si>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</si>
  <si>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</si>
  <si>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</si>
  <si>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</si>
  <si>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</si>
  <si>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</si>
  <si>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</si>
  <si>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</si>
  <si>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</si>
  <si>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</si>
  <si>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</si>
  <si>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</si>
  <si>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</si>
  <si>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</si>
  <si>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</si>
  <si>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</si>
  <si>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</si>
  <si>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</si>
  <si>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</si>
  <si>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</si>
  <si>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</si>
  <si>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</si>
  <si>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</si>
  <si>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</si>
  <si>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</si>
  <si>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</si>
  <si>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</si>
  <si>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</si>
  <si>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</si>
  <si>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</si>
  <si>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</si>
  <si>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</si>
  <si>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</si>
  <si>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</si>
  <si>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</si>
  <si>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</si>
  <si>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</si>
  <si>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</si>
  <si>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GASTOS DE INVERSION </t>
  </si>
  <si>
    <t>ADQUISICION DE BIENES Y SERVICIOS</t>
  </si>
  <si>
    <t>TRANSFERENCIAS CORRIENTES</t>
  </si>
  <si>
    <t>MINISTERIO DE COMERCIO INDUSTRIA Y TURISMO</t>
  </si>
  <si>
    <t>EJECUCION PRESUPUESTAL DE RESERVAS PRESUPUESTALES 2021 CON CORTE AL 31 DE MARZO DE 2022</t>
  </si>
  <si>
    <t>UNIDAD EJECUTORA 350101-000 GESTION GENERAL</t>
  </si>
  <si>
    <t>TOTAL RESERVAS PRESUPUESTALES 2021 CON CORTE AL 31 DE MARZO DE 2022</t>
  </si>
  <si>
    <t>PAGO/ COMP (%)</t>
  </si>
  <si>
    <t>Nota 1: Fuente SIIF Nación</t>
  </si>
  <si>
    <t>Nota 2: Ley 2159 del 12 de Noviembre de 2021. Por la cual se decreta el presupuesto de rentas y recursos de capital y ley de apropiaciones para la vigencia fiscal del 1° de Enero al 31 de diciembre de 2022.</t>
  </si>
  <si>
    <t xml:space="preserve">Nota 3: Decreto Numero 1793 del 21 de diciembre de 2021. Por el cual se liquida el Presupuesto General de la Nación para la vigencia fiscal de 2022, se detallan las apropiaciones y se clasifican y definen los gastos. </t>
  </si>
  <si>
    <t>FECHA DE GENERACION: ABRIL 01 DE 2022</t>
  </si>
  <si>
    <t>COMPROMISO ($)</t>
  </si>
  <si>
    <t>OBLIGACION ($)</t>
  </si>
  <si>
    <t>PAGOS ($)</t>
  </si>
  <si>
    <t>RESERVAS SIN PAGAR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</si>
</sst>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theme="1" tint="4.9989318521683403E-2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sz val="8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7" fontId="10" fillId="0" borderId="1" xfId="0" applyNumberFormat="1" applyFont="1" applyFill="1" applyBorder="1" applyAlignment="1">
      <alignment horizontal="right" vertical="center" wrapText="1" readingOrder="1"/>
    </xf>
    <xf numFmtId="10" fontId="10" fillId="0" borderId="1" xfId="0" applyNumberFormat="1" applyFont="1" applyFill="1" applyBorder="1" applyAlignment="1">
      <alignment horizontal="right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7" fontId="6" fillId="3" borderId="1" xfId="0" applyNumberFormat="1" applyFont="1" applyFill="1" applyBorder="1" applyAlignment="1">
      <alignment horizontal="right" vertical="center" wrapText="1" readingOrder="1"/>
    </xf>
    <xf numFmtId="10" fontId="6" fillId="3" borderId="1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539750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47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showGridLines="0" tabSelected="1" workbookViewId="0">
      <selection activeCell="K9" sqref="K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5.85546875" customWidth="1"/>
    <col min="8" max="8" width="7.140625" customWidth="1"/>
    <col min="9" max="9" width="27.5703125" customWidth="1"/>
    <col min="10" max="12" width="18.85546875" customWidth="1"/>
    <col min="13" max="13" width="15.85546875" customWidth="1"/>
    <col min="14" max="14" width="8.5703125" customWidth="1"/>
  </cols>
  <sheetData>
    <row r="1" spans="1:1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6" ht="15.75" x14ac:dyDescent="0.25">
      <c r="A2" s="23" t="s">
        <v>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6" ht="15.75" x14ac:dyDescent="0.25">
      <c r="A3" s="23" t="s">
        <v>76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6" ht="15.75" x14ac:dyDescent="0.25">
      <c r="A4" s="23" t="s">
        <v>77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6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25" t="s">
        <v>83</v>
      </c>
      <c r="M5" s="26"/>
      <c r="N5" s="26"/>
    </row>
    <row r="6" spans="1:16" ht="35.450000000000003" customHeight="1" thickTop="1" thickBot="1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84</v>
      </c>
      <c r="K6" s="2" t="s">
        <v>85</v>
      </c>
      <c r="L6" s="2" t="s">
        <v>86</v>
      </c>
      <c r="M6" s="12" t="s">
        <v>87</v>
      </c>
      <c r="N6" s="12" t="s">
        <v>79</v>
      </c>
    </row>
    <row r="7" spans="1:16" ht="35.1" customHeight="1" thickTop="1" thickBot="1" x14ac:dyDescent="0.3">
      <c r="A7" s="27" t="s">
        <v>10</v>
      </c>
      <c r="B7" s="27"/>
      <c r="C7" s="27"/>
      <c r="D7" s="27"/>
      <c r="E7" s="27"/>
      <c r="F7" s="27"/>
      <c r="G7" s="27"/>
      <c r="H7" s="27"/>
      <c r="I7" s="28" t="s">
        <v>71</v>
      </c>
      <c r="J7" s="29">
        <f>+J8+J11+J13</f>
        <v>12431052548.99</v>
      </c>
      <c r="K7" s="29">
        <f t="shared" ref="K7:L7" si="0">+K8+K11+K13</f>
        <v>2581134796.9000001</v>
      </c>
      <c r="L7" s="29">
        <f t="shared" si="0"/>
        <v>438162478.89999998</v>
      </c>
      <c r="M7" s="29">
        <f>+J7-L7</f>
        <v>11992890070.09</v>
      </c>
      <c r="N7" s="30">
        <f>+L7/J7</f>
        <v>3.5247415870315817E-2</v>
      </c>
      <c r="O7" s="6"/>
      <c r="P7" s="6"/>
    </row>
    <row r="8" spans="1:16" ht="35.1" customHeight="1" thickTop="1" thickBot="1" x14ac:dyDescent="0.3">
      <c r="A8" s="15" t="s">
        <v>10</v>
      </c>
      <c r="B8" s="15"/>
      <c r="C8" s="15"/>
      <c r="D8" s="15"/>
      <c r="E8" s="15"/>
      <c r="F8" s="15"/>
      <c r="G8" s="15"/>
      <c r="H8" s="15"/>
      <c r="I8" s="16" t="s">
        <v>70</v>
      </c>
      <c r="J8" s="17">
        <f>SUM(J9:J10)</f>
        <v>41718102</v>
      </c>
      <c r="K8" s="17">
        <f t="shared" ref="K8:L8" si="1">SUM(K9:K10)</f>
        <v>41718102</v>
      </c>
      <c r="L8" s="17">
        <f t="shared" si="1"/>
        <v>41718102</v>
      </c>
      <c r="M8" s="18">
        <f t="shared" ref="M8:M38" si="2">+J8-L8</f>
        <v>0</v>
      </c>
      <c r="N8" s="19">
        <f t="shared" ref="N8:N38" si="3">+L8/J8</f>
        <v>1</v>
      </c>
      <c r="O8" s="6"/>
      <c r="P8" s="6"/>
    </row>
    <row r="9" spans="1:16" ht="28.5" customHeight="1" thickTop="1" thickBot="1" x14ac:dyDescent="0.3">
      <c r="A9" s="3" t="s">
        <v>10</v>
      </c>
      <c r="B9" s="3" t="s">
        <v>11</v>
      </c>
      <c r="C9" s="3" t="s">
        <v>11</v>
      </c>
      <c r="D9" s="3" t="s">
        <v>11</v>
      </c>
      <c r="E9" s="3"/>
      <c r="F9" s="3" t="s">
        <v>12</v>
      </c>
      <c r="G9" s="3" t="s">
        <v>13</v>
      </c>
      <c r="H9" s="3" t="s">
        <v>14</v>
      </c>
      <c r="I9" s="4" t="s">
        <v>15</v>
      </c>
      <c r="J9" s="5">
        <v>29818081</v>
      </c>
      <c r="K9" s="5">
        <v>29818081</v>
      </c>
      <c r="L9" s="5">
        <v>29818081</v>
      </c>
      <c r="M9" s="13">
        <f t="shared" si="2"/>
        <v>0</v>
      </c>
      <c r="N9" s="14">
        <f t="shared" si="3"/>
        <v>1</v>
      </c>
      <c r="O9" s="6"/>
      <c r="P9" s="6"/>
    </row>
    <row r="10" spans="1:16" ht="35.1" customHeight="1" thickTop="1" thickBot="1" x14ac:dyDescent="0.3">
      <c r="A10" s="3" t="s">
        <v>10</v>
      </c>
      <c r="B10" s="3" t="s">
        <v>11</v>
      </c>
      <c r="C10" s="3" t="s">
        <v>11</v>
      </c>
      <c r="D10" s="3" t="s">
        <v>16</v>
      </c>
      <c r="E10" s="3"/>
      <c r="F10" s="3" t="s">
        <v>12</v>
      </c>
      <c r="G10" s="3" t="s">
        <v>13</v>
      </c>
      <c r="H10" s="3" t="s">
        <v>14</v>
      </c>
      <c r="I10" s="4" t="s">
        <v>17</v>
      </c>
      <c r="J10" s="5">
        <v>11900021</v>
      </c>
      <c r="K10" s="5">
        <v>11900021</v>
      </c>
      <c r="L10" s="5">
        <v>11900021</v>
      </c>
      <c r="M10" s="13">
        <f t="shared" si="2"/>
        <v>0</v>
      </c>
      <c r="N10" s="14">
        <f t="shared" si="3"/>
        <v>1</v>
      </c>
      <c r="O10" s="6"/>
      <c r="P10" s="6"/>
    </row>
    <row r="11" spans="1:16" ht="35.1" customHeight="1" thickTop="1" thickBot="1" x14ac:dyDescent="0.3">
      <c r="A11" s="20" t="s">
        <v>10</v>
      </c>
      <c r="B11" s="20"/>
      <c r="C11" s="20"/>
      <c r="D11" s="20"/>
      <c r="E11" s="20"/>
      <c r="F11" s="20"/>
      <c r="G11" s="20"/>
      <c r="H11" s="20"/>
      <c r="I11" s="21" t="s">
        <v>73</v>
      </c>
      <c r="J11" s="22">
        <f>+J12</f>
        <v>717342188.99000001</v>
      </c>
      <c r="K11" s="22">
        <f t="shared" ref="K11:L11" si="4">+K12</f>
        <v>629685000.89999998</v>
      </c>
      <c r="L11" s="22">
        <f t="shared" si="4"/>
        <v>396444376.89999998</v>
      </c>
      <c r="M11" s="18">
        <f t="shared" si="2"/>
        <v>320897812.09000003</v>
      </c>
      <c r="N11" s="19">
        <f t="shared" si="3"/>
        <v>0.55265727150132327</v>
      </c>
      <c r="O11" s="6"/>
      <c r="P11" s="6"/>
    </row>
    <row r="12" spans="1:16" ht="35.25" customHeight="1" thickTop="1" thickBot="1" x14ac:dyDescent="0.3">
      <c r="A12" s="3" t="s">
        <v>10</v>
      </c>
      <c r="B12" s="3" t="s">
        <v>18</v>
      </c>
      <c r="C12" s="3" t="s">
        <v>18</v>
      </c>
      <c r="D12" s="3"/>
      <c r="E12" s="3"/>
      <c r="F12" s="3" t="s">
        <v>12</v>
      </c>
      <c r="G12" s="3" t="s">
        <v>13</v>
      </c>
      <c r="H12" s="3" t="s">
        <v>14</v>
      </c>
      <c r="I12" s="4" t="s">
        <v>19</v>
      </c>
      <c r="J12" s="5">
        <v>717342188.99000001</v>
      </c>
      <c r="K12" s="5">
        <v>629685000.89999998</v>
      </c>
      <c r="L12" s="5">
        <v>396444376.89999998</v>
      </c>
      <c r="M12" s="13">
        <f t="shared" si="2"/>
        <v>320897812.09000003</v>
      </c>
      <c r="N12" s="14">
        <f t="shared" si="3"/>
        <v>0.55265727150132327</v>
      </c>
      <c r="O12" s="6"/>
      <c r="P12" s="6"/>
    </row>
    <row r="13" spans="1:16" ht="33.950000000000003" customHeight="1" thickTop="1" thickBot="1" x14ac:dyDescent="0.3">
      <c r="A13" s="20" t="s">
        <v>10</v>
      </c>
      <c r="B13" s="20"/>
      <c r="C13" s="20"/>
      <c r="D13" s="20"/>
      <c r="E13" s="20"/>
      <c r="F13" s="20"/>
      <c r="G13" s="20"/>
      <c r="H13" s="20"/>
      <c r="I13" s="21" t="s">
        <v>74</v>
      </c>
      <c r="J13" s="22">
        <f>SUM(J14:J19)</f>
        <v>11671992258</v>
      </c>
      <c r="K13" s="22">
        <f t="shared" ref="K13:L13" si="5">SUM(K14:K19)</f>
        <v>1909731694</v>
      </c>
      <c r="L13" s="22">
        <f t="shared" si="5"/>
        <v>0</v>
      </c>
      <c r="M13" s="18">
        <f t="shared" si="2"/>
        <v>11671992258</v>
      </c>
      <c r="N13" s="19">
        <f t="shared" si="3"/>
        <v>0</v>
      </c>
      <c r="O13" s="6"/>
      <c r="P13" s="6"/>
    </row>
    <row r="14" spans="1:16" ht="57.75" thickTop="1" thickBot="1" x14ac:dyDescent="0.3">
      <c r="A14" s="3" t="s">
        <v>10</v>
      </c>
      <c r="B14" s="3" t="s">
        <v>16</v>
      </c>
      <c r="C14" s="3" t="s">
        <v>11</v>
      </c>
      <c r="D14" s="3" t="s">
        <v>11</v>
      </c>
      <c r="E14" s="3" t="s">
        <v>20</v>
      </c>
      <c r="F14" s="3" t="s">
        <v>12</v>
      </c>
      <c r="G14" s="3" t="s">
        <v>13</v>
      </c>
      <c r="H14" s="3" t="s">
        <v>14</v>
      </c>
      <c r="I14" s="4" t="s">
        <v>21</v>
      </c>
      <c r="J14" s="5">
        <v>2250000000</v>
      </c>
      <c r="K14" s="5">
        <v>0</v>
      </c>
      <c r="L14" s="5">
        <v>0</v>
      </c>
      <c r="M14" s="13">
        <f t="shared" si="2"/>
        <v>2250000000</v>
      </c>
      <c r="N14" s="14">
        <f t="shared" si="3"/>
        <v>0</v>
      </c>
      <c r="O14" s="6"/>
      <c r="P14" s="6"/>
    </row>
    <row r="15" spans="1:16" ht="24" thickTop="1" thickBot="1" x14ac:dyDescent="0.3">
      <c r="A15" s="3" t="s">
        <v>10</v>
      </c>
      <c r="B15" s="3" t="s">
        <v>16</v>
      </c>
      <c r="C15" s="3" t="s">
        <v>18</v>
      </c>
      <c r="D15" s="3" t="s">
        <v>18</v>
      </c>
      <c r="E15" s="3" t="s">
        <v>22</v>
      </c>
      <c r="F15" s="3" t="s">
        <v>12</v>
      </c>
      <c r="G15" s="3" t="s">
        <v>13</v>
      </c>
      <c r="H15" s="3" t="s">
        <v>14</v>
      </c>
      <c r="I15" s="4" t="s">
        <v>23</v>
      </c>
      <c r="J15" s="5">
        <v>138397708</v>
      </c>
      <c r="K15" s="5">
        <v>0</v>
      </c>
      <c r="L15" s="5">
        <v>0</v>
      </c>
      <c r="M15" s="13">
        <f t="shared" si="2"/>
        <v>138397708</v>
      </c>
      <c r="N15" s="14">
        <f t="shared" si="3"/>
        <v>0</v>
      </c>
      <c r="O15" s="6"/>
      <c r="P15" s="6"/>
    </row>
    <row r="16" spans="1:16" ht="24" thickTop="1" thickBot="1" x14ac:dyDescent="0.3">
      <c r="A16" s="3" t="s">
        <v>10</v>
      </c>
      <c r="B16" s="3" t="s">
        <v>16</v>
      </c>
      <c r="C16" s="3" t="s">
        <v>18</v>
      </c>
      <c r="D16" s="3" t="s">
        <v>18</v>
      </c>
      <c r="E16" s="3" t="s">
        <v>24</v>
      </c>
      <c r="F16" s="3" t="s">
        <v>12</v>
      </c>
      <c r="G16" s="3" t="s">
        <v>13</v>
      </c>
      <c r="H16" s="3" t="s">
        <v>14</v>
      </c>
      <c r="I16" s="4" t="s">
        <v>25</v>
      </c>
      <c r="J16" s="5">
        <v>178017204</v>
      </c>
      <c r="K16" s="5">
        <v>178017204</v>
      </c>
      <c r="L16" s="5">
        <v>0</v>
      </c>
      <c r="M16" s="13">
        <f t="shared" si="2"/>
        <v>178017204</v>
      </c>
      <c r="N16" s="14">
        <f t="shared" si="3"/>
        <v>0</v>
      </c>
      <c r="O16" s="6"/>
      <c r="P16" s="6"/>
    </row>
    <row r="17" spans="1:16" ht="35.25" thickTop="1" thickBot="1" x14ac:dyDescent="0.3">
      <c r="A17" s="3" t="s">
        <v>10</v>
      </c>
      <c r="B17" s="3" t="s">
        <v>16</v>
      </c>
      <c r="C17" s="3" t="s">
        <v>18</v>
      </c>
      <c r="D17" s="3" t="s">
        <v>18</v>
      </c>
      <c r="E17" s="3" t="s">
        <v>26</v>
      </c>
      <c r="F17" s="3" t="s">
        <v>12</v>
      </c>
      <c r="G17" s="3" t="s">
        <v>13</v>
      </c>
      <c r="H17" s="3" t="s">
        <v>14</v>
      </c>
      <c r="I17" s="4" t="s">
        <v>27</v>
      </c>
      <c r="J17" s="5">
        <v>1731714490</v>
      </c>
      <c r="K17" s="5">
        <v>1731714490</v>
      </c>
      <c r="L17" s="5">
        <v>0</v>
      </c>
      <c r="M17" s="13">
        <f t="shared" si="2"/>
        <v>1731714490</v>
      </c>
      <c r="N17" s="14">
        <f t="shared" si="3"/>
        <v>0</v>
      </c>
      <c r="O17" s="6"/>
      <c r="P17" s="6"/>
    </row>
    <row r="18" spans="1:16" ht="35.25" thickTop="1" thickBot="1" x14ac:dyDescent="0.3">
      <c r="A18" s="3" t="s">
        <v>10</v>
      </c>
      <c r="B18" s="3" t="s">
        <v>16</v>
      </c>
      <c r="C18" s="3" t="s">
        <v>18</v>
      </c>
      <c r="D18" s="3" t="s">
        <v>18</v>
      </c>
      <c r="E18" s="3" t="s">
        <v>28</v>
      </c>
      <c r="F18" s="3" t="s">
        <v>12</v>
      </c>
      <c r="G18" s="3" t="s">
        <v>13</v>
      </c>
      <c r="H18" s="3" t="s">
        <v>14</v>
      </c>
      <c r="I18" s="4" t="s">
        <v>29</v>
      </c>
      <c r="J18" s="5">
        <v>373862856</v>
      </c>
      <c r="K18" s="5">
        <v>0</v>
      </c>
      <c r="L18" s="5">
        <v>0</v>
      </c>
      <c r="M18" s="13">
        <f t="shared" si="2"/>
        <v>373862856</v>
      </c>
      <c r="N18" s="14">
        <f t="shared" si="3"/>
        <v>0</v>
      </c>
      <c r="O18" s="6"/>
      <c r="P18" s="6"/>
    </row>
    <row r="19" spans="1:16" ht="24" thickTop="1" thickBot="1" x14ac:dyDescent="0.3">
      <c r="A19" s="3" t="s">
        <v>10</v>
      </c>
      <c r="B19" s="3" t="s">
        <v>16</v>
      </c>
      <c r="C19" s="3" t="s">
        <v>16</v>
      </c>
      <c r="D19" s="3" t="s">
        <v>30</v>
      </c>
      <c r="E19" s="3" t="s">
        <v>31</v>
      </c>
      <c r="F19" s="3" t="s">
        <v>12</v>
      </c>
      <c r="G19" s="3" t="s">
        <v>13</v>
      </c>
      <c r="H19" s="3" t="s">
        <v>14</v>
      </c>
      <c r="I19" s="4" t="s">
        <v>32</v>
      </c>
      <c r="J19" s="5">
        <v>7000000000</v>
      </c>
      <c r="K19" s="5">
        <v>0</v>
      </c>
      <c r="L19" s="5">
        <v>0</v>
      </c>
      <c r="M19" s="13">
        <f t="shared" si="2"/>
        <v>7000000000</v>
      </c>
      <c r="N19" s="14">
        <f t="shared" si="3"/>
        <v>0</v>
      </c>
      <c r="O19" s="6"/>
      <c r="P19" s="6"/>
    </row>
    <row r="20" spans="1:16" ht="35.1" customHeight="1" thickTop="1" thickBot="1" x14ac:dyDescent="0.3">
      <c r="A20" s="20" t="s">
        <v>33</v>
      </c>
      <c r="B20" s="20"/>
      <c r="C20" s="20"/>
      <c r="D20" s="20"/>
      <c r="E20" s="20"/>
      <c r="F20" s="20"/>
      <c r="G20" s="20"/>
      <c r="H20" s="20"/>
      <c r="I20" s="21" t="s">
        <v>72</v>
      </c>
      <c r="J20" s="22">
        <f>SUM(J21:J37)</f>
        <v>212201763301.65002</v>
      </c>
      <c r="K20" s="22">
        <f t="shared" ref="K20:L20" si="6">SUM(K21:K37)</f>
        <v>1441692960.6600001</v>
      </c>
      <c r="L20" s="22">
        <f t="shared" si="6"/>
        <v>1275380255.6600001</v>
      </c>
      <c r="M20" s="18">
        <f t="shared" si="2"/>
        <v>210926383045.99002</v>
      </c>
      <c r="N20" s="19">
        <f t="shared" si="3"/>
        <v>6.0102245891661878E-3</v>
      </c>
      <c r="O20" s="6"/>
      <c r="P20" s="6"/>
    </row>
    <row r="21" spans="1:16" ht="80.25" thickTop="1" thickBot="1" x14ac:dyDescent="0.3">
      <c r="A21" s="3" t="s">
        <v>33</v>
      </c>
      <c r="B21" s="3" t="s">
        <v>34</v>
      </c>
      <c r="C21" s="3" t="s">
        <v>35</v>
      </c>
      <c r="D21" s="3" t="s">
        <v>36</v>
      </c>
      <c r="E21" s="3"/>
      <c r="F21" s="3" t="s">
        <v>12</v>
      </c>
      <c r="G21" s="3" t="s">
        <v>37</v>
      </c>
      <c r="H21" s="3" t="s">
        <v>14</v>
      </c>
      <c r="I21" s="4" t="s">
        <v>38</v>
      </c>
      <c r="J21" s="5">
        <v>819707085.97000003</v>
      </c>
      <c r="K21" s="5">
        <v>62483931</v>
      </c>
      <c r="L21" s="5">
        <v>62483931</v>
      </c>
      <c r="M21" s="13">
        <f t="shared" si="2"/>
        <v>757223154.97000003</v>
      </c>
      <c r="N21" s="14">
        <f t="shared" si="3"/>
        <v>7.6227145122284345E-2</v>
      </c>
      <c r="O21" s="6"/>
      <c r="P21" s="6"/>
    </row>
    <row r="22" spans="1:16" ht="80.25" thickTop="1" thickBot="1" x14ac:dyDescent="0.3">
      <c r="A22" s="3" t="s">
        <v>33</v>
      </c>
      <c r="B22" s="3" t="s">
        <v>34</v>
      </c>
      <c r="C22" s="3" t="s">
        <v>35</v>
      </c>
      <c r="D22" s="3" t="s">
        <v>36</v>
      </c>
      <c r="E22" s="3"/>
      <c r="F22" s="3" t="s">
        <v>12</v>
      </c>
      <c r="G22" s="3" t="s">
        <v>39</v>
      </c>
      <c r="H22" s="3" t="s">
        <v>14</v>
      </c>
      <c r="I22" s="4" t="s">
        <v>38</v>
      </c>
      <c r="J22" s="5">
        <v>7135904000</v>
      </c>
      <c r="K22" s="5">
        <v>0</v>
      </c>
      <c r="L22" s="5">
        <v>0</v>
      </c>
      <c r="M22" s="13">
        <f t="shared" si="2"/>
        <v>7135904000</v>
      </c>
      <c r="N22" s="14">
        <f t="shared" si="3"/>
        <v>0</v>
      </c>
      <c r="O22" s="6"/>
      <c r="P22" s="6"/>
    </row>
    <row r="23" spans="1:16" ht="46.5" thickTop="1" thickBot="1" x14ac:dyDescent="0.3">
      <c r="A23" s="3" t="s">
        <v>33</v>
      </c>
      <c r="B23" s="3" t="s">
        <v>40</v>
      </c>
      <c r="C23" s="3" t="s">
        <v>35</v>
      </c>
      <c r="D23" s="3" t="s">
        <v>41</v>
      </c>
      <c r="E23" s="3" t="s">
        <v>0</v>
      </c>
      <c r="F23" s="3" t="s">
        <v>12</v>
      </c>
      <c r="G23" s="3" t="s">
        <v>42</v>
      </c>
      <c r="H23" s="3" t="s">
        <v>14</v>
      </c>
      <c r="I23" s="4" t="s">
        <v>43</v>
      </c>
      <c r="J23" s="5">
        <v>4087162000</v>
      </c>
      <c r="K23" s="5">
        <v>0</v>
      </c>
      <c r="L23" s="5">
        <v>0</v>
      </c>
      <c r="M23" s="13">
        <f t="shared" si="2"/>
        <v>4087162000</v>
      </c>
      <c r="N23" s="14">
        <f t="shared" si="3"/>
        <v>0</v>
      </c>
      <c r="O23" s="6"/>
      <c r="P23" s="6"/>
    </row>
    <row r="24" spans="1:16" ht="46.5" thickTop="1" thickBot="1" x14ac:dyDescent="0.3">
      <c r="A24" s="3" t="s">
        <v>33</v>
      </c>
      <c r="B24" s="3" t="s">
        <v>40</v>
      </c>
      <c r="C24" s="3" t="s">
        <v>35</v>
      </c>
      <c r="D24" s="3" t="s">
        <v>44</v>
      </c>
      <c r="E24" s="3"/>
      <c r="F24" s="3" t="s">
        <v>12</v>
      </c>
      <c r="G24" s="3" t="s">
        <v>37</v>
      </c>
      <c r="H24" s="3" t="s">
        <v>14</v>
      </c>
      <c r="I24" s="4" t="s">
        <v>45</v>
      </c>
      <c r="J24" s="5">
        <v>1268395896.48</v>
      </c>
      <c r="K24" s="5">
        <v>30151931.48</v>
      </c>
      <c r="L24" s="5">
        <v>30151931.48</v>
      </c>
      <c r="M24" s="13">
        <f t="shared" si="2"/>
        <v>1238243965</v>
      </c>
      <c r="N24" s="14">
        <f t="shared" si="3"/>
        <v>2.3771703743031964E-2</v>
      </c>
      <c r="O24" s="6"/>
      <c r="P24" s="6"/>
    </row>
    <row r="25" spans="1:16" ht="57.75" thickTop="1" thickBot="1" x14ac:dyDescent="0.3">
      <c r="A25" s="3" t="s">
        <v>33</v>
      </c>
      <c r="B25" s="3" t="s">
        <v>40</v>
      </c>
      <c r="C25" s="3" t="s">
        <v>35</v>
      </c>
      <c r="D25" s="3" t="s">
        <v>46</v>
      </c>
      <c r="E25" s="3"/>
      <c r="F25" s="3" t="s">
        <v>12</v>
      </c>
      <c r="G25" s="3" t="s">
        <v>37</v>
      </c>
      <c r="H25" s="3" t="s">
        <v>14</v>
      </c>
      <c r="I25" s="4" t="s">
        <v>47</v>
      </c>
      <c r="J25" s="5">
        <v>1954741664</v>
      </c>
      <c r="K25" s="5">
        <v>0</v>
      </c>
      <c r="L25" s="5">
        <v>0</v>
      </c>
      <c r="M25" s="13">
        <f t="shared" si="2"/>
        <v>1954741664</v>
      </c>
      <c r="N25" s="14">
        <f t="shared" si="3"/>
        <v>0</v>
      </c>
      <c r="O25" s="6"/>
      <c r="P25" s="6"/>
    </row>
    <row r="26" spans="1:16" ht="69" thickTop="1" thickBot="1" x14ac:dyDescent="0.3">
      <c r="A26" s="3" t="s">
        <v>33</v>
      </c>
      <c r="B26" s="3" t="s">
        <v>40</v>
      </c>
      <c r="C26" s="3" t="s">
        <v>35</v>
      </c>
      <c r="D26" s="3" t="s">
        <v>48</v>
      </c>
      <c r="E26" s="3"/>
      <c r="F26" s="3" t="s">
        <v>12</v>
      </c>
      <c r="G26" s="3" t="s">
        <v>37</v>
      </c>
      <c r="H26" s="3" t="s">
        <v>14</v>
      </c>
      <c r="I26" s="4" t="s">
        <v>49</v>
      </c>
      <c r="J26" s="5">
        <v>8153447000</v>
      </c>
      <c r="K26" s="5">
        <v>0</v>
      </c>
      <c r="L26" s="5">
        <v>0</v>
      </c>
      <c r="M26" s="13">
        <f t="shared" si="2"/>
        <v>8153447000</v>
      </c>
      <c r="N26" s="14">
        <f t="shared" si="3"/>
        <v>0</v>
      </c>
      <c r="O26" s="6"/>
      <c r="P26" s="6"/>
    </row>
    <row r="27" spans="1:16" ht="46.5" thickTop="1" thickBot="1" x14ac:dyDescent="0.3">
      <c r="A27" s="3" t="s">
        <v>33</v>
      </c>
      <c r="B27" s="3" t="s">
        <v>40</v>
      </c>
      <c r="C27" s="3" t="s">
        <v>35</v>
      </c>
      <c r="D27" s="3" t="s">
        <v>50</v>
      </c>
      <c r="E27" s="3"/>
      <c r="F27" s="3" t="s">
        <v>12</v>
      </c>
      <c r="G27" s="3" t="s">
        <v>37</v>
      </c>
      <c r="H27" s="3" t="s">
        <v>14</v>
      </c>
      <c r="I27" s="4" t="s">
        <v>51</v>
      </c>
      <c r="J27" s="5">
        <v>2018357751</v>
      </c>
      <c r="K27" s="5">
        <v>12259622</v>
      </c>
      <c r="L27" s="5">
        <v>12259622</v>
      </c>
      <c r="M27" s="13">
        <f t="shared" si="2"/>
        <v>2006098129</v>
      </c>
      <c r="N27" s="14">
        <f t="shared" si="3"/>
        <v>6.0740579780397914E-3</v>
      </c>
      <c r="O27" s="6"/>
      <c r="P27" s="6"/>
    </row>
    <row r="28" spans="1:16" ht="57.75" thickTop="1" thickBot="1" x14ac:dyDescent="0.3">
      <c r="A28" s="3" t="s">
        <v>33</v>
      </c>
      <c r="B28" s="3" t="s">
        <v>40</v>
      </c>
      <c r="C28" s="3" t="s">
        <v>35</v>
      </c>
      <c r="D28" s="3" t="s">
        <v>52</v>
      </c>
      <c r="E28" s="3"/>
      <c r="F28" s="3" t="s">
        <v>12</v>
      </c>
      <c r="G28" s="3" t="s">
        <v>37</v>
      </c>
      <c r="H28" s="3" t="s">
        <v>14</v>
      </c>
      <c r="I28" s="4" t="s">
        <v>53</v>
      </c>
      <c r="J28" s="5">
        <v>13775137030</v>
      </c>
      <c r="K28" s="5">
        <v>0</v>
      </c>
      <c r="L28" s="5">
        <v>0</v>
      </c>
      <c r="M28" s="13">
        <f t="shared" si="2"/>
        <v>13775137030</v>
      </c>
      <c r="N28" s="14">
        <f t="shared" si="3"/>
        <v>0</v>
      </c>
      <c r="O28" s="6"/>
      <c r="P28" s="6"/>
    </row>
    <row r="29" spans="1:16" ht="46.5" thickTop="1" thickBot="1" x14ac:dyDescent="0.3">
      <c r="A29" s="3" t="s">
        <v>33</v>
      </c>
      <c r="B29" s="3" t="s">
        <v>40</v>
      </c>
      <c r="C29" s="3" t="s">
        <v>35</v>
      </c>
      <c r="D29" s="3" t="s">
        <v>54</v>
      </c>
      <c r="E29" s="3"/>
      <c r="F29" s="3" t="s">
        <v>12</v>
      </c>
      <c r="G29" s="3" t="s">
        <v>13</v>
      </c>
      <c r="H29" s="3" t="s">
        <v>14</v>
      </c>
      <c r="I29" s="4" t="s">
        <v>55</v>
      </c>
      <c r="J29" s="5">
        <v>134601300000</v>
      </c>
      <c r="K29" s="5">
        <v>0</v>
      </c>
      <c r="L29" s="5">
        <v>0</v>
      </c>
      <c r="M29" s="13">
        <f t="shared" si="2"/>
        <v>134601300000</v>
      </c>
      <c r="N29" s="14">
        <f t="shared" si="3"/>
        <v>0</v>
      </c>
      <c r="O29" s="6"/>
      <c r="P29" s="6"/>
    </row>
    <row r="30" spans="1:16" ht="46.5" thickTop="1" thickBot="1" x14ac:dyDescent="0.3">
      <c r="A30" s="3" t="s">
        <v>33</v>
      </c>
      <c r="B30" s="3" t="s">
        <v>40</v>
      </c>
      <c r="C30" s="3" t="s">
        <v>35</v>
      </c>
      <c r="D30" s="3" t="s">
        <v>54</v>
      </c>
      <c r="E30" s="3"/>
      <c r="F30" s="3" t="s">
        <v>12</v>
      </c>
      <c r="G30" s="3" t="s">
        <v>37</v>
      </c>
      <c r="H30" s="3" t="s">
        <v>14</v>
      </c>
      <c r="I30" s="4" t="s">
        <v>55</v>
      </c>
      <c r="J30" s="5">
        <v>30000000000</v>
      </c>
      <c r="K30" s="5">
        <v>0</v>
      </c>
      <c r="L30" s="5">
        <v>0</v>
      </c>
      <c r="M30" s="13">
        <f t="shared" si="2"/>
        <v>30000000000</v>
      </c>
      <c r="N30" s="14">
        <f t="shared" si="3"/>
        <v>0</v>
      </c>
      <c r="O30" s="6"/>
      <c r="P30" s="6"/>
    </row>
    <row r="31" spans="1:16" ht="46.5" thickTop="1" thickBot="1" x14ac:dyDescent="0.3">
      <c r="A31" s="3" t="s">
        <v>33</v>
      </c>
      <c r="B31" s="3" t="s">
        <v>40</v>
      </c>
      <c r="C31" s="3" t="s">
        <v>35</v>
      </c>
      <c r="D31" s="3" t="s">
        <v>56</v>
      </c>
      <c r="E31" s="3"/>
      <c r="F31" s="3" t="s">
        <v>12</v>
      </c>
      <c r="G31" s="3" t="s">
        <v>37</v>
      </c>
      <c r="H31" s="3" t="s">
        <v>14</v>
      </c>
      <c r="I31" s="4" t="s">
        <v>57</v>
      </c>
      <c r="J31" s="5">
        <v>1954126326</v>
      </c>
      <c r="K31" s="5">
        <v>0</v>
      </c>
      <c r="L31" s="5">
        <v>0</v>
      </c>
      <c r="M31" s="13">
        <f t="shared" si="2"/>
        <v>1954126326</v>
      </c>
      <c r="N31" s="14">
        <f t="shared" si="3"/>
        <v>0</v>
      </c>
      <c r="O31" s="6"/>
      <c r="P31" s="6"/>
    </row>
    <row r="32" spans="1:16" ht="91.5" thickTop="1" thickBot="1" x14ac:dyDescent="0.3">
      <c r="A32" s="3" t="s">
        <v>33</v>
      </c>
      <c r="B32" s="3" t="s">
        <v>40</v>
      </c>
      <c r="C32" s="3" t="s">
        <v>35</v>
      </c>
      <c r="D32" s="3" t="s">
        <v>58</v>
      </c>
      <c r="E32" s="3"/>
      <c r="F32" s="3" t="s">
        <v>12</v>
      </c>
      <c r="G32" s="3" t="s">
        <v>37</v>
      </c>
      <c r="H32" s="3" t="s">
        <v>14</v>
      </c>
      <c r="I32" s="4" t="s">
        <v>59</v>
      </c>
      <c r="J32" s="5">
        <v>3386464894.1999998</v>
      </c>
      <c r="K32" s="5">
        <v>14312147</v>
      </c>
      <c r="L32" s="5">
        <v>14312147</v>
      </c>
      <c r="M32" s="13">
        <f t="shared" si="2"/>
        <v>3372152747.1999998</v>
      </c>
      <c r="N32" s="14">
        <f t="shared" si="3"/>
        <v>4.2262794528041383E-3</v>
      </c>
      <c r="O32" s="6"/>
      <c r="P32" s="6"/>
    </row>
    <row r="33" spans="1:16" ht="52.5" customHeight="1" thickTop="1" thickBot="1" x14ac:dyDescent="0.3">
      <c r="A33" s="3" t="s">
        <v>33</v>
      </c>
      <c r="B33" s="3" t="s">
        <v>40</v>
      </c>
      <c r="C33" s="3" t="s">
        <v>35</v>
      </c>
      <c r="D33" s="3" t="s">
        <v>60</v>
      </c>
      <c r="E33" s="3"/>
      <c r="F33" s="3" t="s">
        <v>12</v>
      </c>
      <c r="G33" s="3" t="s">
        <v>37</v>
      </c>
      <c r="H33" s="3" t="s">
        <v>14</v>
      </c>
      <c r="I33" s="4" t="s">
        <v>61</v>
      </c>
      <c r="J33" s="5">
        <v>2182913757</v>
      </c>
      <c r="K33" s="5">
        <v>458380708</v>
      </c>
      <c r="L33" s="5">
        <v>458380708</v>
      </c>
      <c r="M33" s="13">
        <f t="shared" si="2"/>
        <v>1724533049</v>
      </c>
      <c r="N33" s="14">
        <f t="shared" si="3"/>
        <v>0.20998571589468434</v>
      </c>
      <c r="O33" s="6"/>
      <c r="P33" s="6"/>
    </row>
    <row r="34" spans="1:16" ht="50.25" customHeight="1" thickTop="1" thickBot="1" x14ac:dyDescent="0.3">
      <c r="A34" s="3" t="s">
        <v>33</v>
      </c>
      <c r="B34" s="3" t="s">
        <v>62</v>
      </c>
      <c r="C34" s="3" t="s">
        <v>35</v>
      </c>
      <c r="D34" s="3" t="s">
        <v>63</v>
      </c>
      <c r="E34" s="3"/>
      <c r="F34" s="3" t="s">
        <v>12</v>
      </c>
      <c r="G34" s="3" t="s">
        <v>37</v>
      </c>
      <c r="H34" s="3" t="s">
        <v>14</v>
      </c>
      <c r="I34" s="4" t="s">
        <v>64</v>
      </c>
      <c r="J34" s="5">
        <v>42707015</v>
      </c>
      <c r="K34" s="5">
        <v>42707015</v>
      </c>
      <c r="L34" s="5">
        <v>42707015</v>
      </c>
      <c r="M34" s="13">
        <f t="shared" si="2"/>
        <v>0</v>
      </c>
      <c r="N34" s="14">
        <f t="shared" si="3"/>
        <v>1</v>
      </c>
      <c r="O34" s="6"/>
      <c r="P34" s="6"/>
    </row>
    <row r="35" spans="1:16" ht="102.75" thickTop="1" thickBot="1" x14ac:dyDescent="0.3">
      <c r="A35" s="3" t="s">
        <v>33</v>
      </c>
      <c r="B35" s="3" t="s">
        <v>62</v>
      </c>
      <c r="C35" s="3" t="s">
        <v>35</v>
      </c>
      <c r="D35" s="3" t="s">
        <v>65</v>
      </c>
      <c r="E35" s="3"/>
      <c r="F35" s="3" t="s">
        <v>12</v>
      </c>
      <c r="G35" s="3" t="s">
        <v>37</v>
      </c>
      <c r="H35" s="3" t="s">
        <v>14</v>
      </c>
      <c r="I35" s="4" t="s">
        <v>66</v>
      </c>
      <c r="J35" s="5">
        <v>203217319</v>
      </c>
      <c r="K35" s="5">
        <v>203217319</v>
      </c>
      <c r="L35" s="5">
        <v>91435019</v>
      </c>
      <c r="M35" s="13">
        <f t="shared" si="2"/>
        <v>111782300</v>
      </c>
      <c r="N35" s="14">
        <f t="shared" si="3"/>
        <v>0.44993713847784794</v>
      </c>
      <c r="O35" s="6"/>
      <c r="P35" s="6"/>
    </row>
    <row r="36" spans="1:16" ht="57.75" customHeight="1" thickTop="1" thickBot="1" x14ac:dyDescent="0.3">
      <c r="A36" s="3" t="s">
        <v>33</v>
      </c>
      <c r="B36" s="3" t="s">
        <v>67</v>
      </c>
      <c r="C36" s="3" t="s">
        <v>35</v>
      </c>
      <c r="D36" s="3" t="s">
        <v>63</v>
      </c>
      <c r="E36" s="3"/>
      <c r="F36" s="3" t="s">
        <v>12</v>
      </c>
      <c r="G36" s="3" t="s">
        <v>37</v>
      </c>
      <c r="H36" s="3" t="s">
        <v>14</v>
      </c>
      <c r="I36" s="4" t="s">
        <v>68</v>
      </c>
      <c r="J36" s="5">
        <v>528973518</v>
      </c>
      <c r="K36" s="5">
        <v>528972242.18000001</v>
      </c>
      <c r="L36" s="5">
        <v>494885882.18000001</v>
      </c>
      <c r="M36" s="13">
        <f t="shared" si="2"/>
        <v>34087635.819999993</v>
      </c>
      <c r="N36" s="14">
        <f t="shared" si="3"/>
        <v>0.93555889915078894</v>
      </c>
      <c r="O36" s="6"/>
      <c r="P36" s="6"/>
    </row>
    <row r="37" spans="1:16" ht="57.75" customHeight="1" thickTop="1" thickBot="1" x14ac:dyDescent="0.3">
      <c r="A37" s="3" t="s">
        <v>33</v>
      </c>
      <c r="B37" s="3" t="s">
        <v>67</v>
      </c>
      <c r="C37" s="3" t="s">
        <v>35</v>
      </c>
      <c r="D37" s="3" t="s">
        <v>65</v>
      </c>
      <c r="E37" s="3"/>
      <c r="F37" s="3" t="s">
        <v>12</v>
      </c>
      <c r="G37" s="3" t="s">
        <v>37</v>
      </c>
      <c r="H37" s="3" t="s">
        <v>14</v>
      </c>
      <c r="I37" s="4" t="s">
        <v>69</v>
      </c>
      <c r="J37" s="5">
        <v>89208045</v>
      </c>
      <c r="K37" s="5">
        <v>89208045</v>
      </c>
      <c r="L37" s="5">
        <v>68764000</v>
      </c>
      <c r="M37" s="13">
        <f t="shared" si="2"/>
        <v>20444045</v>
      </c>
      <c r="N37" s="14">
        <f t="shared" si="3"/>
        <v>0.77082733961942562</v>
      </c>
      <c r="O37" s="6"/>
      <c r="P37" s="6"/>
    </row>
    <row r="38" spans="1:16" ht="35.25" thickTop="1" thickBot="1" x14ac:dyDescent="0.3">
      <c r="A38" s="20"/>
      <c r="B38" s="20"/>
      <c r="C38" s="20"/>
      <c r="D38" s="20"/>
      <c r="E38" s="20"/>
      <c r="F38" s="20"/>
      <c r="G38" s="20"/>
      <c r="H38" s="20"/>
      <c r="I38" s="21" t="s">
        <v>78</v>
      </c>
      <c r="J38" s="22">
        <f>+J7+J20</f>
        <v>224632815850.64001</v>
      </c>
      <c r="K38" s="22">
        <f t="shared" ref="K38:L38" si="7">+K7+K20</f>
        <v>4022827757.5600004</v>
      </c>
      <c r="L38" s="22">
        <f t="shared" si="7"/>
        <v>1713542734.5599999</v>
      </c>
      <c r="M38" s="18">
        <f t="shared" si="2"/>
        <v>222919273116.08002</v>
      </c>
      <c r="N38" s="19">
        <f t="shared" si="3"/>
        <v>7.6281941624208056E-3</v>
      </c>
      <c r="O38" s="6"/>
      <c r="P38" s="6"/>
    </row>
    <row r="39" spans="1:16" ht="15.75" thickTop="1" x14ac:dyDescent="0.25">
      <c r="A39" s="9" t="s">
        <v>80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8"/>
      <c r="M39" s="11"/>
      <c r="N39" s="10"/>
      <c r="O39" s="6"/>
      <c r="P39" s="6"/>
    </row>
    <row r="40" spans="1:16" x14ac:dyDescent="0.25">
      <c r="A40" s="9" t="s">
        <v>81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8"/>
      <c r="M40" s="11"/>
      <c r="N40" s="10"/>
      <c r="O40" s="6"/>
      <c r="P40" s="6"/>
    </row>
    <row r="41" spans="1:16" x14ac:dyDescent="0.25">
      <c r="A41" s="9" t="s">
        <v>82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8"/>
      <c r="M41" s="11"/>
      <c r="N41" s="10"/>
      <c r="O41" s="6"/>
      <c r="P41" s="6"/>
    </row>
    <row r="42" spans="1:16" x14ac:dyDescent="0.25">
      <c r="A42" s="9"/>
      <c r="B42" s="9"/>
      <c r="C42" s="9"/>
      <c r="D42" s="9"/>
      <c r="E42" s="9"/>
      <c r="F42" s="9"/>
      <c r="G42" s="9"/>
      <c r="H42" s="9"/>
      <c r="I42" s="9"/>
      <c r="J42" s="10"/>
      <c r="K42" s="10"/>
      <c r="L42" s="10"/>
      <c r="M42" s="11"/>
      <c r="N42" s="10"/>
      <c r="O42" s="6"/>
      <c r="P42" s="6"/>
    </row>
    <row r="43" spans="1:16" x14ac:dyDescent="0.25">
      <c r="A43" s="9"/>
      <c r="B43" s="9"/>
      <c r="C43" s="9"/>
      <c r="D43" s="9"/>
      <c r="E43" s="9"/>
      <c r="F43" s="9"/>
      <c r="G43" s="9"/>
      <c r="H43" s="9"/>
      <c r="I43" s="9"/>
      <c r="J43" s="10"/>
      <c r="K43" s="10"/>
      <c r="L43" s="10"/>
      <c r="M43" s="11"/>
      <c r="N43" s="10"/>
      <c r="O43" s="6"/>
      <c r="P43" s="6"/>
    </row>
    <row r="44" spans="1:16" x14ac:dyDescent="0.25">
      <c r="A44" s="9"/>
      <c r="B44" s="9"/>
      <c r="C44" s="9"/>
      <c r="D44" s="9"/>
      <c r="E44" s="9"/>
      <c r="F44" s="9"/>
      <c r="G44" s="9"/>
      <c r="H44" s="9"/>
      <c r="I44" s="9"/>
      <c r="J44" s="10"/>
      <c r="K44" s="10"/>
      <c r="L44" s="10"/>
      <c r="M44" s="11"/>
      <c r="N44" s="10"/>
      <c r="O44" s="6"/>
      <c r="P44" s="6"/>
    </row>
    <row r="45" spans="1:16" x14ac:dyDescent="0.25">
      <c r="A45" s="9"/>
      <c r="B45" s="9"/>
      <c r="C45" s="9"/>
      <c r="D45" s="9"/>
      <c r="E45" s="9"/>
      <c r="F45" s="9"/>
      <c r="G45" s="9"/>
      <c r="H45" s="9"/>
      <c r="I45" s="9"/>
      <c r="J45" s="10"/>
      <c r="K45" s="10"/>
      <c r="L45" s="10"/>
      <c r="M45" s="11"/>
      <c r="N45" s="10"/>
      <c r="O45" s="6"/>
      <c r="P45" s="6"/>
    </row>
    <row r="46" spans="1:16" x14ac:dyDescent="0.25">
      <c r="A46" s="9"/>
      <c r="B46" s="9"/>
      <c r="C46" s="9"/>
      <c r="D46" s="9"/>
      <c r="E46" s="9"/>
      <c r="F46" s="9"/>
      <c r="G46" s="9"/>
      <c r="H46" s="9"/>
      <c r="I46" s="9"/>
      <c r="J46" s="10"/>
      <c r="K46" s="10"/>
      <c r="L46" s="10"/>
      <c r="M46" s="11"/>
      <c r="N46" s="10"/>
      <c r="O46" s="6"/>
      <c r="P46" s="6"/>
    </row>
    <row r="47" spans="1:16" ht="35.1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10"/>
      <c r="K47" s="10"/>
      <c r="L47" s="10"/>
      <c r="M47" s="11"/>
      <c r="N47" s="10"/>
      <c r="O47" s="6"/>
      <c r="P47" s="6"/>
    </row>
    <row r="48" spans="1:16" ht="35.1" customHeight="1" x14ac:dyDescent="0.25">
      <c r="J48" s="6"/>
      <c r="K48" s="6"/>
      <c r="L48" s="6"/>
      <c r="M48" s="7"/>
      <c r="N48" s="6"/>
      <c r="O48" s="6"/>
      <c r="P48" s="6"/>
    </row>
    <row r="49" spans="10:16" ht="35.1" customHeight="1" x14ac:dyDescent="0.25">
      <c r="J49" s="6"/>
      <c r="K49" s="6"/>
      <c r="L49" s="6"/>
      <c r="M49" s="6"/>
      <c r="N49" s="6"/>
      <c r="O49" s="6"/>
      <c r="P49" s="6"/>
    </row>
    <row r="50" spans="10:16" ht="35.1" customHeight="1" x14ac:dyDescent="0.25">
      <c r="J50" s="6"/>
      <c r="K50" s="6"/>
      <c r="L50" s="6"/>
      <c r="M50" s="6"/>
      <c r="N50" s="6"/>
      <c r="O50" s="6"/>
      <c r="P50" s="6"/>
    </row>
    <row r="51" spans="10:16" ht="35.1" customHeight="1" x14ac:dyDescent="0.25">
      <c r="J51" s="6"/>
      <c r="K51" s="6"/>
      <c r="L51" s="6"/>
      <c r="M51" s="6"/>
      <c r="N51" s="6"/>
      <c r="O51" s="6"/>
      <c r="P51" s="6"/>
    </row>
    <row r="52" spans="10:16" ht="35.1" customHeight="1" x14ac:dyDescent="0.25">
      <c r="J52" s="6"/>
      <c r="K52" s="6"/>
      <c r="L52" s="6"/>
      <c r="M52" s="6"/>
      <c r="N52" s="6"/>
      <c r="O52" s="6"/>
      <c r="P52" s="6"/>
    </row>
    <row r="53" spans="10:16" ht="35.1" customHeight="1" x14ac:dyDescent="0.25">
      <c r="J53" s="6"/>
      <c r="K53" s="6"/>
      <c r="L53" s="6"/>
      <c r="M53" s="6"/>
      <c r="N53" s="6"/>
      <c r="O53" s="6"/>
      <c r="P53" s="6"/>
    </row>
    <row r="54" spans="10:16" ht="35.1" customHeight="1" x14ac:dyDescent="0.25">
      <c r="J54" s="6"/>
      <c r="K54" s="6"/>
      <c r="L54" s="6"/>
      <c r="M54" s="6"/>
      <c r="N54" s="6"/>
      <c r="O54" s="6"/>
      <c r="P54" s="6"/>
    </row>
    <row r="55" spans="10:16" ht="35.1" customHeight="1" x14ac:dyDescent="0.25">
      <c r="J55" s="6"/>
      <c r="K55" s="6"/>
      <c r="L55" s="6"/>
      <c r="M55" s="6"/>
      <c r="N55" s="6"/>
      <c r="O55" s="6"/>
      <c r="P55" s="6"/>
    </row>
    <row r="56" spans="10:16" x14ac:dyDescent="0.25">
      <c r="J56" s="6"/>
      <c r="K56" s="6"/>
      <c r="L56" s="6"/>
      <c r="M56" s="6"/>
      <c r="N56" s="6"/>
      <c r="O56" s="6"/>
      <c r="P56" s="6"/>
    </row>
    <row r="57" spans="10:16" x14ac:dyDescent="0.25">
      <c r="J57" s="6"/>
      <c r="K57" s="6"/>
      <c r="L57" s="6"/>
      <c r="M57" s="6"/>
      <c r="N57" s="6"/>
      <c r="O57" s="6"/>
      <c r="P57" s="6"/>
    </row>
    <row r="58" spans="10:16" x14ac:dyDescent="0.25">
      <c r="J58" s="6"/>
      <c r="K58" s="6"/>
      <c r="L58" s="6"/>
      <c r="M58" s="6"/>
      <c r="N58" s="6"/>
      <c r="O58" s="6"/>
      <c r="P58" s="6"/>
    </row>
    <row r="59" spans="10:16" x14ac:dyDescent="0.25">
      <c r="J59" s="6"/>
      <c r="K59" s="6"/>
      <c r="L59" s="6"/>
      <c r="M59" s="6"/>
      <c r="N59" s="6"/>
      <c r="O59" s="6"/>
      <c r="P59" s="6"/>
    </row>
    <row r="60" spans="10:16" x14ac:dyDescent="0.25">
      <c r="J60" s="6"/>
      <c r="K60" s="6"/>
      <c r="L60" s="6"/>
      <c r="M60" s="6"/>
      <c r="N60" s="6"/>
      <c r="O60" s="6"/>
      <c r="P60" s="6"/>
    </row>
    <row r="61" spans="10:16" x14ac:dyDescent="0.25">
      <c r="J61" s="6"/>
      <c r="K61" s="6"/>
      <c r="L61" s="6"/>
      <c r="M61" s="6"/>
      <c r="N61" s="6"/>
      <c r="O61" s="6"/>
      <c r="P61" s="6"/>
    </row>
    <row r="62" spans="10:16" x14ac:dyDescent="0.25">
      <c r="J62" s="6"/>
      <c r="K62" s="6"/>
      <c r="L62" s="6"/>
      <c r="M62" s="6"/>
      <c r="N62" s="6"/>
      <c r="O62" s="6"/>
      <c r="P62" s="6"/>
    </row>
    <row r="63" spans="10:16" x14ac:dyDescent="0.25">
      <c r="J63" s="6"/>
      <c r="K63" s="6"/>
      <c r="L63" s="6"/>
      <c r="M63" s="6"/>
      <c r="N63" s="6"/>
      <c r="O63" s="6"/>
      <c r="P63" s="6"/>
    </row>
    <row r="64" spans="10:16" x14ac:dyDescent="0.25">
      <c r="J64" s="6"/>
      <c r="K64" s="6"/>
      <c r="L64" s="6"/>
      <c r="M64" s="6"/>
      <c r="N64" s="6"/>
      <c r="O64" s="6"/>
      <c r="P64" s="6"/>
    </row>
  </sheetData>
  <mergeCells count="4">
    <mergeCell ref="A2:N2"/>
    <mergeCell ref="A3:N3"/>
    <mergeCell ref="A4:N4"/>
    <mergeCell ref="L5:N5"/>
  </mergeCells>
  <printOptions horizontalCentered="1"/>
  <pageMargins left="0.39370078740157483" right="0.39370078740157483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</vt:lpstr>
      <vt:lpstr>'RESERVAS PRESUPUESTALES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2022-04-06T19:06:39Z</cp:lastPrinted>
  <dcterms:created xsi:type="dcterms:W3CDTF">2022-04-01T13:19:23Z</dcterms:created>
  <dcterms:modified xsi:type="dcterms:W3CDTF">2022-04-06T19:06:43Z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