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2\PAGINA WEB 2022\NOVIEMBRE 30 DE 2022 PRESPTO\PDF\"/>
    </mc:Choice>
  </mc:AlternateContent>
  <bookViews>
    <workbookView xWindow="240" yWindow="120" windowWidth="18060" windowHeight="7050"/>
  </bookViews>
  <sheets>
    <sheet name="RESERVAS -DCE" sheetId="1" r:id="rId1"/>
  </sheets>
  <definedNames>
    <definedName name="_xlnm.Print_Titles" localSheetId="0">'RESERVAS -DCE'!$5:$5</definedName>
  </definedNames>
  <calcPr calcId="152511"/>
</workbook>
</file>

<file path=xl/calcChain.xml><?xml version="1.0" encoding="utf-8"?>
<calcChain xmlns="http://schemas.openxmlformats.org/spreadsheetml/2006/main">
  <c r="M14" i="1" l="1"/>
  <c r="M12" i="1"/>
  <c r="M10" i="1"/>
  <c r="M9" i="1"/>
  <c r="K13" i="1"/>
  <c r="M13" i="1" s="1"/>
  <c r="J13" i="1"/>
  <c r="I13" i="1"/>
  <c r="K11" i="1"/>
  <c r="J11" i="1"/>
  <c r="I11" i="1"/>
  <c r="K8" i="1"/>
  <c r="J8" i="1"/>
  <c r="I8" i="1"/>
  <c r="M8" i="1" l="1"/>
  <c r="M11" i="1"/>
  <c r="J7" i="1"/>
  <c r="J15" i="1" s="1"/>
  <c r="K7" i="1"/>
  <c r="I7" i="1"/>
  <c r="I15" i="1" s="1"/>
  <c r="L14" i="1"/>
  <c r="L13" i="1" s="1"/>
  <c r="L12" i="1"/>
  <c r="L11" i="1" s="1"/>
  <c r="L10" i="1"/>
  <c r="L9" i="1"/>
  <c r="K15" i="1" l="1"/>
  <c r="M15" i="1" s="1"/>
  <c r="M7" i="1"/>
  <c r="L8" i="1"/>
  <c r="L7" i="1" s="1"/>
  <c r="L15" i="1" s="1"/>
</calcChain>
</file>

<file path=xl/sharedStrings.xml><?xml version="1.0" encoding="utf-8"?>
<sst xmlns="http://schemas.openxmlformats.org/spreadsheetml/2006/main" count="72" uniqueCount="41">
  <si>
    <t/>
  </si>
  <si>
    <t>TIPO</t>
  </si>
  <si>
    <t>CTA</t>
  </si>
  <si>
    <t>SUB
CTA</t>
  </si>
  <si>
    <t>OBJ</t>
  </si>
  <si>
    <t>FUENTE</t>
  </si>
  <si>
    <t>REC</t>
  </si>
  <si>
    <t>SIT</t>
  </si>
  <si>
    <t>DESCRIPCION</t>
  </si>
  <si>
    <t>A</t>
  </si>
  <si>
    <t>01</t>
  </si>
  <si>
    <t>Nación</t>
  </si>
  <si>
    <t>SALARIO</t>
  </si>
  <si>
    <t>03</t>
  </si>
  <si>
    <t>REMUNERACIONES NO CONSTITUTIVAS DE FACTOR SALARIAL</t>
  </si>
  <si>
    <t>02</t>
  </si>
  <si>
    <t>ADQUISICIONES DIFERENTES DE ACTIVOS</t>
  </si>
  <si>
    <t>C</t>
  </si>
  <si>
    <t>3501</t>
  </si>
  <si>
    <t>0200</t>
  </si>
  <si>
    <t>2</t>
  </si>
  <si>
    <t>16</t>
  </si>
  <si>
    <t>SSF</t>
  </si>
  <si>
    <t>FORTALECIMIENTO DE LOS SERVICIOS BRINDADOS A LOS USUARIOS DE COMERCIO EXTERIOR A NIVEL  NACIONAL</t>
  </si>
  <si>
    <t>GASTOS DE PERSONAL</t>
  </si>
  <si>
    <t>GASTOS DE FUNCIONAMIENTO</t>
  </si>
  <si>
    <t>ADQUISICION DE BIENES Y SERVICIOS</t>
  </si>
  <si>
    <t xml:space="preserve">GASTOS DE INVERSION </t>
  </si>
  <si>
    <t>MINISTERIO DE COMERCIO INDUSTRIA Y TURISMO</t>
  </si>
  <si>
    <t>COMPROMISO ($)</t>
  </si>
  <si>
    <t>OBLIGACION ($)</t>
  </si>
  <si>
    <t>PAGOS ($)</t>
  </si>
  <si>
    <t>COMPROMISO SIN PAGAR ($)</t>
  </si>
  <si>
    <t>PAGO /COMP (%)</t>
  </si>
  <si>
    <r>
      <rPr>
        <b/>
        <sz val="8"/>
        <rFont val="Arial"/>
        <family val="2"/>
      </rPr>
      <t>Fuente</t>
    </r>
    <r>
      <rPr>
        <sz val="8"/>
        <rFont val="Arial"/>
        <family val="2"/>
      </rPr>
      <t xml:space="preserve"> :Sistema Integrado de Información Financiera SIIF Nación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</si>
  <si>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2159 del 12 de Noviembre de 2021. Por la cual se decreta el presupuesto de rentas y recursos de capital y ley de apropiaciones para la vigencia fiscal del 1° de Enero al 31 de diciembre de 2022.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</si>
  <si>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Numero 1793 del 21 de diciembre de 2021. Por el cual se liquida el Presupuesto General de la Nación para la vigencia fiscal de 2022, se detallan las apropiaciones y se clasifican y definen los gastos. </t>
    </r>
  </si>
  <si>
    <t>FECHA DE GENERACIÓN: DICIEMBRE 01 DE 2022</t>
  </si>
  <si>
    <t xml:space="preserve">UNIDAD EJECUTORA 3501-02 DIRECCION DE COMERCIO EXTERIOR </t>
  </si>
  <si>
    <t>EJECUCIÓN DE RESERVAS PRESUPUESTALES 2021 CON CORTE AL 30 DE NOVIEMBRE DE 2022</t>
  </si>
  <si>
    <t>TOTAL EJECUCION  RESERVAS PRESUPUESTALES 2021 CON CORTE AL 30 DE NOVIEMBRE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</si>
</sst>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11"/>
      <color theme="1" tint="4.9989318521683403E-2"/>
      <name val="Calibri"/>
      <family val="2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11"/>
      <name val="Calibri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7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/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10" fontId="7" fillId="0" borderId="0" xfId="0" applyNumberFormat="1" applyFont="1" applyFill="1" applyBorder="1"/>
    <xf numFmtId="0" fontId="5" fillId="2" borderId="1" xfId="0" applyNumberFormat="1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/>
    </xf>
    <xf numFmtId="7" fontId="7" fillId="0" borderId="1" xfId="0" applyNumberFormat="1" applyFont="1" applyFill="1" applyBorder="1" applyAlignment="1">
      <alignment horizontal="right" vertical="center" wrapText="1" readingOrder="1"/>
    </xf>
    <xf numFmtId="10" fontId="7" fillId="0" borderId="1" xfId="0" applyNumberFormat="1" applyFont="1" applyFill="1" applyBorder="1" applyAlignment="1">
      <alignment horizontal="right" vertical="center" wrapText="1" readingOrder="1"/>
    </xf>
    <xf numFmtId="0" fontId="1" fillId="0" borderId="0" xfId="0" applyFont="1" applyFill="1" applyBorder="1" applyAlignment="1">
      <alignment horizontal="right" vertical="center" wrapText="1" readingOrder="1"/>
    </xf>
    <xf numFmtId="0" fontId="9" fillId="3" borderId="1" xfId="0" applyNumberFormat="1" applyFont="1" applyFill="1" applyBorder="1" applyAlignment="1">
      <alignment horizontal="center" vertical="center" wrapText="1" readingOrder="1"/>
    </xf>
    <xf numFmtId="0" fontId="9" fillId="3" borderId="1" xfId="0" applyNumberFormat="1" applyFont="1" applyFill="1" applyBorder="1" applyAlignment="1">
      <alignment horizontal="left" vertical="center" wrapText="1" readingOrder="1"/>
    </xf>
    <xf numFmtId="164" fontId="9" fillId="3" borderId="1" xfId="0" applyNumberFormat="1" applyFont="1" applyFill="1" applyBorder="1" applyAlignment="1">
      <alignment horizontal="right" vertical="center" wrapText="1" readingOrder="1"/>
    </xf>
    <xf numFmtId="0" fontId="7" fillId="0" borderId="0" xfId="0" applyFont="1" applyFill="1" applyBorder="1"/>
    <xf numFmtId="4" fontId="7" fillId="0" borderId="0" xfId="0" applyNumberFormat="1" applyFont="1" applyFill="1" applyBorder="1"/>
    <xf numFmtId="10" fontId="7" fillId="0" borderId="0" xfId="0" applyNumberFormat="1" applyFont="1"/>
    <xf numFmtId="0" fontId="7" fillId="0" borderId="0" xfId="0" applyFont="1"/>
    <xf numFmtId="10" fontId="7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/>
    <xf numFmtId="10" fontId="8" fillId="3" borderId="1" xfId="0" applyNumberFormat="1" applyFont="1" applyFill="1" applyBorder="1" applyAlignment="1">
      <alignment horizontal="right" vertical="center" wrapText="1" readingOrder="1"/>
    </xf>
    <xf numFmtId="0" fontId="9" fillId="3" borderId="2" xfId="0" applyNumberFormat="1" applyFont="1" applyFill="1" applyBorder="1" applyAlignment="1">
      <alignment horizontal="left" vertical="center" wrapText="1" readingOrder="1"/>
    </xf>
    <xf numFmtId="0" fontId="11" fillId="0" borderId="0" xfId="0" applyNumberFormat="1" applyFont="1" applyFill="1" applyBorder="1" applyAlignment="1">
      <alignment horizontal="center" vertical="center" wrapText="1" readingOrder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161925</xdr:colOff>
      <xdr:row>2</xdr:row>
      <xdr:rowOff>9525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95525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0"/>
  <sheetViews>
    <sheetView showGridLines="0" tabSelected="1" topLeftCell="A5" workbookViewId="0">
      <selection activeCell="A7" sqref="A7:M8"/>
    </sheetView>
  </sheetViews>
  <sheetFormatPr baseColWidth="10" defaultRowHeight="15" x14ac:dyDescent="0.25"/>
  <cols>
    <col min="1" max="4" width="5.42578125" customWidth="1"/>
    <col min="5" max="5" width="6.42578125" customWidth="1"/>
    <col min="6" max="6" width="3.85546875" customWidth="1"/>
    <col min="7" max="7" width="5.140625" customWidth="1"/>
    <col min="8" max="8" width="27.5703125" customWidth="1"/>
    <col min="9" max="11" width="18.85546875" customWidth="1"/>
    <col min="12" max="12" width="19.140625" customWidth="1"/>
  </cols>
  <sheetData>
    <row r="2" spans="1:21" ht="21.75" customHeight="1" x14ac:dyDescent="0.25">
      <c r="A2" s="23" t="s">
        <v>28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21" ht="17.25" customHeight="1" x14ac:dyDescent="0.25">
      <c r="A3" s="23" t="s">
        <v>39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21" ht="15.75" x14ac:dyDescent="0.25">
      <c r="A4" s="23" t="s">
        <v>38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21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25" t="s">
        <v>37</v>
      </c>
      <c r="L5" s="26"/>
      <c r="M5" s="26"/>
      <c r="Q5" s="2"/>
      <c r="R5" s="2"/>
      <c r="S5" s="2"/>
    </row>
    <row r="6" spans="1:21" ht="30" customHeight="1" thickTop="1" thickBot="1" x14ac:dyDescent="0.3">
      <c r="A6" s="7" t="s">
        <v>1</v>
      </c>
      <c r="B6" s="7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7" t="s">
        <v>29</v>
      </c>
      <c r="J6" s="7" t="s">
        <v>30</v>
      </c>
      <c r="K6" s="7" t="s">
        <v>31</v>
      </c>
      <c r="L6" s="8" t="s">
        <v>32</v>
      </c>
      <c r="M6" s="8" t="s">
        <v>33</v>
      </c>
    </row>
    <row r="7" spans="1:21" ht="39.950000000000003" customHeight="1" thickTop="1" thickBot="1" x14ac:dyDescent="0.3">
      <c r="A7" s="12" t="s">
        <v>9</v>
      </c>
      <c r="B7" s="12"/>
      <c r="C7" s="12"/>
      <c r="D7" s="12"/>
      <c r="E7" s="12"/>
      <c r="F7" s="12"/>
      <c r="G7" s="12"/>
      <c r="H7" s="13" t="s">
        <v>25</v>
      </c>
      <c r="I7" s="14">
        <f>+I8+I11</f>
        <v>112009064.62</v>
      </c>
      <c r="J7" s="14">
        <f t="shared" ref="J7:L7" si="0">+J8+J11</f>
        <v>112009064.62</v>
      </c>
      <c r="K7" s="14">
        <f t="shared" si="0"/>
        <v>112009064.62</v>
      </c>
      <c r="L7" s="14">
        <f t="shared" si="0"/>
        <v>0</v>
      </c>
      <c r="M7" s="21">
        <f>+K7/I7</f>
        <v>1</v>
      </c>
    </row>
    <row r="8" spans="1:21" ht="39.950000000000003" customHeight="1" thickTop="1" thickBot="1" x14ac:dyDescent="0.3">
      <c r="A8" s="12" t="s">
        <v>9</v>
      </c>
      <c r="B8" s="12" t="s">
        <v>10</v>
      </c>
      <c r="C8" s="12"/>
      <c r="D8" s="12"/>
      <c r="E8" s="12"/>
      <c r="F8" s="12"/>
      <c r="G8" s="12"/>
      <c r="H8" s="13" t="s">
        <v>24</v>
      </c>
      <c r="I8" s="14">
        <f>SUM(I9:I10)</f>
        <v>26863192</v>
      </c>
      <c r="J8" s="14">
        <f t="shared" ref="J8:L8" si="1">SUM(J9:J10)</f>
        <v>26863192</v>
      </c>
      <c r="K8" s="14">
        <f t="shared" si="1"/>
        <v>26863192</v>
      </c>
      <c r="L8" s="14">
        <f t="shared" si="1"/>
        <v>0</v>
      </c>
      <c r="M8" s="21">
        <f t="shared" ref="M8:M15" si="2">+K8/I8</f>
        <v>1</v>
      </c>
    </row>
    <row r="9" spans="1:21" ht="39.950000000000003" customHeight="1" thickTop="1" thickBot="1" x14ac:dyDescent="0.3">
      <c r="A9" s="3" t="s">
        <v>9</v>
      </c>
      <c r="B9" s="3" t="s">
        <v>10</v>
      </c>
      <c r="C9" s="3" t="s">
        <v>10</v>
      </c>
      <c r="D9" s="3" t="s">
        <v>10</v>
      </c>
      <c r="E9" s="3" t="s">
        <v>11</v>
      </c>
      <c r="F9" s="3" t="s">
        <v>21</v>
      </c>
      <c r="G9" s="3" t="s">
        <v>22</v>
      </c>
      <c r="H9" s="4" t="s">
        <v>12</v>
      </c>
      <c r="I9" s="5">
        <v>16991972</v>
      </c>
      <c r="J9" s="5">
        <v>16991972</v>
      </c>
      <c r="K9" s="5">
        <v>16991972</v>
      </c>
      <c r="L9" s="9">
        <f t="shared" ref="L9:L14" si="3">+I9-K9</f>
        <v>0</v>
      </c>
      <c r="M9" s="10">
        <f t="shared" si="2"/>
        <v>1</v>
      </c>
    </row>
    <row r="10" spans="1:21" ht="39.950000000000003" customHeight="1" thickTop="1" thickBot="1" x14ac:dyDescent="0.3">
      <c r="A10" s="3" t="s">
        <v>9</v>
      </c>
      <c r="B10" s="3" t="s">
        <v>10</v>
      </c>
      <c r="C10" s="3" t="s">
        <v>10</v>
      </c>
      <c r="D10" s="3" t="s">
        <v>13</v>
      </c>
      <c r="E10" s="3" t="s">
        <v>11</v>
      </c>
      <c r="F10" s="3" t="s">
        <v>21</v>
      </c>
      <c r="G10" s="3" t="s">
        <v>22</v>
      </c>
      <c r="H10" s="4" t="s">
        <v>14</v>
      </c>
      <c r="I10" s="5">
        <v>9871220</v>
      </c>
      <c r="J10" s="5">
        <v>9871220</v>
      </c>
      <c r="K10" s="5">
        <v>9871220</v>
      </c>
      <c r="L10" s="9">
        <f t="shared" si="3"/>
        <v>0</v>
      </c>
      <c r="M10" s="10">
        <f t="shared" si="2"/>
        <v>1</v>
      </c>
    </row>
    <row r="11" spans="1:21" ht="39.950000000000003" customHeight="1" thickTop="1" thickBot="1" x14ac:dyDescent="0.3">
      <c r="A11" s="12" t="s">
        <v>9</v>
      </c>
      <c r="B11" s="12" t="s">
        <v>15</v>
      </c>
      <c r="C11" s="12"/>
      <c r="D11" s="12"/>
      <c r="E11" s="12"/>
      <c r="F11" s="12"/>
      <c r="G11" s="12"/>
      <c r="H11" s="13" t="s">
        <v>26</v>
      </c>
      <c r="I11" s="14">
        <f>+I12</f>
        <v>85145872.620000005</v>
      </c>
      <c r="J11" s="14">
        <f t="shared" ref="J11:L11" si="4">+J12</f>
        <v>85145872.620000005</v>
      </c>
      <c r="K11" s="14">
        <f t="shared" si="4"/>
        <v>85145872.620000005</v>
      </c>
      <c r="L11" s="14">
        <f t="shared" si="4"/>
        <v>0</v>
      </c>
      <c r="M11" s="21">
        <f t="shared" si="2"/>
        <v>1</v>
      </c>
    </row>
    <row r="12" spans="1:21" ht="39.950000000000003" customHeight="1" thickTop="1" thickBot="1" x14ac:dyDescent="0.3">
      <c r="A12" s="3" t="s">
        <v>9</v>
      </c>
      <c r="B12" s="3" t="s">
        <v>15</v>
      </c>
      <c r="C12" s="3" t="s">
        <v>15</v>
      </c>
      <c r="D12" s="3"/>
      <c r="E12" s="3" t="s">
        <v>11</v>
      </c>
      <c r="F12" s="3" t="s">
        <v>21</v>
      </c>
      <c r="G12" s="3" t="s">
        <v>22</v>
      </c>
      <c r="H12" s="4" t="s">
        <v>16</v>
      </c>
      <c r="I12" s="5">
        <v>85145872.620000005</v>
      </c>
      <c r="J12" s="5">
        <v>85145872.620000005</v>
      </c>
      <c r="K12" s="5">
        <v>85145872.620000005</v>
      </c>
      <c r="L12" s="9">
        <f t="shared" si="3"/>
        <v>0</v>
      </c>
      <c r="M12" s="10">
        <f t="shared" si="2"/>
        <v>1</v>
      </c>
    </row>
    <row r="13" spans="1:21" ht="39.950000000000003" customHeight="1" thickTop="1" thickBot="1" x14ac:dyDescent="0.3">
      <c r="A13" s="12" t="s">
        <v>17</v>
      </c>
      <c r="B13" s="12"/>
      <c r="C13" s="12"/>
      <c r="D13" s="12"/>
      <c r="E13" s="12"/>
      <c r="F13" s="12"/>
      <c r="G13" s="12"/>
      <c r="H13" s="13" t="s">
        <v>27</v>
      </c>
      <c r="I13" s="14">
        <f>+I14</f>
        <v>2332114949.98</v>
      </c>
      <c r="J13" s="14">
        <f t="shared" ref="J13:L13" si="5">+J14</f>
        <v>2332114949.98</v>
      </c>
      <c r="K13" s="14">
        <f t="shared" si="5"/>
        <v>2332114949.98</v>
      </c>
      <c r="L13" s="14">
        <f t="shared" si="5"/>
        <v>0</v>
      </c>
      <c r="M13" s="21">
        <f t="shared" si="2"/>
        <v>1</v>
      </c>
    </row>
    <row r="14" spans="1:21" ht="55.5" customHeight="1" thickTop="1" thickBot="1" x14ac:dyDescent="0.3">
      <c r="A14" s="3" t="s">
        <v>17</v>
      </c>
      <c r="B14" s="3" t="s">
        <v>18</v>
      </c>
      <c r="C14" s="3" t="s">
        <v>19</v>
      </c>
      <c r="D14" s="3" t="s">
        <v>20</v>
      </c>
      <c r="E14" s="3" t="s">
        <v>11</v>
      </c>
      <c r="F14" s="3" t="s">
        <v>21</v>
      </c>
      <c r="G14" s="3" t="s">
        <v>22</v>
      </c>
      <c r="H14" s="4" t="s">
        <v>23</v>
      </c>
      <c r="I14" s="5">
        <v>2332114949.98</v>
      </c>
      <c r="J14" s="5">
        <v>2332114949.98</v>
      </c>
      <c r="K14" s="5">
        <v>2332114949.98</v>
      </c>
      <c r="L14" s="9">
        <f t="shared" si="3"/>
        <v>0</v>
      </c>
      <c r="M14" s="10">
        <f t="shared" si="2"/>
        <v>1</v>
      </c>
    </row>
    <row r="15" spans="1:21" ht="51" customHeight="1" thickTop="1" thickBot="1" x14ac:dyDescent="0.3">
      <c r="A15" s="12"/>
      <c r="B15" s="12"/>
      <c r="C15" s="12"/>
      <c r="D15" s="12"/>
      <c r="E15" s="12"/>
      <c r="F15" s="12"/>
      <c r="G15" s="12"/>
      <c r="H15" s="22" t="s">
        <v>40</v>
      </c>
      <c r="I15" s="14">
        <f>+I7+I13</f>
        <v>2444124014.5999999</v>
      </c>
      <c r="J15" s="14">
        <f t="shared" ref="J15:L15" si="6">+J7+J13</f>
        <v>2444124014.5999999</v>
      </c>
      <c r="K15" s="14">
        <f t="shared" si="6"/>
        <v>2444124014.5999999</v>
      </c>
      <c r="L15" s="14">
        <f t="shared" si="6"/>
        <v>0</v>
      </c>
      <c r="M15" s="21">
        <f t="shared" si="2"/>
        <v>1</v>
      </c>
    </row>
    <row r="16" spans="1:21" ht="23.25" customHeight="1" thickTop="1" x14ac:dyDescent="0.25">
      <c r="A16" s="15" t="s">
        <v>34</v>
      </c>
      <c r="B16" s="16"/>
      <c r="C16" s="16"/>
      <c r="D16" s="16"/>
      <c r="E16" s="17"/>
      <c r="F16" s="18"/>
      <c r="G16" s="15"/>
      <c r="H16" s="15"/>
      <c r="I16" s="15"/>
      <c r="J16" s="6"/>
      <c r="K16" s="15"/>
      <c r="L16" s="19"/>
      <c r="M16" s="19"/>
      <c r="N16" s="19"/>
      <c r="O16" s="20"/>
      <c r="P16" s="20"/>
      <c r="Q16" s="20"/>
      <c r="R16" s="20"/>
      <c r="S16" s="20"/>
      <c r="T16" s="20"/>
      <c r="U16" s="20"/>
    </row>
    <row r="17" spans="1:21" ht="17.25" customHeight="1" x14ac:dyDescent="0.25">
      <c r="A17" s="15" t="s">
        <v>35</v>
      </c>
      <c r="B17" s="15"/>
      <c r="C17" s="15"/>
      <c r="D17" s="15"/>
      <c r="E17" s="15"/>
      <c r="F17" s="15"/>
      <c r="G17" s="15"/>
      <c r="H17" s="15"/>
      <c r="I17" s="15"/>
      <c r="J17" s="6"/>
      <c r="K17" s="15"/>
      <c r="L17" s="19"/>
      <c r="M17" s="19"/>
      <c r="N17" s="19"/>
      <c r="O17" s="20"/>
      <c r="P17" s="20"/>
      <c r="Q17" s="20"/>
      <c r="R17" s="20"/>
      <c r="S17" s="20"/>
      <c r="T17" s="20"/>
      <c r="U17" s="20"/>
    </row>
    <row r="18" spans="1:21" ht="15" customHeight="1" x14ac:dyDescent="0.25">
      <c r="A18" s="15" t="s">
        <v>36</v>
      </c>
      <c r="B18" s="15"/>
      <c r="C18" s="15"/>
      <c r="D18" s="15"/>
      <c r="E18" s="15"/>
      <c r="F18" s="15"/>
      <c r="G18" s="15"/>
      <c r="H18" s="15"/>
      <c r="I18" s="15"/>
      <c r="J18" s="6"/>
      <c r="K18" s="15"/>
      <c r="L18" s="19"/>
      <c r="M18" s="19"/>
      <c r="N18" s="19"/>
      <c r="O18" s="20"/>
      <c r="P18" s="20"/>
      <c r="Q18" s="20"/>
      <c r="R18" s="20"/>
      <c r="S18" s="20"/>
      <c r="T18" s="20"/>
      <c r="U18" s="20"/>
    </row>
    <row r="19" spans="1:21" ht="45" customHeight="1" x14ac:dyDescent="0.25">
      <c r="L19" s="11"/>
      <c r="M19" s="11"/>
    </row>
    <row r="20" spans="1:21" ht="54.95" customHeight="1" x14ac:dyDescent="0.25">
      <c r="L20" s="11"/>
      <c r="M20" s="11"/>
    </row>
    <row r="21" spans="1:21" ht="54.95" customHeight="1" x14ac:dyDescent="0.25">
      <c r="L21" s="11"/>
      <c r="M21" s="11"/>
    </row>
    <row r="22" spans="1:21" ht="54.95" customHeight="1" x14ac:dyDescent="0.25">
      <c r="L22" s="11"/>
      <c r="M22" s="11"/>
    </row>
    <row r="23" spans="1:21" ht="54.95" customHeight="1" x14ac:dyDescent="0.25">
      <c r="L23" s="11"/>
      <c r="M23" s="11"/>
    </row>
    <row r="24" spans="1:21" ht="54.95" customHeight="1" x14ac:dyDescent="0.25">
      <c r="L24" s="11"/>
      <c r="M24" s="11"/>
    </row>
    <row r="25" spans="1:21" ht="54.95" customHeight="1" x14ac:dyDescent="0.25"/>
    <row r="26" spans="1:21" ht="54.95" customHeight="1" x14ac:dyDescent="0.25"/>
    <row r="27" spans="1:21" ht="54.95" customHeight="1" x14ac:dyDescent="0.25"/>
    <row r="28" spans="1:21" ht="54.95" customHeight="1" x14ac:dyDescent="0.25"/>
    <row r="29" spans="1:21" ht="54.95" customHeight="1" x14ac:dyDescent="0.25"/>
    <row r="30" spans="1:21" ht="54.95" customHeight="1" x14ac:dyDescent="0.25"/>
    <row r="31" spans="1:21" ht="54.95" customHeight="1" x14ac:dyDescent="0.25"/>
    <row r="32" spans="1:21" ht="54.95" customHeight="1" x14ac:dyDescent="0.25"/>
    <row r="33" ht="54.95" customHeight="1" x14ac:dyDescent="0.25"/>
    <row r="34" ht="54.95" customHeight="1" x14ac:dyDescent="0.25"/>
    <row r="35" ht="54.95" customHeight="1" x14ac:dyDescent="0.25"/>
    <row r="36" ht="54.95" customHeight="1" x14ac:dyDescent="0.25"/>
    <row r="37" ht="44.25" customHeight="1" x14ac:dyDescent="0.25"/>
    <row r="38" ht="33.950000000000003" customHeight="1" x14ac:dyDescent="0.25"/>
    <row r="42" ht="35.1" customHeight="1" x14ac:dyDescent="0.25"/>
    <row r="43" ht="35.1" customHeight="1" x14ac:dyDescent="0.25"/>
    <row r="44" ht="35.1" customHeight="1" x14ac:dyDescent="0.25"/>
    <row r="45" ht="35.1" customHeight="1" x14ac:dyDescent="0.25"/>
    <row r="46" ht="35.1" customHeight="1" x14ac:dyDescent="0.25"/>
    <row r="47" ht="35.1" customHeight="1" x14ac:dyDescent="0.25"/>
    <row r="48" ht="35.1" customHeight="1" x14ac:dyDescent="0.25"/>
    <row r="49" ht="35.1" customHeight="1" x14ac:dyDescent="0.25"/>
    <row r="50" ht="35.1" customHeight="1" x14ac:dyDescent="0.25"/>
  </sheetData>
  <mergeCells count="4">
    <mergeCell ref="A2:M2"/>
    <mergeCell ref="A3:M3"/>
    <mergeCell ref="A4:M4"/>
    <mergeCell ref="K5:M5"/>
  </mergeCells>
  <printOptions horizontalCentered="1"/>
  <pageMargins left="0.59055118110236227" right="0.19685039370078741" top="0.78740157480314965" bottom="0.78740157480314965" header="0.78740157480314965" footer="0.78740157480314965"/>
  <pageSetup scale="7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-DCE</vt:lpstr>
      <vt:lpstr>'RESERVAS -DCE'!Títulos_a_imprimir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2022-12-07T14:56:10Z</cp:lastPrinted>
  <dcterms:created xsi:type="dcterms:W3CDTF">2022-12-01T13:02:06Z</dcterms:created>
  <dcterms:modified xsi:type="dcterms:W3CDTF">2022-12-07T14:57:34Z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