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FEBRERO 28 DE 2022\PDF\"/>
    </mc:Choice>
  </mc:AlternateContent>
  <bookViews>
    <workbookView xWindow="240" yWindow="120" windowWidth="18060" windowHeight="7050"/>
  </bookViews>
  <sheets>
    <sheet name="RESERVAS UE-350102" sheetId="1" r:id="rId1"/>
  </sheets>
  <definedNames>
    <definedName name="_xlnm.Print_Titles" localSheetId="0">'RESERVAS UE-350102'!$6:$6</definedName>
  </definedNames>
  <calcPr calcId="152511"/>
</workbook>
</file>

<file path=xl/calcChain.xml><?xml version="1.0" encoding="utf-8"?>
<calcChain xmlns="http://schemas.openxmlformats.org/spreadsheetml/2006/main">
  <c r="I10" i="1" l="1"/>
  <c r="J10" i="1"/>
  <c r="K10" i="1"/>
  <c r="M10" i="1" s="1"/>
  <c r="L10" i="1"/>
  <c r="L11" i="1"/>
  <c r="M11" i="1"/>
  <c r="L12" i="1"/>
  <c r="M12" i="1"/>
  <c r="I13" i="1"/>
  <c r="J13" i="1"/>
  <c r="K13" i="1"/>
  <c r="K9" i="1" s="1"/>
  <c r="L14" i="1"/>
  <c r="M14" i="1"/>
  <c r="I15" i="1"/>
  <c r="J15" i="1"/>
  <c r="K15" i="1"/>
  <c r="M15" i="1" s="1"/>
  <c r="L16" i="1"/>
  <c r="M16" i="1"/>
  <c r="J9" i="1" l="1"/>
  <c r="J17" i="1" s="1"/>
  <c r="L15" i="1"/>
  <c r="L13" i="1"/>
  <c r="K17" i="1"/>
  <c r="I9" i="1"/>
  <c r="M13" i="1"/>
  <c r="L9" i="1" l="1"/>
  <c r="I17" i="1"/>
  <c r="L17" i="1" s="1"/>
  <c r="M9" i="1"/>
  <c r="M17" i="1" l="1"/>
</calcChain>
</file>

<file path=xl/sharedStrings.xml><?xml version="1.0" encoding="utf-8"?>
<sst xmlns="http://schemas.openxmlformats.org/spreadsheetml/2006/main" count="77" uniqueCount="41">
  <si>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</si>
  <si>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</si>
  <si>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</si>
  <si>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</si>
  <si>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</si>
  <si>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</si>
  <si>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</si>
  <si>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</si>
  <si>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</si>
  <si>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</si>
  <si>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</si>
  <si>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</si>
  <si>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</si>
  <si>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</si>
  <si>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</si>
  <si>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</si>
  <si>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</si>
  <si>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</si>
  <si>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</si>
  <si>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</si>
  <si>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</si>
  <si>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</si>
  <si>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</si>
  <si>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</si>
  <si>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</si>
  <si>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 xml:space="preserve">ADQUISICION DE BIENES Y SERVICIOS </t>
  </si>
  <si>
    <t xml:space="preserve">GASTOS DE INVERSION </t>
  </si>
  <si>
    <t>GASTOS DE FUNCIONAMIENTO</t>
  </si>
  <si>
    <t>MINISTERIO DE COMERCIO INDUSTRIA Y TURISMO</t>
  </si>
  <si>
    <t>%PAGO/COMP</t>
  </si>
  <si>
    <t>COMPROMISO ($)</t>
  </si>
  <si>
    <t>OBLIGACION($)</t>
  </si>
  <si>
    <t>PAGOS ($)</t>
  </si>
  <si>
    <t>RESERVA SIN PAGAR($)</t>
  </si>
  <si>
    <t>EJECUCION PRESUPUESTAL DE RESERVAS PRESUPUESTALES 2021 CON CORTE AL 28 DE FEBRERO DE 2022</t>
  </si>
  <si>
    <t>Nota 1: Fuente SIIF Nación</t>
  </si>
  <si>
    <t xml:space="preserve">UNIDAD EJECUTORA 3501-02 DIRECCION DE COMERCIO EXTERIOR </t>
  </si>
  <si>
    <t>FECHA DE GENERACION : MARZO 01 DE 2021</t>
  </si>
  <si>
    <t>Nota 2: Ley 2159 del 12 de Noviembre de 2021. Por la cual se decreta el presupuesto de rentas y recursos de capital y ley de apropiaciones para la vigencia fiscal del 1° de Enero al 31 de diciembre de 2022.</t>
  </si>
  <si>
    <t xml:space="preserve">Nota 3: Decreto Numero 1793 del 21 de diciembre de 2021. Por el cual se liquida el Presupuesto General de la Nación para la vigencia fiscal de 2022, se detallan las apropiaciones y se clasifican y definen los gastos. </t>
  </si>
  <si>
    <t>TOTAL RESERVAS PRESUPUESTALES 2021 CON CORTE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</si>
</sst>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vertical="center" wrapText="1"/>
    </xf>
    <xf numFmtId="7" fontId="6" fillId="2" borderId="1" xfId="0" applyNumberFormat="1" applyFont="1" applyFill="1" applyBorder="1" applyAlignment="1">
      <alignment horizontal="right" vertical="center" wrapText="1"/>
    </xf>
    <xf numFmtId="10" fontId="6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94836</xdr:colOff>
      <xdr:row>2</xdr:row>
      <xdr:rowOff>159440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0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6"/>
  <sheetViews>
    <sheetView showGridLines="0" tabSelected="1" workbookViewId="0">
      <selection activeCell="Q10" sqref="Q10"/>
    </sheetView>
  </sheetViews>
  <sheetFormatPr baseColWidth="10" defaultRowHeight="15" x14ac:dyDescent="0.25"/>
  <cols>
    <col min="1" max="4" width="5.42578125" customWidth="1"/>
    <col min="5" max="5" width="8" customWidth="1"/>
    <col min="6" max="6" width="5.7109375" customWidth="1"/>
    <col min="7" max="7" width="6" customWidth="1"/>
    <col min="8" max="8" width="33.5703125" customWidth="1"/>
    <col min="9" max="9" width="18.85546875" customWidth="1"/>
    <col min="10" max="10" width="14.28515625" bestFit="1" customWidth="1"/>
    <col min="11" max="11" width="16.42578125" customWidth="1"/>
    <col min="12" max="12" width="17.28515625" customWidth="1"/>
    <col min="13" max="13" width="12" customWidth="1"/>
  </cols>
  <sheetData>
    <row r="3" spans="1:13" ht="15.75" x14ac:dyDescent="0.25">
      <c r="A3" s="17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ht="15.75" x14ac:dyDescent="0.25">
      <c r="A4" s="17" t="s">
        <v>34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x14ac:dyDescent="0.25">
      <c r="A5" s="17" t="s">
        <v>36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5.75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3" ht="17.25" customHeight="1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20" t="s">
        <v>37</v>
      </c>
      <c r="L7" s="21"/>
      <c r="M7" s="21"/>
    </row>
    <row r="8" spans="1:13" ht="34.5" customHeight="1" thickTop="1" thickBot="1" x14ac:dyDescent="0.3">
      <c r="A8" s="14" t="s">
        <v>1</v>
      </c>
      <c r="B8" s="14" t="s">
        <v>2</v>
      </c>
      <c r="C8" s="14" t="s">
        <v>3</v>
      </c>
      <c r="D8" s="14" t="s">
        <v>4</v>
      </c>
      <c r="E8" s="14" t="s">
        <v>5</v>
      </c>
      <c r="F8" s="14" t="s">
        <v>6</v>
      </c>
      <c r="G8" s="14" t="s">
        <v>7</v>
      </c>
      <c r="H8" s="14" t="s">
        <v>8</v>
      </c>
      <c r="I8" s="14" t="s">
        <v>30</v>
      </c>
      <c r="J8" s="14" t="s">
        <v>31</v>
      </c>
      <c r="K8" s="14" t="s">
        <v>32</v>
      </c>
      <c r="L8" s="15" t="s">
        <v>33</v>
      </c>
      <c r="M8" s="15" t="s">
        <v>29</v>
      </c>
    </row>
    <row r="9" spans="1:13" ht="35.1" customHeight="1" thickTop="1" thickBot="1" x14ac:dyDescent="0.3">
      <c r="A9" s="3" t="s">
        <v>9</v>
      </c>
      <c r="B9" s="3"/>
      <c r="C9" s="3"/>
      <c r="D9" s="3"/>
      <c r="E9" s="3"/>
      <c r="F9" s="3"/>
      <c r="G9" s="3"/>
      <c r="H9" s="8" t="s">
        <v>27</v>
      </c>
      <c r="I9" s="22">
        <f>+I10+I13</f>
        <v>112009066.81999999</v>
      </c>
      <c r="J9" s="22">
        <f t="shared" ref="J9:K9" si="0">+J10+J13</f>
        <v>33659336.880000003</v>
      </c>
      <c r="K9" s="22">
        <f t="shared" si="0"/>
        <v>26863192</v>
      </c>
      <c r="L9" s="23">
        <f t="shared" ref="L9:L17" si="1">+I9-K9</f>
        <v>85145874.819999993</v>
      </c>
      <c r="M9" s="24">
        <f t="shared" ref="M9:M17" si="2">+K9/I9</f>
        <v>0.23983051339200509</v>
      </c>
    </row>
    <row r="10" spans="1:13" ht="35.1" customHeight="1" thickTop="1" thickBot="1" x14ac:dyDescent="0.3">
      <c r="A10" s="9" t="s">
        <v>9</v>
      </c>
      <c r="B10" s="9"/>
      <c r="C10" s="9"/>
      <c r="D10" s="9"/>
      <c r="E10" s="9"/>
      <c r="F10" s="9"/>
      <c r="G10" s="9"/>
      <c r="H10" s="10" t="s">
        <v>24</v>
      </c>
      <c r="I10" s="11">
        <f>SUM(I11:I12)</f>
        <v>26863192</v>
      </c>
      <c r="J10" s="11">
        <f t="shared" ref="J10:K10" si="3">SUM(J11:J12)</f>
        <v>26863192</v>
      </c>
      <c r="K10" s="11">
        <f t="shared" si="3"/>
        <v>26863192</v>
      </c>
      <c r="L10" s="25">
        <f t="shared" si="1"/>
        <v>0</v>
      </c>
      <c r="M10" s="26">
        <f t="shared" si="2"/>
        <v>1</v>
      </c>
    </row>
    <row r="11" spans="1:13" ht="35.1" customHeight="1" thickTop="1" thickBot="1" x14ac:dyDescent="0.3">
      <c r="A11" s="5" t="s">
        <v>9</v>
      </c>
      <c r="B11" s="5" t="s">
        <v>10</v>
      </c>
      <c r="C11" s="5" t="s">
        <v>10</v>
      </c>
      <c r="D11" s="5" t="s">
        <v>10</v>
      </c>
      <c r="E11" s="5" t="s">
        <v>11</v>
      </c>
      <c r="F11" s="5" t="s">
        <v>21</v>
      </c>
      <c r="G11" s="5" t="s">
        <v>22</v>
      </c>
      <c r="H11" s="6" t="s">
        <v>12</v>
      </c>
      <c r="I11" s="7">
        <v>16991972</v>
      </c>
      <c r="J11" s="7">
        <v>16991972</v>
      </c>
      <c r="K11" s="7">
        <v>16991972</v>
      </c>
      <c r="L11" s="4">
        <f t="shared" si="1"/>
        <v>0</v>
      </c>
      <c r="M11" s="16">
        <f t="shared" si="2"/>
        <v>1</v>
      </c>
    </row>
    <row r="12" spans="1:13" ht="35.1" customHeight="1" thickTop="1" thickBot="1" x14ac:dyDescent="0.3">
      <c r="A12" s="5" t="s">
        <v>9</v>
      </c>
      <c r="B12" s="5" t="s">
        <v>10</v>
      </c>
      <c r="C12" s="5" t="s">
        <v>10</v>
      </c>
      <c r="D12" s="5" t="s">
        <v>13</v>
      </c>
      <c r="E12" s="5" t="s">
        <v>11</v>
      </c>
      <c r="F12" s="5" t="s">
        <v>21</v>
      </c>
      <c r="G12" s="5" t="s">
        <v>22</v>
      </c>
      <c r="H12" s="6" t="s">
        <v>14</v>
      </c>
      <c r="I12" s="7">
        <v>9871220</v>
      </c>
      <c r="J12" s="7">
        <v>9871220</v>
      </c>
      <c r="K12" s="7">
        <v>9871220</v>
      </c>
      <c r="L12" s="4">
        <f t="shared" si="1"/>
        <v>0</v>
      </c>
      <c r="M12" s="16">
        <f t="shared" si="2"/>
        <v>1</v>
      </c>
    </row>
    <row r="13" spans="1:13" ht="35.1" customHeight="1" thickTop="1" thickBot="1" x14ac:dyDescent="0.3">
      <c r="A13" s="9" t="s">
        <v>9</v>
      </c>
      <c r="B13" s="9"/>
      <c r="C13" s="9"/>
      <c r="D13" s="9"/>
      <c r="E13" s="9"/>
      <c r="F13" s="9"/>
      <c r="G13" s="9"/>
      <c r="H13" s="10" t="s">
        <v>25</v>
      </c>
      <c r="I13" s="11">
        <f>+I14</f>
        <v>85145874.819999993</v>
      </c>
      <c r="J13" s="11">
        <f t="shared" ref="J13:K13" si="4">+J14</f>
        <v>6796144.8799999999</v>
      </c>
      <c r="K13" s="11">
        <f t="shared" si="4"/>
        <v>0</v>
      </c>
      <c r="L13" s="25">
        <f t="shared" si="1"/>
        <v>85145874.819999993</v>
      </c>
      <c r="M13" s="26">
        <f t="shared" si="2"/>
        <v>0</v>
      </c>
    </row>
    <row r="14" spans="1:13" ht="35.1" customHeight="1" thickTop="1" thickBot="1" x14ac:dyDescent="0.3">
      <c r="A14" s="5" t="s">
        <v>9</v>
      </c>
      <c r="B14" s="5" t="s">
        <v>15</v>
      </c>
      <c r="C14" s="5" t="s">
        <v>15</v>
      </c>
      <c r="D14" s="5"/>
      <c r="E14" s="5" t="s">
        <v>11</v>
      </c>
      <c r="F14" s="5" t="s">
        <v>21</v>
      </c>
      <c r="G14" s="5" t="s">
        <v>22</v>
      </c>
      <c r="H14" s="6" t="s">
        <v>16</v>
      </c>
      <c r="I14" s="7">
        <v>85145874.819999993</v>
      </c>
      <c r="J14" s="7">
        <v>6796144.8799999999</v>
      </c>
      <c r="K14" s="7">
        <v>0</v>
      </c>
      <c r="L14" s="4">
        <f t="shared" si="1"/>
        <v>85145874.819999993</v>
      </c>
      <c r="M14" s="16">
        <f t="shared" si="2"/>
        <v>0</v>
      </c>
    </row>
    <row r="15" spans="1:13" ht="35.1" customHeight="1" thickTop="1" thickBot="1" x14ac:dyDescent="0.3">
      <c r="A15" s="9" t="s">
        <v>17</v>
      </c>
      <c r="B15" s="9"/>
      <c r="C15" s="9"/>
      <c r="D15" s="9"/>
      <c r="E15" s="9"/>
      <c r="F15" s="9"/>
      <c r="G15" s="9"/>
      <c r="H15" s="10" t="s">
        <v>26</v>
      </c>
      <c r="I15" s="11">
        <f>+I16</f>
        <v>2332114952.6500001</v>
      </c>
      <c r="J15" s="11">
        <f t="shared" ref="J15:K15" si="5">+J16</f>
        <v>1177023790.5799999</v>
      </c>
      <c r="K15" s="11">
        <f t="shared" si="5"/>
        <v>282305764.39999998</v>
      </c>
      <c r="L15" s="25">
        <f t="shared" si="1"/>
        <v>2049809188.25</v>
      </c>
      <c r="M15" s="26">
        <f t="shared" si="2"/>
        <v>0.12105139331970484</v>
      </c>
    </row>
    <row r="16" spans="1:13" ht="55.5" customHeight="1" thickTop="1" thickBot="1" x14ac:dyDescent="0.3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11</v>
      </c>
      <c r="F16" s="5" t="s">
        <v>21</v>
      </c>
      <c r="G16" s="5" t="s">
        <v>22</v>
      </c>
      <c r="H16" s="6" t="s">
        <v>23</v>
      </c>
      <c r="I16" s="7">
        <v>2332114952.6500001</v>
      </c>
      <c r="J16" s="7">
        <v>1177023790.5799999</v>
      </c>
      <c r="K16" s="7">
        <v>282305764.39999998</v>
      </c>
      <c r="L16" s="4">
        <f t="shared" si="1"/>
        <v>2049809188.25</v>
      </c>
      <c r="M16" s="16">
        <f t="shared" si="2"/>
        <v>0.12105139331970484</v>
      </c>
    </row>
    <row r="17" spans="1:20" ht="35.25" customHeight="1" thickTop="1" thickBot="1" x14ac:dyDescent="0.3">
      <c r="A17" s="5" t="s">
        <v>0</v>
      </c>
      <c r="B17" s="5" t="s">
        <v>0</v>
      </c>
      <c r="C17" s="5" t="s">
        <v>0</v>
      </c>
      <c r="D17" s="5" t="s">
        <v>0</v>
      </c>
      <c r="E17" s="5" t="s">
        <v>0</v>
      </c>
      <c r="F17" s="5" t="s">
        <v>0</v>
      </c>
      <c r="G17" s="5" t="s">
        <v>0</v>
      </c>
      <c r="H17" s="6" t="s">
        <v>40</v>
      </c>
      <c r="I17" s="7">
        <f>+I9+I15</f>
        <v>2444124019.4700003</v>
      </c>
      <c r="J17" s="7">
        <f t="shared" ref="J17:K17" si="6">+J9+J15</f>
        <v>1210683127.46</v>
      </c>
      <c r="K17" s="7">
        <f t="shared" si="6"/>
        <v>309168956.39999998</v>
      </c>
      <c r="L17" s="4">
        <f t="shared" si="1"/>
        <v>2134955063.0700002</v>
      </c>
      <c r="M17" s="16">
        <f t="shared" si="2"/>
        <v>0.12649479074594674</v>
      </c>
    </row>
    <row r="18" spans="1:20" ht="15.75" thickTop="1" x14ac:dyDescent="0.25">
      <c r="A18" s="2" t="s">
        <v>35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7"/>
      <c r="N18" s="27"/>
      <c r="O18" s="27"/>
      <c r="P18" s="27"/>
      <c r="Q18" s="28"/>
      <c r="R18" s="28"/>
      <c r="S18" s="28"/>
      <c r="T18" s="2"/>
    </row>
    <row r="19" spans="1:20" x14ac:dyDescent="0.25">
      <c r="A19" s="2" t="s">
        <v>38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7"/>
      <c r="N19" s="27"/>
      <c r="O19" s="27"/>
      <c r="P19" s="27"/>
      <c r="Q19" s="28"/>
      <c r="R19" s="28"/>
      <c r="S19" s="28"/>
      <c r="T19" s="2"/>
    </row>
    <row r="20" spans="1:20" ht="15.75" customHeight="1" x14ac:dyDescent="0.25">
      <c r="A20" s="2" t="s">
        <v>39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7"/>
      <c r="N20" s="27"/>
      <c r="O20" s="27"/>
      <c r="P20" s="27"/>
      <c r="Q20" s="28"/>
      <c r="R20" s="28"/>
      <c r="S20" s="28"/>
      <c r="T20" s="2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20" ht="36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39" ht="45.75" customHeight="1" x14ac:dyDescent="0.25"/>
    <row r="40" ht="33.950000000000003" customHeight="1" x14ac:dyDescent="0.25"/>
    <row r="41" ht="15.75" customHeight="1" x14ac:dyDescent="0.25"/>
    <row r="48" ht="35.1" customHeight="1" x14ac:dyDescent="0.25"/>
    <row r="49" ht="35.1" customHeight="1" x14ac:dyDescent="0.25"/>
    <row r="50" ht="35.1" customHeight="1" x14ac:dyDescent="0.25"/>
    <row r="51" ht="35.1" customHeight="1" x14ac:dyDescent="0.25"/>
    <row r="52" ht="35.1" customHeight="1" x14ac:dyDescent="0.25"/>
    <row r="53" ht="35.1" customHeight="1" x14ac:dyDescent="0.25"/>
    <row r="54" ht="35.1" customHeight="1" x14ac:dyDescent="0.25"/>
    <row r="55" ht="54.75" customHeight="1" x14ac:dyDescent="0.25"/>
    <row r="56" ht="35.1" customHeight="1" x14ac:dyDescent="0.25"/>
  </sheetData>
  <mergeCells count="4">
    <mergeCell ref="A3:L3"/>
    <mergeCell ref="A4:L4"/>
    <mergeCell ref="A5:M5"/>
    <mergeCell ref="K7:M7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UE-350102</vt:lpstr>
      <vt:lpstr>'RESERVAS UE-350102'!Títulos_a_imprimir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2022-03-07T20:26:30Z</cp:lastPrinted>
  <dcterms:created xsi:type="dcterms:W3CDTF">2022-03-01T14:46:03Z</dcterms:created>
  <dcterms:modified xsi:type="dcterms:W3CDTF">2022-03-07T20:26:42Z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