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terno\Documents\TRABAJO PAGINA WEB 2021\TRABAJO PAGINA WEB MES DE MARZO DE 2021\PDF\"/>
    </mc:Choice>
  </mc:AlternateContent>
  <bookViews>
    <workbookView xWindow="240" yWindow="120" windowWidth="18060" windowHeight="7050"/>
  </bookViews>
  <sheets>
    <sheet name="RESERVAS DIRECCION DE COMERCIO" sheetId="1" r:id="rId1"/>
  </sheets>
  <definedNames>
    <definedName name="_xlnm.Print_Titles" localSheetId="0">'RESERVAS DIRECCION DE COMERCIO'!$6:$6</definedName>
  </definedNames>
  <calcPr calcId="152511"/>
</workbook>
</file>

<file path=xl/calcChain.xml><?xml version="1.0" encoding="utf-8"?>
<calcChain xmlns="http://schemas.openxmlformats.org/spreadsheetml/2006/main">
  <c r="N13" i="1" l="1"/>
  <c r="N11" i="1"/>
  <c r="N9" i="1"/>
  <c r="M13" i="1" l="1"/>
  <c r="M11" i="1"/>
  <c r="M9" i="1"/>
  <c r="L12" i="1"/>
  <c r="K12" i="1"/>
  <c r="J12" i="1"/>
  <c r="L10" i="1"/>
  <c r="K10" i="1"/>
  <c r="J10" i="1"/>
  <c r="L8" i="1"/>
  <c r="K8" i="1"/>
  <c r="J8" i="1"/>
  <c r="J7" i="1" l="1"/>
  <c r="J14" i="1" s="1"/>
  <c r="K7" i="1"/>
  <c r="K14" i="1" s="1"/>
  <c r="N10" i="1"/>
  <c r="N12" i="1"/>
  <c r="M10" i="1"/>
  <c r="L7" i="1"/>
  <c r="L14" i="1" s="1"/>
  <c r="N8" i="1"/>
  <c r="M12" i="1"/>
  <c r="M8" i="1"/>
  <c r="N7" i="1" l="1"/>
  <c r="M7" i="1"/>
  <c r="N14" i="1" l="1"/>
  <c r="M14" i="1"/>
</calcChain>
</file>

<file path=xl/sharedStrings.xml><?xml version="1.0" encoding="utf-8"?>
<sst xmlns="http://schemas.openxmlformats.org/spreadsheetml/2006/main" count="84" uniqueCount="40">
  <si>
    <t/>
  </si>
  <si>
    <t>TIPO</t>
  </si>
  <si>
    <t>CTA</t>
  </si>
  <si>
    <t>SUB
CTA</t>
  </si>
  <si>
    <t>OBJ</t>
  </si>
  <si>
    <t>ORD</t>
  </si>
  <si>
    <t>FUENTE</t>
  </si>
  <si>
    <t>REC</t>
  </si>
  <si>
    <t>SIT</t>
  </si>
  <si>
    <t>DESCRIPCION</t>
  </si>
  <si>
    <t>A</t>
  </si>
  <si>
    <t>01</t>
  </si>
  <si>
    <t>Nación</t>
  </si>
  <si>
    <t>SALARIO</t>
  </si>
  <si>
    <t>02</t>
  </si>
  <si>
    <t>ADQUISICIONES DIFERENTES DE ACTIVOS</t>
  </si>
  <si>
    <t>C</t>
  </si>
  <si>
    <t>3501</t>
  </si>
  <si>
    <t>0200</t>
  </si>
  <si>
    <t>2</t>
  </si>
  <si>
    <t>16</t>
  </si>
  <si>
    <t>SSF</t>
  </si>
  <si>
    <t>FORTALECIMIENTO DE LOS SERVICIOS BRINDADOS A LOS USUARIOS DE COMERCIO EXTERIOR A NIVEL  NACIONAL</t>
  </si>
  <si>
    <t>GASTOS DE PERSONAL</t>
  </si>
  <si>
    <t>GASTOS DE FUNCIONAMIENTO</t>
  </si>
  <si>
    <t xml:space="preserve">GASTOS DE INVERSION </t>
  </si>
  <si>
    <t>ADQUISICION DE BIENES Y SERVICIOS</t>
  </si>
  <si>
    <t>MINISTERIO DE COMERCIO INDUSTRIA Y TURISMO</t>
  </si>
  <si>
    <t>EJECUCIÒN PRESUPUESTAL DE RESERVAS PRESUPUESTALES 2020 CON CORTE AL 31 DE MARZO DE 2021</t>
  </si>
  <si>
    <t>FECHA DE GENERACION: ABRIL 05 DE 2021</t>
  </si>
  <si>
    <t>COMPROMISO($)</t>
  </si>
  <si>
    <t>OBLIGACION ($)</t>
  </si>
  <si>
    <t>PAGOS ($)</t>
  </si>
  <si>
    <t>COMPROMISOS SIN PAGAR ($)</t>
  </si>
  <si>
    <t>PAGOS /COMP (%)</t>
  </si>
  <si>
    <t>TOTAL EJECUCION RESERVAS PRESUPUESTALES UNIDAD EJECUTORA 350102</t>
  </si>
  <si>
    <t xml:space="preserve">Fuente : Sistema Integrado de Información Financiera SIIF Nación </t>
  </si>
  <si>
    <r>
      <rPr>
        <b/>
        <sz val="8"/>
        <rFont val="Arial"/>
        <family val="2"/>
      </rPr>
      <t>Nota No. 1</t>
    </r>
    <r>
      <rPr>
        <sz val="8"/>
        <rFont val="Arial"/>
        <family val="2"/>
      </rPr>
      <t xml:space="preserve"> : Ley  No. 2063 del  28 de noviembre de 2020" Por la cual se decreta el presupuesto de rentas y recursos de capital y ley de apropiaciones para la vigencia fiscal del 1° de Enero al 31 de diciembre de 2021" </t>
    </r>
  </si>
  <si>
    <r>
      <rPr>
        <b/>
        <sz val="8"/>
        <rFont val="Arial"/>
        <family val="2"/>
      </rPr>
      <t>Nota No. 2</t>
    </r>
    <r>
      <rPr>
        <sz val="8"/>
        <rFont val="Arial"/>
        <family val="2"/>
      </rPr>
      <t xml:space="preserve"> : Decreto No. 1805  del  31 de diciembre de 2020" Por el cual se liquida el presupuesto General de la Nación para la vigencia fiscal de 2021, se detallan las apropiaciones y se clasifican y definen los gastos"</t>
    </r>
  </si>
  <si>
    <t>UNIDAD EJECUTORA  350102 DIRECCIÒN GENERAL DE COMERCIO EXTERIOR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</si>
</sst>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1240A]&quot;$&quot;\ #,##0.00;\-&quot;$&quot;\ #,##0.00"/>
    <numFmt numFmtId="165" formatCode="#,##0.00_ ;\-#,##0.00\ "/>
    <numFmt numFmtId="166" formatCode="[$-1240A]&quot;$&quot;\ #,##0.00;\(&quot;$&quot;\ #,##0.00\)"/>
  </numFmts>
  <fonts count="14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sz val="8"/>
      <color rgb="FF000000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b/>
      <sz val="8"/>
      <color rgb="FF00000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2"/>
      <color rgb="FF000000"/>
      <name val="Arial Narrow"/>
      <family val="2"/>
    </font>
    <font>
      <sz val="12"/>
      <name val="Arial Narrow"/>
      <family val="2"/>
    </font>
    <font>
      <sz val="11"/>
      <name val="Calibri"/>
      <family val="2"/>
    </font>
    <font>
      <b/>
      <sz val="7"/>
      <color rgb="FF000000"/>
      <name val="Arial"/>
      <family val="2"/>
    </font>
    <font>
      <sz val="7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ck">
        <color rgb="FFD3D3D3"/>
      </left>
      <right style="thick">
        <color rgb="FFD3D3D3"/>
      </right>
      <top style="thick">
        <color rgb="FFD3D3D3"/>
      </top>
      <bottom style="thick">
        <color rgb="FFD3D3D3"/>
      </bottom>
      <diagonal/>
    </border>
    <border>
      <left/>
      <right/>
      <top/>
      <bottom style="thick">
        <color rgb="FFD3D3D3"/>
      </bottom>
      <diagonal/>
    </border>
  </borders>
  <cellStyleXfs count="1">
    <xf numFmtId="0" fontId="0" fillId="0" borderId="0"/>
  </cellStyleXfs>
  <cellXfs count="31">
    <xf numFmtId="0" fontId="1" fillId="0" borderId="0" xfId="0" applyFont="1" applyFill="1" applyBorder="1"/>
    <xf numFmtId="0" fontId="2" fillId="0" borderId="0" xfId="0" applyNumberFormat="1" applyFont="1" applyFill="1" applyBorder="1" applyAlignment="1">
      <alignment horizontal="center" vertical="center" wrapText="1" readingOrder="1"/>
    </xf>
    <xf numFmtId="0" fontId="1" fillId="0" borderId="0" xfId="0" applyFont="1" applyFill="1" applyBorder="1" applyAlignment="1">
      <alignment horizontal="right" vertical="center" wrapText="1"/>
    </xf>
    <xf numFmtId="0" fontId="4" fillId="2" borderId="1" xfId="0" applyNumberFormat="1" applyFont="1" applyFill="1" applyBorder="1" applyAlignment="1">
      <alignment horizontal="center" vertical="center" wrapText="1" readingOrder="1"/>
    </xf>
    <xf numFmtId="0" fontId="5" fillId="2" borderId="1" xfId="0" applyFont="1" applyFill="1" applyBorder="1" applyAlignment="1">
      <alignment horizontal="centerContinuous" vertical="center" wrapText="1"/>
    </xf>
    <xf numFmtId="0" fontId="6" fillId="0" borderId="1" xfId="0" applyNumberFormat="1" applyFont="1" applyFill="1" applyBorder="1" applyAlignment="1">
      <alignment horizontal="center" vertical="center" wrapText="1" readingOrder="1"/>
    </xf>
    <xf numFmtId="165" fontId="6" fillId="0" borderId="1" xfId="0" applyNumberFormat="1" applyFont="1" applyFill="1" applyBorder="1" applyAlignment="1">
      <alignment horizontal="right" vertical="center" wrapText="1" readingOrder="1"/>
    </xf>
    <xf numFmtId="165" fontId="7" fillId="0" borderId="1" xfId="0" applyNumberFormat="1" applyFont="1" applyFill="1" applyBorder="1" applyAlignment="1">
      <alignment horizontal="right" vertical="center" wrapText="1"/>
    </xf>
    <xf numFmtId="10" fontId="7" fillId="0" borderId="1" xfId="0" applyNumberFormat="1" applyFont="1" applyFill="1" applyBorder="1" applyAlignment="1">
      <alignment horizontal="right" vertical="center" wrapText="1"/>
    </xf>
    <xf numFmtId="0" fontId="3" fillId="0" borderId="1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left" vertical="center" wrapText="1" readingOrder="1"/>
    </xf>
    <xf numFmtId="164" fontId="3" fillId="0" borderId="1" xfId="0" applyNumberFormat="1" applyFont="1" applyFill="1" applyBorder="1" applyAlignment="1">
      <alignment horizontal="right" vertical="center" wrapText="1" readingOrder="1"/>
    </xf>
    <xf numFmtId="165" fontId="8" fillId="0" borderId="1" xfId="0" applyNumberFormat="1" applyFont="1" applyFill="1" applyBorder="1" applyAlignment="1">
      <alignment horizontal="right" vertical="center" wrapText="1"/>
    </xf>
    <xf numFmtId="10" fontId="8" fillId="0" borderId="1" xfId="0" applyNumberFormat="1" applyFont="1" applyFill="1" applyBorder="1" applyAlignment="1">
      <alignment horizontal="right" vertical="center" wrapText="1"/>
    </xf>
    <xf numFmtId="0" fontId="7" fillId="0" borderId="0" xfId="0" applyFont="1" applyFill="1" applyBorder="1"/>
    <xf numFmtId="166" fontId="7" fillId="0" borderId="0" xfId="0" applyNumberFormat="1" applyFont="1" applyFill="1" applyBorder="1"/>
    <xf numFmtId="4" fontId="7" fillId="0" borderId="0" xfId="0" applyNumberFormat="1" applyFont="1" applyFill="1" applyBorder="1"/>
    <xf numFmtId="0" fontId="11" fillId="0" borderId="0" xfId="0" applyFont="1" applyFill="1" applyBorder="1" applyAlignment="1">
      <alignment horizontal="right" readingOrder="1"/>
    </xf>
    <xf numFmtId="165" fontId="7" fillId="0" borderId="0" xfId="0" applyNumberFormat="1" applyFont="1" applyFill="1" applyBorder="1" applyAlignment="1">
      <alignment vertical="center" wrapText="1" readingOrder="1"/>
    </xf>
    <xf numFmtId="10" fontId="7" fillId="0" borderId="0" xfId="0" applyNumberFormat="1" applyFont="1" applyFill="1" applyBorder="1" applyAlignment="1">
      <alignment vertical="center" wrapText="1" readingOrder="1"/>
    </xf>
    <xf numFmtId="0" fontId="6" fillId="3" borderId="1" xfId="0" applyNumberFormat="1" applyFont="1" applyFill="1" applyBorder="1" applyAlignment="1">
      <alignment horizontal="center" vertical="center" wrapText="1" readingOrder="1"/>
    </xf>
    <xf numFmtId="0" fontId="6" fillId="3" borderId="1" xfId="0" applyNumberFormat="1" applyFont="1" applyFill="1" applyBorder="1" applyAlignment="1">
      <alignment horizontal="left" vertical="center" wrapText="1" readingOrder="1"/>
    </xf>
    <xf numFmtId="164" fontId="6" fillId="3" borderId="1" xfId="0" applyNumberFormat="1" applyFont="1" applyFill="1" applyBorder="1" applyAlignment="1">
      <alignment horizontal="right" vertical="center" wrapText="1" readingOrder="1"/>
    </xf>
    <xf numFmtId="165" fontId="8" fillId="3" borderId="1" xfId="0" applyNumberFormat="1" applyFont="1" applyFill="1" applyBorder="1" applyAlignment="1">
      <alignment horizontal="right" vertical="center" wrapText="1"/>
    </xf>
    <xf numFmtId="10" fontId="8" fillId="3" borderId="1" xfId="0" applyNumberFormat="1" applyFont="1" applyFill="1" applyBorder="1" applyAlignment="1">
      <alignment horizontal="right" vertical="center" wrapText="1"/>
    </xf>
    <xf numFmtId="0" fontId="12" fillId="0" borderId="1" xfId="0" applyNumberFormat="1" applyFont="1" applyFill="1" applyBorder="1" applyAlignment="1">
      <alignment horizontal="left" vertical="center" wrapText="1" readingOrder="1"/>
    </xf>
    <xf numFmtId="0" fontId="9" fillId="0" borderId="0" xfId="0" applyNumberFormat="1" applyFont="1" applyFill="1" applyBorder="1" applyAlignment="1">
      <alignment horizontal="center" vertical="center" wrapText="1" readingOrder="1"/>
    </xf>
    <xf numFmtId="0" fontId="10" fillId="0" borderId="0" xfId="0" applyFont="1" applyFill="1" applyBorder="1" applyAlignment="1">
      <alignment horizontal="center" vertical="center" wrapText="1" readingOrder="1"/>
    </xf>
    <xf numFmtId="0" fontId="10" fillId="0" borderId="0" xfId="0" applyFont="1" applyFill="1" applyBorder="1" applyAlignment="1">
      <alignment horizontal="center" vertical="center" wrapText="1"/>
    </xf>
    <xf numFmtId="0" fontId="12" fillId="0" borderId="2" xfId="0" applyNumberFormat="1" applyFont="1" applyFill="1" applyBorder="1" applyAlignment="1">
      <alignment horizontal="center" vertical="center" wrapText="1" readingOrder="1"/>
    </xf>
    <xf numFmtId="0" fontId="13" fillId="0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7</xdr:col>
      <xdr:colOff>266700</xdr:colOff>
      <xdr:row>2</xdr:row>
      <xdr:rowOff>34326</xdr:rowOff>
    </xdr:to>
    <xdr:pic>
      <xdr:nvPicPr>
        <xdr:cNvPr id="2" name="Imagen 1" descr="cid:A1151BFF-0E8C-41C0-A184-8A0FA5990D6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"/>
          <a:ext cx="2828925" cy="42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7"/>
  <sheetViews>
    <sheetView showGridLines="0" tabSelected="1" topLeftCell="A10" workbookViewId="0">
      <selection activeCell="B21" sqref="B21"/>
    </sheetView>
  </sheetViews>
  <sheetFormatPr baseColWidth="10" defaultRowHeight="15" x14ac:dyDescent="0.25"/>
  <cols>
    <col min="1" max="5" width="5.42578125" customWidth="1"/>
    <col min="6" max="6" width="7" customWidth="1"/>
    <col min="7" max="7" width="4.28515625" customWidth="1"/>
    <col min="8" max="8" width="4.5703125" customWidth="1"/>
    <col min="9" max="9" width="36.85546875" customWidth="1"/>
    <col min="10" max="10" width="14.42578125" customWidth="1"/>
    <col min="11" max="11" width="15.5703125" customWidth="1"/>
    <col min="12" max="12" width="15.140625" customWidth="1"/>
    <col min="13" max="13" width="14.85546875" customWidth="1"/>
    <col min="14" max="14" width="9.28515625" customWidth="1"/>
  </cols>
  <sheetData>
    <row r="1" spans="1:19" x14ac:dyDescent="0.25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 spans="1:19" ht="15.75" x14ac:dyDescent="0.25">
      <c r="A2" s="26" t="s">
        <v>27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</row>
    <row r="3" spans="1:19" ht="15.75" x14ac:dyDescent="0.25">
      <c r="A3" s="26" t="s">
        <v>28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</row>
    <row r="4" spans="1:19" ht="15.75" x14ac:dyDescent="0.25">
      <c r="A4" s="26" t="s">
        <v>39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</row>
    <row r="5" spans="1:19" ht="15.75" thickBot="1" x14ac:dyDescent="0.3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29" t="s">
        <v>29</v>
      </c>
      <c r="M5" s="30"/>
      <c r="N5" s="30"/>
    </row>
    <row r="6" spans="1:19" ht="39.75" customHeight="1" thickTop="1" thickBot="1" x14ac:dyDescent="0.3">
      <c r="A6" s="3" t="s">
        <v>1</v>
      </c>
      <c r="B6" s="3" t="s">
        <v>2</v>
      </c>
      <c r="C6" s="3" t="s">
        <v>3</v>
      </c>
      <c r="D6" s="3" t="s">
        <v>4</v>
      </c>
      <c r="E6" s="3" t="s">
        <v>5</v>
      </c>
      <c r="F6" s="3" t="s">
        <v>6</v>
      </c>
      <c r="G6" s="3" t="s">
        <v>7</v>
      </c>
      <c r="H6" s="3" t="s">
        <v>8</v>
      </c>
      <c r="I6" s="3" t="s">
        <v>9</v>
      </c>
      <c r="J6" s="3" t="s">
        <v>30</v>
      </c>
      <c r="K6" s="3" t="s">
        <v>31</v>
      </c>
      <c r="L6" s="3" t="s">
        <v>32</v>
      </c>
      <c r="M6" s="4" t="s">
        <v>33</v>
      </c>
      <c r="N6" s="4" t="s">
        <v>34</v>
      </c>
    </row>
    <row r="7" spans="1:19" ht="35.1" customHeight="1" thickTop="1" thickBot="1" x14ac:dyDescent="0.3">
      <c r="A7" s="9" t="s">
        <v>10</v>
      </c>
      <c r="B7" s="9"/>
      <c r="C7" s="9"/>
      <c r="D7" s="9"/>
      <c r="E7" s="9"/>
      <c r="F7" s="9"/>
      <c r="G7" s="9"/>
      <c r="H7" s="9"/>
      <c r="I7" s="10" t="s">
        <v>24</v>
      </c>
      <c r="J7" s="11">
        <f>+J8+J10</f>
        <v>79009341.390000001</v>
      </c>
      <c r="K7" s="11">
        <f t="shared" ref="K7:L7" si="0">+K8+K10</f>
        <v>75549787.099999994</v>
      </c>
      <c r="L7" s="11">
        <f t="shared" si="0"/>
        <v>75549787.099999994</v>
      </c>
      <c r="M7" s="7">
        <f t="shared" ref="M7:M14" si="1">+J7-L7</f>
        <v>3459554.2900000066</v>
      </c>
      <c r="N7" s="8">
        <f t="shared" ref="N7:N14" si="2">+L7/J7</f>
        <v>0.95621335111600014</v>
      </c>
    </row>
    <row r="8" spans="1:19" ht="35.1" customHeight="1" thickTop="1" thickBot="1" x14ac:dyDescent="0.3">
      <c r="A8" s="20" t="s">
        <v>10</v>
      </c>
      <c r="B8" s="20"/>
      <c r="C8" s="20"/>
      <c r="D8" s="20"/>
      <c r="E8" s="20"/>
      <c r="F8" s="20"/>
      <c r="G8" s="20"/>
      <c r="H8" s="20"/>
      <c r="I8" s="21" t="s">
        <v>23</v>
      </c>
      <c r="J8" s="22">
        <f>+J9</f>
        <v>2067548</v>
      </c>
      <c r="K8" s="22">
        <f t="shared" ref="K8:L8" si="3">+K9</f>
        <v>2067548</v>
      </c>
      <c r="L8" s="22">
        <f t="shared" si="3"/>
        <v>2067548</v>
      </c>
      <c r="M8" s="23">
        <f t="shared" si="1"/>
        <v>0</v>
      </c>
      <c r="N8" s="24">
        <f t="shared" si="2"/>
        <v>1</v>
      </c>
    </row>
    <row r="9" spans="1:19" ht="35.1" customHeight="1" thickTop="1" thickBot="1" x14ac:dyDescent="0.3">
      <c r="A9" s="9" t="s">
        <v>10</v>
      </c>
      <c r="B9" s="9" t="s">
        <v>11</v>
      </c>
      <c r="C9" s="9" t="s">
        <v>11</v>
      </c>
      <c r="D9" s="9" t="s">
        <v>11</v>
      </c>
      <c r="E9" s="9"/>
      <c r="F9" s="9" t="s">
        <v>12</v>
      </c>
      <c r="G9" s="9" t="s">
        <v>20</v>
      </c>
      <c r="H9" s="9" t="s">
        <v>21</v>
      </c>
      <c r="I9" s="10" t="s">
        <v>13</v>
      </c>
      <c r="J9" s="11">
        <v>2067548</v>
      </c>
      <c r="K9" s="11">
        <v>2067548</v>
      </c>
      <c r="L9" s="11">
        <v>2067548</v>
      </c>
      <c r="M9" s="7">
        <f t="shared" si="1"/>
        <v>0</v>
      </c>
      <c r="N9" s="8">
        <f t="shared" si="2"/>
        <v>1</v>
      </c>
    </row>
    <row r="10" spans="1:19" ht="35.1" customHeight="1" thickTop="1" thickBot="1" x14ac:dyDescent="0.3">
      <c r="A10" s="20" t="s">
        <v>10</v>
      </c>
      <c r="B10" s="20"/>
      <c r="C10" s="20"/>
      <c r="D10" s="20"/>
      <c r="E10" s="20"/>
      <c r="F10" s="20"/>
      <c r="G10" s="20"/>
      <c r="H10" s="20"/>
      <c r="I10" s="21" t="s">
        <v>26</v>
      </c>
      <c r="J10" s="22">
        <f>+J11</f>
        <v>76941793.390000001</v>
      </c>
      <c r="K10" s="22">
        <f t="shared" ref="K10:L10" si="4">+K11</f>
        <v>73482239.099999994</v>
      </c>
      <c r="L10" s="22">
        <f t="shared" si="4"/>
        <v>73482239.099999994</v>
      </c>
      <c r="M10" s="23">
        <f t="shared" si="1"/>
        <v>3459554.2900000066</v>
      </c>
      <c r="N10" s="24">
        <f t="shared" si="2"/>
        <v>0.95503673442514747</v>
      </c>
    </row>
    <row r="11" spans="1:19" ht="35.1" customHeight="1" thickTop="1" thickBot="1" x14ac:dyDescent="0.3">
      <c r="A11" s="9" t="s">
        <v>10</v>
      </c>
      <c r="B11" s="9" t="s">
        <v>14</v>
      </c>
      <c r="C11" s="9" t="s">
        <v>14</v>
      </c>
      <c r="D11" s="9"/>
      <c r="E11" s="9"/>
      <c r="F11" s="9" t="s">
        <v>12</v>
      </c>
      <c r="G11" s="9" t="s">
        <v>20</v>
      </c>
      <c r="H11" s="9" t="s">
        <v>21</v>
      </c>
      <c r="I11" s="10" t="s">
        <v>15</v>
      </c>
      <c r="J11" s="11">
        <v>76941793.390000001</v>
      </c>
      <c r="K11" s="11">
        <v>73482239.099999994</v>
      </c>
      <c r="L11" s="11">
        <v>73482239.099999994</v>
      </c>
      <c r="M11" s="7">
        <f t="shared" si="1"/>
        <v>3459554.2900000066</v>
      </c>
      <c r="N11" s="8">
        <f t="shared" si="2"/>
        <v>0.95503673442514747</v>
      </c>
    </row>
    <row r="12" spans="1:19" ht="35.1" customHeight="1" thickTop="1" thickBot="1" x14ac:dyDescent="0.3">
      <c r="A12" s="20" t="s">
        <v>16</v>
      </c>
      <c r="B12" s="20"/>
      <c r="C12" s="20"/>
      <c r="D12" s="20"/>
      <c r="E12" s="20"/>
      <c r="F12" s="20"/>
      <c r="G12" s="20"/>
      <c r="H12" s="20"/>
      <c r="I12" s="21" t="s">
        <v>25</v>
      </c>
      <c r="J12" s="22">
        <f>SUM(J13)</f>
        <v>2125613984.8</v>
      </c>
      <c r="K12" s="22">
        <f>SUM(K13)</f>
        <v>1121946158</v>
      </c>
      <c r="L12" s="22">
        <f>SUM(L13)</f>
        <v>1121946158</v>
      </c>
      <c r="M12" s="23">
        <f t="shared" si="1"/>
        <v>1003667826.8</v>
      </c>
      <c r="N12" s="24">
        <f t="shared" si="2"/>
        <v>0.52782215680876055</v>
      </c>
    </row>
    <row r="13" spans="1:19" ht="52.5" customHeight="1" thickTop="1" thickBot="1" x14ac:dyDescent="0.3">
      <c r="A13" s="9" t="s">
        <v>16</v>
      </c>
      <c r="B13" s="9" t="s">
        <v>17</v>
      </c>
      <c r="C13" s="9" t="s">
        <v>18</v>
      </c>
      <c r="D13" s="9" t="s">
        <v>19</v>
      </c>
      <c r="E13" s="9"/>
      <c r="F13" s="9" t="s">
        <v>12</v>
      </c>
      <c r="G13" s="9" t="s">
        <v>20</v>
      </c>
      <c r="H13" s="9" t="s">
        <v>21</v>
      </c>
      <c r="I13" s="10" t="s">
        <v>22</v>
      </c>
      <c r="J13" s="11">
        <v>2125613984.8</v>
      </c>
      <c r="K13" s="11">
        <v>1121946158</v>
      </c>
      <c r="L13" s="11">
        <v>1121946158</v>
      </c>
      <c r="M13" s="7">
        <f t="shared" si="1"/>
        <v>1003667826.8</v>
      </c>
      <c r="N13" s="8">
        <f t="shared" si="2"/>
        <v>0.52782215680876055</v>
      </c>
    </row>
    <row r="14" spans="1:19" ht="35.1" customHeight="1" thickTop="1" thickBot="1" x14ac:dyDescent="0.3">
      <c r="A14" s="5" t="s">
        <v>0</v>
      </c>
      <c r="B14" s="5" t="s">
        <v>0</v>
      </c>
      <c r="C14" s="5" t="s">
        <v>0</v>
      </c>
      <c r="D14" s="5" t="s">
        <v>0</v>
      </c>
      <c r="E14" s="5" t="s">
        <v>0</v>
      </c>
      <c r="F14" s="5" t="s">
        <v>0</v>
      </c>
      <c r="G14" s="5" t="s">
        <v>0</v>
      </c>
      <c r="H14" s="5" t="s">
        <v>0</v>
      </c>
      <c r="I14" s="25" t="s">
        <v>35</v>
      </c>
      <c r="J14" s="6">
        <f>+J7+J12</f>
        <v>2204623326.1900001</v>
      </c>
      <c r="K14" s="6">
        <f t="shared" ref="K14:L14" si="5">+K7+K12</f>
        <v>1197495945.0999999</v>
      </c>
      <c r="L14" s="6">
        <f t="shared" si="5"/>
        <v>1197495945.0999999</v>
      </c>
      <c r="M14" s="12">
        <f t="shared" si="1"/>
        <v>1007127381.0900002</v>
      </c>
      <c r="N14" s="13">
        <f t="shared" si="2"/>
        <v>0.54317485026773082</v>
      </c>
    </row>
    <row r="15" spans="1:19" ht="15.75" thickTop="1" x14ac:dyDescent="0.25">
      <c r="A15" s="14" t="s">
        <v>36</v>
      </c>
      <c r="B15" s="14"/>
      <c r="C15" s="14"/>
      <c r="D15" s="14"/>
      <c r="E15" s="14"/>
      <c r="F15" s="15"/>
      <c r="G15" s="16"/>
      <c r="H15" s="15"/>
      <c r="I15" s="15"/>
      <c r="J15" s="14"/>
      <c r="K15" s="14"/>
      <c r="L15" s="14"/>
      <c r="M15" s="17"/>
      <c r="N15" s="17"/>
      <c r="O15" s="17"/>
      <c r="P15" s="17"/>
      <c r="Q15" s="17"/>
      <c r="R15" s="18"/>
      <c r="S15" s="19"/>
    </row>
    <row r="16" spans="1:19" x14ac:dyDescent="0.25">
      <c r="A16" s="14" t="s">
        <v>37</v>
      </c>
      <c r="B16" s="14"/>
      <c r="C16" s="14"/>
      <c r="D16" s="14"/>
      <c r="E16" s="14"/>
      <c r="F16" s="15"/>
      <c r="G16" s="16"/>
      <c r="H16" s="15"/>
      <c r="I16" s="15"/>
      <c r="J16" s="14"/>
      <c r="K16" s="14"/>
      <c r="L16" s="14"/>
      <c r="M16" s="17"/>
      <c r="N16" s="17"/>
      <c r="O16" s="17"/>
      <c r="P16" s="17"/>
      <c r="Q16" s="17"/>
      <c r="R16" s="18"/>
      <c r="S16" s="19"/>
    </row>
    <row r="17" spans="1:19" x14ac:dyDescent="0.25">
      <c r="A17" s="14" t="s">
        <v>38</v>
      </c>
      <c r="B17" s="14"/>
      <c r="C17" s="14"/>
      <c r="D17" s="14"/>
      <c r="E17" s="14"/>
      <c r="F17" s="15"/>
      <c r="G17" s="16"/>
      <c r="H17" s="15"/>
      <c r="I17" s="15"/>
      <c r="J17" s="14"/>
      <c r="K17" s="14"/>
      <c r="L17" s="14"/>
      <c r="M17" s="17"/>
      <c r="N17" s="17"/>
      <c r="O17" s="17"/>
      <c r="P17" s="17"/>
      <c r="Q17" s="17"/>
      <c r="R17" s="18"/>
      <c r="S17" s="19"/>
    </row>
    <row r="18" spans="1:19" x14ac:dyDescent="0.25">
      <c r="M18" s="2"/>
      <c r="N18" s="2"/>
    </row>
    <row r="19" spans="1:19" x14ac:dyDescent="0.25">
      <c r="M19" s="2"/>
      <c r="N19" s="2"/>
    </row>
    <row r="20" spans="1:19" x14ac:dyDescent="0.25">
      <c r="M20" s="2"/>
      <c r="N20" s="2"/>
    </row>
    <row r="21" spans="1:19" x14ac:dyDescent="0.25">
      <c r="M21" s="2"/>
      <c r="N21" s="2"/>
    </row>
    <row r="22" spans="1:19" x14ac:dyDescent="0.25">
      <c r="M22" s="2"/>
      <c r="N22" s="2"/>
    </row>
    <row r="23" spans="1:19" x14ac:dyDescent="0.25">
      <c r="M23" s="2"/>
      <c r="N23" s="2"/>
    </row>
    <row r="24" spans="1:19" x14ac:dyDescent="0.25">
      <c r="M24" s="2"/>
      <c r="N24" s="2"/>
    </row>
    <row r="25" spans="1:19" x14ac:dyDescent="0.25">
      <c r="M25" s="2"/>
      <c r="N25" s="2"/>
    </row>
    <row r="26" spans="1:19" x14ac:dyDescent="0.25">
      <c r="M26" s="2"/>
      <c r="N26" s="2"/>
    </row>
    <row r="27" spans="1:19" x14ac:dyDescent="0.25">
      <c r="M27" s="2"/>
      <c r="N27" s="2"/>
    </row>
    <row r="28" spans="1:19" x14ac:dyDescent="0.25">
      <c r="M28" s="2"/>
      <c r="N28" s="2"/>
    </row>
    <row r="29" spans="1:19" x14ac:dyDescent="0.25">
      <c r="M29" s="2"/>
      <c r="N29" s="2"/>
    </row>
    <row r="30" spans="1:19" x14ac:dyDescent="0.25">
      <c r="M30" s="2"/>
      <c r="N30" s="2"/>
    </row>
    <row r="31" spans="1:19" x14ac:dyDescent="0.25">
      <c r="M31" s="2"/>
      <c r="N31" s="2"/>
    </row>
    <row r="37" spans="20:20" ht="17.25" customHeight="1" x14ac:dyDescent="0.25"/>
    <row r="38" spans="20:20" ht="35.1" customHeight="1" x14ac:dyDescent="0.25"/>
    <row r="39" spans="20:20" ht="35.1" customHeight="1" x14ac:dyDescent="0.25"/>
    <row r="40" spans="20:20" ht="35.1" customHeight="1" x14ac:dyDescent="0.25"/>
    <row r="41" spans="20:20" ht="35.1" customHeight="1" x14ac:dyDescent="0.25"/>
    <row r="42" spans="20:20" ht="35.1" customHeight="1" x14ac:dyDescent="0.25"/>
    <row r="43" spans="20:20" ht="35.1" customHeight="1" x14ac:dyDescent="0.25"/>
    <row r="44" spans="20:20" ht="35.1" customHeight="1" x14ac:dyDescent="0.25"/>
    <row r="45" spans="20:20" x14ac:dyDescent="0.25">
      <c r="T45" s="19"/>
    </row>
    <row r="46" spans="20:20" x14ac:dyDescent="0.25">
      <c r="T46" s="19"/>
    </row>
    <row r="47" spans="20:20" x14ac:dyDescent="0.25">
      <c r="T47" s="19"/>
    </row>
  </sheetData>
  <mergeCells count="4">
    <mergeCell ref="A2:N2"/>
    <mergeCell ref="A3:N3"/>
    <mergeCell ref="A4:N4"/>
    <mergeCell ref="L5:N5"/>
  </mergeCells>
  <printOptions horizontalCentered="1"/>
  <pageMargins left="0.78740157480314965" right="0.78740157480314965" top="0.78740157480314965" bottom="0.78740157480314965" header="0.78740157480314965" footer="0.78740157480314965"/>
  <pageSetup scale="70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RESERVAS DIRECCION DE COMERCIO</vt:lpstr>
      <vt:lpstr>'RESERVAS DIRECCION DE COMERCIO'!Títulos_a_imprimir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Alterno</dc:creator>
  <cp:lastModifiedBy>Alterno</cp:lastModifiedBy>
  <cp:lastPrinted>2021-04-06T16:04:53Z</cp:lastPrinted>
  <dcterms:created xsi:type="dcterms:W3CDTF">2021-04-02T20:17:50Z</dcterms:created>
  <dcterms:modified xsi:type="dcterms:W3CDTF">2021-04-06T16:05:37Z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