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RESERVAS GESTION GENERAL" sheetId="1" r:id="rId1"/>
  </sheets>
  <definedNames>
    <definedName name="_xlnm.Print_Titles" localSheetId="0">'RESERVAS GESTION GENERAL'!$8:$8</definedName>
  </definedNames>
  <calcPr calcId="152511"/>
</workbook>
</file>

<file path=xl/calcChain.xml><?xml version="1.0" encoding="utf-8"?>
<calcChain xmlns="http://schemas.openxmlformats.org/spreadsheetml/2006/main">
  <c r="L20" i="1" l="1"/>
  <c r="K20" i="1"/>
  <c r="J20" i="1"/>
  <c r="N35" i="1" l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19" i="1"/>
  <c r="M19" i="1"/>
  <c r="N17" i="1"/>
  <c r="M17" i="1"/>
  <c r="N16" i="1"/>
  <c r="M16" i="1"/>
  <c r="N15" i="1"/>
  <c r="M15" i="1"/>
  <c r="N13" i="1"/>
  <c r="M13" i="1"/>
  <c r="N11" i="1"/>
  <c r="M11" i="1"/>
  <c r="M20" i="1" l="1"/>
  <c r="L18" i="1"/>
  <c r="K18" i="1"/>
  <c r="J18" i="1"/>
  <c r="L14" i="1"/>
  <c r="K14" i="1"/>
  <c r="J14" i="1"/>
  <c r="L12" i="1"/>
  <c r="K12" i="1"/>
  <c r="J12" i="1"/>
  <c r="L10" i="1"/>
  <c r="K10" i="1"/>
  <c r="J10" i="1"/>
  <c r="N14" i="1" l="1"/>
  <c r="N12" i="1"/>
  <c r="M18" i="1"/>
  <c r="K9" i="1"/>
  <c r="K36" i="1" s="1"/>
  <c r="M14" i="1"/>
  <c r="N20" i="1"/>
  <c r="M10" i="1"/>
  <c r="J9" i="1"/>
  <c r="N10" i="1"/>
  <c r="L9" i="1"/>
  <c r="M12" i="1"/>
  <c r="N18" i="1"/>
  <c r="J36" i="1" l="1"/>
  <c r="M9" i="1"/>
  <c r="L36" i="1"/>
  <c r="N36" i="1" s="1"/>
  <c r="N9" i="1"/>
  <c r="M36" i="1" l="1"/>
</calcChain>
</file>

<file path=xl/sharedStrings.xml><?xml version="1.0" encoding="utf-8"?>
<sst xmlns="http://schemas.openxmlformats.org/spreadsheetml/2006/main" count="214" uniqueCount="82">
  <si>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</si>
  <si>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</si>
  <si>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</si>
  <si>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</si>
  <si>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</si>
  <si>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</si>
  <si>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</si>
  <si>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</si>
  <si>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</si>
  <si>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</si>
  <si>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</si>
  <si>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</si>
  <si>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</si>
  <si>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</si>
  <si>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</si>
  <si>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</si>
  <si>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</si>
  <si>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</si>
  <si>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</si>
  <si>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</si>
  <si>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</si>
  <si>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</si>
  <si>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</si>
  <si>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</si>
  <si>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</si>
  <si>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</si>
  <si>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</si>
  <si>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</si>
  <si>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</si>
  <si>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</si>
  <si>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</si>
  <si>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</si>
  <si>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</si>
  <si>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</si>
  <si>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</si>
  <si>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</si>
  <si>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</si>
  <si>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</si>
  <si>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</si>
  <si>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</si>
  <si>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</si>
  <si>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</si>
  <si>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</si>
  <si>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</si>
  <si>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</si>
  <si>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</si>
  <si>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</si>
  <si>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</si>
  <si>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</si>
  <si>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</si>
  <si>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</si>
  <si>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</si>
  <si>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</si>
  <si>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</si>
  <si>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</si>
  <si>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</si>
  <si>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</si>
  <si>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</si>
  <si>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</si>
  <si>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</si>
  <si>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</si>
  <si>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</si>
  <si>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</si>
  <si>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</si>
  <si>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</si>
  <si>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</si>
  <si>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GASTOS POR TRIBUTOS, MULTAS, SANCIONES E INTERESES DE MORA</t>
  </si>
  <si>
    <t xml:space="preserve">GASTOS DE INVERSION </t>
  </si>
  <si>
    <t>TRANSFERENCIAS CORRIENTES</t>
  </si>
  <si>
    <t>MINISTERIO DE COMERCIO INDUSTRIA Y TURISMO</t>
  </si>
  <si>
    <t>PAGO/   COMP (%)</t>
  </si>
  <si>
    <t>COMPROMISO ($)</t>
  </si>
  <si>
    <t>OBLIGACION ($)</t>
  </si>
  <si>
    <t>PAGOS ($)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</si>
  <si>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</si>
  <si>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</si>
  <si>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</si>
  <si>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350101-000 GESTION GENERAL</t>
  </si>
  <si>
    <t>FECHA DE GENERACIÒN : FEBRERO 01 DE 2021</t>
  </si>
  <si>
    <t xml:space="preserve"> COMPROMISOS SIN PAGAR ($)</t>
  </si>
  <si>
    <t>TOTAL EJECUCIÒN DE RESERVAS PRESUPUESTALES UE-3501-01-000 GESTIÒN GENERAL</t>
  </si>
  <si>
    <t>EJECUCIÒN PRESUPUESTAL DE RESERVAS PRESUPUESTALES 2020 CON CORTE AL 31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</si>
</sst>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00"/>
      <name val="Arial Narrow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11" fillId="0" borderId="0" xfId="0" applyFont="1" applyFill="1" applyBorder="1"/>
    <xf numFmtId="166" fontId="9" fillId="0" borderId="0" xfId="0" applyNumberFormat="1" applyFont="1" applyFill="1" applyBorder="1" applyAlignment="1">
      <alignment horizontal="right" vertical="center" wrapText="1" readingOrder="1"/>
    </xf>
    <xf numFmtId="4" fontId="9" fillId="0" borderId="0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10" fontId="8" fillId="3" borderId="1" xfId="0" applyNumberFormat="1" applyFont="1" applyFill="1" applyBorder="1" applyAlignment="1">
      <alignment horizontal="right" vertical="center" wrapText="1" readingOrder="1"/>
    </xf>
    <xf numFmtId="10" fontId="1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right" vertical="center" wrapText="1" readingOrder="1"/>
    </xf>
    <xf numFmtId="0" fontId="14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218662</xdr:colOff>
      <xdr:row>2</xdr:row>
      <xdr:rowOff>66675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0"/>
  <sheetViews>
    <sheetView showGridLines="0" tabSelected="1" topLeftCell="A33" workbookViewId="0">
      <selection activeCell="I36" sqref="I3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7109375" customWidth="1"/>
    <col min="8" max="8" width="5" customWidth="1"/>
    <col min="9" max="9" width="27.5703125" customWidth="1"/>
    <col min="10" max="12" width="18.85546875" customWidth="1"/>
    <col min="13" max="13" width="23.28515625" customWidth="1"/>
    <col min="14" max="14" width="9.28515625" customWidth="1"/>
  </cols>
  <sheetData>
    <row r="3" spans="1:14" ht="15.75" x14ac:dyDescent="0.25">
      <c r="A3" s="24" t="s">
        <v>69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75" x14ac:dyDescent="0.25">
      <c r="A4" s="24" t="s">
        <v>81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4" t="s">
        <v>77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0.5" customHeight="1" x14ac:dyDescent="0.25">
      <c r="A6" s="1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14.25" customHeight="1" thickBot="1" x14ac:dyDescent="0.3">
      <c r="A7" s="11" t="s">
        <v>0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27" t="s">
        <v>78</v>
      </c>
      <c r="L7" s="28"/>
      <c r="M7" s="28"/>
      <c r="N7" s="28"/>
    </row>
    <row r="8" spans="1:14" ht="35.1" customHeight="1" thickTop="1" thickBo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71</v>
      </c>
      <c r="K8" s="1" t="s">
        <v>72</v>
      </c>
      <c r="L8" s="1" t="s">
        <v>73</v>
      </c>
      <c r="M8" s="21" t="s">
        <v>79</v>
      </c>
      <c r="N8" s="22" t="s">
        <v>70</v>
      </c>
    </row>
    <row r="9" spans="1:14" ht="35.1" customHeight="1" thickTop="1" thickBot="1" x14ac:dyDescent="0.3">
      <c r="A9" s="2" t="s">
        <v>10</v>
      </c>
      <c r="B9" s="2"/>
      <c r="C9" s="2"/>
      <c r="D9" s="2"/>
      <c r="E9" s="2"/>
      <c r="F9" s="2"/>
      <c r="G9" s="2"/>
      <c r="H9" s="2"/>
      <c r="I9" s="2" t="s">
        <v>64</v>
      </c>
      <c r="J9" s="3">
        <f>+J10+J12+J14+J19</f>
        <v>9526389690.1599998</v>
      </c>
      <c r="K9" s="3">
        <f t="shared" ref="K9:L9" si="0">+K10+K12+K14+K19</f>
        <v>0</v>
      </c>
      <c r="L9" s="3">
        <f t="shared" si="0"/>
        <v>0</v>
      </c>
      <c r="M9" s="10">
        <f>+J9-L9</f>
        <v>9526389690.1599998</v>
      </c>
      <c r="N9" s="17">
        <f>+L9/J9</f>
        <v>0</v>
      </c>
    </row>
    <row r="10" spans="1:14" ht="35.1" customHeight="1" thickTop="1" thickBot="1" x14ac:dyDescent="0.3">
      <c r="A10" s="7" t="s">
        <v>10</v>
      </c>
      <c r="B10" s="7"/>
      <c r="C10" s="7"/>
      <c r="D10" s="7"/>
      <c r="E10" s="7"/>
      <c r="F10" s="7"/>
      <c r="G10" s="7"/>
      <c r="H10" s="7"/>
      <c r="I10" s="8" t="s">
        <v>63</v>
      </c>
      <c r="J10" s="9">
        <f>SUM(J11)</f>
        <v>78249469</v>
      </c>
      <c r="K10" s="9">
        <f t="shared" ref="K10:L10" si="1">SUM(K11)</f>
        <v>0</v>
      </c>
      <c r="L10" s="9">
        <f t="shared" si="1"/>
        <v>0</v>
      </c>
      <c r="M10" s="12">
        <f t="shared" ref="M10:M36" si="2">+J10-L10</f>
        <v>78249469</v>
      </c>
      <c r="N10" s="18">
        <f t="shared" ref="N10:N36" si="3">+L10/J10</f>
        <v>0</v>
      </c>
    </row>
    <row r="11" spans="1:14" ht="35.1" customHeight="1" thickTop="1" thickBot="1" x14ac:dyDescent="0.3">
      <c r="A11" s="4" t="s">
        <v>10</v>
      </c>
      <c r="B11" s="4" t="s">
        <v>11</v>
      </c>
      <c r="C11" s="4" t="s">
        <v>11</v>
      </c>
      <c r="D11" s="4" t="s">
        <v>11</v>
      </c>
      <c r="E11" s="4"/>
      <c r="F11" s="4" t="s">
        <v>12</v>
      </c>
      <c r="G11" s="4" t="s">
        <v>13</v>
      </c>
      <c r="H11" s="4" t="s">
        <v>14</v>
      </c>
      <c r="I11" s="5" t="s">
        <v>15</v>
      </c>
      <c r="J11" s="6">
        <v>78249469</v>
      </c>
      <c r="K11" s="6">
        <v>0</v>
      </c>
      <c r="L11" s="6">
        <v>0</v>
      </c>
      <c r="M11" s="10">
        <f t="shared" si="2"/>
        <v>78249469</v>
      </c>
      <c r="N11" s="17">
        <f t="shared" si="3"/>
        <v>0</v>
      </c>
    </row>
    <row r="12" spans="1:14" ht="35.1" customHeight="1" thickTop="1" thickBot="1" x14ac:dyDescent="0.3">
      <c r="A12" s="7" t="s">
        <v>10</v>
      </c>
      <c r="B12" s="7"/>
      <c r="C12" s="7"/>
      <c r="D12" s="7"/>
      <c r="E12" s="7"/>
      <c r="F12" s="7"/>
      <c r="G12" s="7"/>
      <c r="H12" s="7"/>
      <c r="I12" s="8" t="s">
        <v>65</v>
      </c>
      <c r="J12" s="9">
        <f>+J13</f>
        <v>1774443719.1600001</v>
      </c>
      <c r="K12" s="9">
        <f t="shared" ref="K12:L12" si="4">+K13</f>
        <v>0</v>
      </c>
      <c r="L12" s="9">
        <f t="shared" si="4"/>
        <v>0</v>
      </c>
      <c r="M12" s="12">
        <f t="shared" si="2"/>
        <v>1774443719.1600001</v>
      </c>
      <c r="N12" s="18">
        <f t="shared" si="3"/>
        <v>0</v>
      </c>
    </row>
    <row r="13" spans="1:14" ht="34.5" customHeight="1" thickTop="1" thickBot="1" x14ac:dyDescent="0.3">
      <c r="A13" s="4" t="s">
        <v>10</v>
      </c>
      <c r="B13" s="4" t="s">
        <v>16</v>
      </c>
      <c r="C13" s="4" t="s">
        <v>16</v>
      </c>
      <c r="D13" s="4"/>
      <c r="E13" s="4"/>
      <c r="F13" s="4" t="s">
        <v>12</v>
      </c>
      <c r="G13" s="4" t="s">
        <v>13</v>
      </c>
      <c r="H13" s="4" t="s">
        <v>14</v>
      </c>
      <c r="I13" s="5" t="s">
        <v>17</v>
      </c>
      <c r="J13" s="6">
        <v>1774443719.1600001</v>
      </c>
      <c r="K13" s="6">
        <v>0</v>
      </c>
      <c r="L13" s="6">
        <v>0</v>
      </c>
      <c r="M13" s="10">
        <f t="shared" si="2"/>
        <v>1774443719.1600001</v>
      </c>
      <c r="N13" s="17">
        <f t="shared" si="3"/>
        <v>0</v>
      </c>
    </row>
    <row r="14" spans="1:14" ht="28.5" customHeight="1" thickTop="1" thickBot="1" x14ac:dyDescent="0.3">
      <c r="A14" s="7" t="s">
        <v>10</v>
      </c>
      <c r="B14" s="7"/>
      <c r="C14" s="7"/>
      <c r="D14" s="7"/>
      <c r="E14" s="7"/>
      <c r="F14" s="7"/>
      <c r="G14" s="7"/>
      <c r="H14" s="7"/>
      <c r="I14" s="8" t="s">
        <v>68</v>
      </c>
      <c r="J14" s="9">
        <f>SUM(J15:J17)</f>
        <v>6603313349</v>
      </c>
      <c r="K14" s="9">
        <f t="shared" ref="K14:L14" si="5">SUM(K15:K17)</f>
        <v>0</v>
      </c>
      <c r="L14" s="9">
        <f t="shared" si="5"/>
        <v>0</v>
      </c>
      <c r="M14" s="12">
        <f t="shared" si="2"/>
        <v>6603313349</v>
      </c>
      <c r="N14" s="18">
        <f t="shared" si="3"/>
        <v>0</v>
      </c>
    </row>
    <row r="15" spans="1:14" ht="37.5" thickTop="1" thickBot="1" x14ac:dyDescent="0.3">
      <c r="A15" s="4" t="s">
        <v>10</v>
      </c>
      <c r="B15" s="4" t="s">
        <v>18</v>
      </c>
      <c r="C15" s="4" t="s">
        <v>16</v>
      </c>
      <c r="D15" s="4" t="s">
        <v>16</v>
      </c>
      <c r="E15" s="4" t="s">
        <v>19</v>
      </c>
      <c r="F15" s="4" t="s">
        <v>12</v>
      </c>
      <c r="G15" s="4" t="s">
        <v>13</v>
      </c>
      <c r="H15" s="4" t="s">
        <v>14</v>
      </c>
      <c r="I15" s="5" t="s">
        <v>20</v>
      </c>
      <c r="J15" s="6">
        <v>96720868.799999997</v>
      </c>
      <c r="K15" s="6">
        <v>0</v>
      </c>
      <c r="L15" s="6">
        <v>0</v>
      </c>
      <c r="M15" s="10">
        <f t="shared" si="2"/>
        <v>96720868.799999997</v>
      </c>
      <c r="N15" s="17">
        <f t="shared" si="3"/>
        <v>0</v>
      </c>
    </row>
    <row r="16" spans="1:14" ht="37.5" thickTop="1" thickBot="1" x14ac:dyDescent="0.3">
      <c r="A16" s="4" t="s">
        <v>10</v>
      </c>
      <c r="B16" s="4" t="s">
        <v>18</v>
      </c>
      <c r="C16" s="4" t="s">
        <v>16</v>
      </c>
      <c r="D16" s="4" t="s">
        <v>16</v>
      </c>
      <c r="E16" s="4" t="s">
        <v>21</v>
      </c>
      <c r="F16" s="4" t="s">
        <v>12</v>
      </c>
      <c r="G16" s="4" t="s">
        <v>13</v>
      </c>
      <c r="H16" s="4" t="s">
        <v>14</v>
      </c>
      <c r="I16" s="5" t="s">
        <v>22</v>
      </c>
      <c r="J16" s="6">
        <v>1477469070</v>
      </c>
      <c r="K16" s="6">
        <v>0</v>
      </c>
      <c r="L16" s="6">
        <v>0</v>
      </c>
      <c r="M16" s="10">
        <f t="shared" si="2"/>
        <v>1477469070</v>
      </c>
      <c r="N16" s="17">
        <f t="shared" si="3"/>
        <v>0</v>
      </c>
    </row>
    <row r="17" spans="1:14" ht="37.5" thickTop="1" thickBot="1" x14ac:dyDescent="0.3">
      <c r="A17" s="4" t="s">
        <v>10</v>
      </c>
      <c r="B17" s="4" t="s">
        <v>18</v>
      </c>
      <c r="C17" s="4" t="s">
        <v>16</v>
      </c>
      <c r="D17" s="4" t="s">
        <v>16</v>
      </c>
      <c r="E17" s="4" t="s">
        <v>23</v>
      </c>
      <c r="F17" s="4" t="s">
        <v>12</v>
      </c>
      <c r="G17" s="4" t="s">
        <v>13</v>
      </c>
      <c r="H17" s="4" t="s">
        <v>14</v>
      </c>
      <c r="I17" s="5" t="s">
        <v>24</v>
      </c>
      <c r="J17" s="6">
        <v>5029123410.1999998</v>
      </c>
      <c r="K17" s="6">
        <v>0</v>
      </c>
      <c r="L17" s="6">
        <v>0</v>
      </c>
      <c r="M17" s="10">
        <f t="shared" si="2"/>
        <v>5029123410.1999998</v>
      </c>
      <c r="N17" s="17">
        <f t="shared" si="3"/>
        <v>0</v>
      </c>
    </row>
    <row r="18" spans="1:14" ht="37.5" thickTop="1" thickBot="1" x14ac:dyDescent="0.3">
      <c r="A18" s="7" t="s">
        <v>10</v>
      </c>
      <c r="B18" s="7"/>
      <c r="C18" s="7"/>
      <c r="D18" s="7"/>
      <c r="E18" s="7"/>
      <c r="F18" s="7"/>
      <c r="G18" s="7"/>
      <c r="H18" s="7"/>
      <c r="I18" s="8" t="s">
        <v>66</v>
      </c>
      <c r="J18" s="9">
        <f>+J19</f>
        <v>1070383153</v>
      </c>
      <c r="K18" s="9">
        <f t="shared" ref="K18:L18" si="6">+K19</f>
        <v>0</v>
      </c>
      <c r="L18" s="9">
        <f t="shared" si="6"/>
        <v>0</v>
      </c>
      <c r="M18" s="12">
        <f t="shared" si="2"/>
        <v>1070383153</v>
      </c>
      <c r="N18" s="18">
        <f t="shared" si="3"/>
        <v>0</v>
      </c>
    </row>
    <row r="19" spans="1:14" ht="35.25" customHeight="1" thickTop="1" thickBot="1" x14ac:dyDescent="0.3">
      <c r="A19" s="4" t="s">
        <v>10</v>
      </c>
      <c r="B19" s="4" t="s">
        <v>25</v>
      </c>
      <c r="C19" s="4" t="s">
        <v>11</v>
      </c>
      <c r="D19" s="4"/>
      <c r="E19" s="4"/>
      <c r="F19" s="4" t="s">
        <v>12</v>
      </c>
      <c r="G19" s="4" t="s">
        <v>13</v>
      </c>
      <c r="H19" s="4" t="s">
        <v>14</v>
      </c>
      <c r="I19" s="5" t="s">
        <v>26</v>
      </c>
      <c r="J19" s="6">
        <v>1070383153</v>
      </c>
      <c r="K19" s="6">
        <v>0</v>
      </c>
      <c r="L19" s="6">
        <v>0</v>
      </c>
      <c r="M19" s="10">
        <f t="shared" si="2"/>
        <v>1070383153</v>
      </c>
      <c r="N19" s="17">
        <f t="shared" si="3"/>
        <v>0</v>
      </c>
    </row>
    <row r="20" spans="1:14" ht="38.25" customHeight="1" thickTop="1" thickBot="1" x14ac:dyDescent="0.3">
      <c r="A20" s="7" t="s">
        <v>27</v>
      </c>
      <c r="B20" s="7"/>
      <c r="C20" s="7"/>
      <c r="D20" s="7"/>
      <c r="E20" s="7"/>
      <c r="F20" s="7"/>
      <c r="G20" s="7"/>
      <c r="H20" s="7"/>
      <c r="I20" s="8" t="s">
        <v>67</v>
      </c>
      <c r="J20" s="9">
        <f>SUM(J21:J35)</f>
        <v>120623806490.7</v>
      </c>
      <c r="K20" s="9">
        <f t="shared" ref="K20:M20" si="7">SUM(K21:K35)</f>
        <v>0</v>
      </c>
      <c r="L20" s="9">
        <f t="shared" si="7"/>
        <v>0</v>
      </c>
      <c r="M20" s="9">
        <f t="shared" si="7"/>
        <v>120623806490.7</v>
      </c>
      <c r="N20" s="18">
        <f t="shared" si="3"/>
        <v>0</v>
      </c>
    </row>
    <row r="21" spans="1:14" ht="85.5" thickTop="1" thickBot="1" x14ac:dyDescent="0.3">
      <c r="A21" s="4" t="s">
        <v>27</v>
      </c>
      <c r="B21" s="4" t="s">
        <v>28</v>
      </c>
      <c r="C21" s="4" t="s">
        <v>29</v>
      </c>
      <c r="D21" s="4" t="s">
        <v>30</v>
      </c>
      <c r="E21" s="4"/>
      <c r="F21" s="4" t="s">
        <v>12</v>
      </c>
      <c r="G21" s="4" t="s">
        <v>31</v>
      </c>
      <c r="H21" s="4" t="s">
        <v>14</v>
      </c>
      <c r="I21" s="5" t="s">
        <v>32</v>
      </c>
      <c r="J21" s="6">
        <v>555591172.5</v>
      </c>
      <c r="K21" s="6">
        <v>0</v>
      </c>
      <c r="L21" s="6">
        <v>0</v>
      </c>
      <c r="M21" s="10">
        <f t="shared" si="2"/>
        <v>555591172.5</v>
      </c>
      <c r="N21" s="17">
        <f t="shared" si="3"/>
        <v>0</v>
      </c>
    </row>
    <row r="22" spans="1:14" ht="85.5" thickTop="1" thickBot="1" x14ac:dyDescent="0.3">
      <c r="A22" s="4" t="s">
        <v>27</v>
      </c>
      <c r="B22" s="4" t="s">
        <v>28</v>
      </c>
      <c r="C22" s="4" t="s">
        <v>29</v>
      </c>
      <c r="D22" s="4" t="s">
        <v>30</v>
      </c>
      <c r="E22" s="4"/>
      <c r="F22" s="4" t="s">
        <v>12</v>
      </c>
      <c r="G22" s="4" t="s">
        <v>33</v>
      </c>
      <c r="H22" s="4" t="s">
        <v>14</v>
      </c>
      <c r="I22" s="5" t="s">
        <v>32</v>
      </c>
      <c r="J22" s="6">
        <v>5052365000</v>
      </c>
      <c r="K22" s="6">
        <v>0</v>
      </c>
      <c r="L22" s="6">
        <v>0</v>
      </c>
      <c r="M22" s="10">
        <f t="shared" si="2"/>
        <v>5052365000</v>
      </c>
      <c r="N22" s="17">
        <f t="shared" si="3"/>
        <v>0</v>
      </c>
    </row>
    <row r="23" spans="1:14" ht="61.5" thickTop="1" thickBot="1" x14ac:dyDescent="0.3">
      <c r="A23" s="4" t="s">
        <v>27</v>
      </c>
      <c r="B23" s="4" t="s">
        <v>34</v>
      </c>
      <c r="C23" s="4" t="s">
        <v>29</v>
      </c>
      <c r="D23" s="4" t="s">
        <v>35</v>
      </c>
      <c r="E23" s="4" t="s">
        <v>0</v>
      </c>
      <c r="F23" s="4" t="s">
        <v>12</v>
      </c>
      <c r="G23" s="4" t="s">
        <v>36</v>
      </c>
      <c r="H23" s="4" t="s">
        <v>14</v>
      </c>
      <c r="I23" s="5" t="s">
        <v>37</v>
      </c>
      <c r="J23" s="6">
        <v>909186245</v>
      </c>
      <c r="K23" s="6">
        <v>0</v>
      </c>
      <c r="L23" s="6">
        <v>0</v>
      </c>
      <c r="M23" s="10">
        <f t="shared" si="2"/>
        <v>909186245</v>
      </c>
      <c r="N23" s="17">
        <f t="shared" si="3"/>
        <v>0</v>
      </c>
    </row>
    <row r="24" spans="1:14" ht="73.5" thickTop="1" thickBot="1" x14ac:dyDescent="0.3">
      <c r="A24" s="4" t="s">
        <v>27</v>
      </c>
      <c r="B24" s="4" t="s">
        <v>34</v>
      </c>
      <c r="C24" s="4" t="s">
        <v>29</v>
      </c>
      <c r="D24" s="4" t="s">
        <v>38</v>
      </c>
      <c r="E24" s="4"/>
      <c r="F24" s="4" t="s">
        <v>12</v>
      </c>
      <c r="G24" s="4" t="s">
        <v>31</v>
      </c>
      <c r="H24" s="4" t="s">
        <v>14</v>
      </c>
      <c r="I24" s="5" t="s">
        <v>39</v>
      </c>
      <c r="J24" s="6">
        <v>1881780700</v>
      </c>
      <c r="K24" s="6">
        <v>0</v>
      </c>
      <c r="L24" s="6">
        <v>0</v>
      </c>
      <c r="M24" s="10">
        <f t="shared" si="2"/>
        <v>1881780700</v>
      </c>
      <c r="N24" s="17">
        <f t="shared" si="3"/>
        <v>0</v>
      </c>
    </row>
    <row r="25" spans="1:14" ht="85.5" thickTop="1" thickBot="1" x14ac:dyDescent="0.3">
      <c r="A25" s="4" t="s">
        <v>27</v>
      </c>
      <c r="B25" s="4" t="s">
        <v>34</v>
      </c>
      <c r="C25" s="4" t="s">
        <v>29</v>
      </c>
      <c r="D25" s="4" t="s">
        <v>40</v>
      </c>
      <c r="E25" s="4"/>
      <c r="F25" s="4" t="s">
        <v>12</v>
      </c>
      <c r="G25" s="4" t="s">
        <v>31</v>
      </c>
      <c r="H25" s="4" t="s">
        <v>14</v>
      </c>
      <c r="I25" s="5" t="s">
        <v>41</v>
      </c>
      <c r="J25" s="6">
        <v>2880708407</v>
      </c>
      <c r="K25" s="6">
        <v>0</v>
      </c>
      <c r="L25" s="6">
        <v>0</v>
      </c>
      <c r="M25" s="10">
        <f t="shared" si="2"/>
        <v>2880708407</v>
      </c>
      <c r="N25" s="17">
        <f t="shared" si="3"/>
        <v>0</v>
      </c>
    </row>
    <row r="26" spans="1:14" ht="97.5" thickTop="1" thickBot="1" x14ac:dyDescent="0.3">
      <c r="A26" s="4" t="s">
        <v>27</v>
      </c>
      <c r="B26" s="4" t="s">
        <v>34</v>
      </c>
      <c r="C26" s="4" t="s">
        <v>29</v>
      </c>
      <c r="D26" s="4" t="s">
        <v>42</v>
      </c>
      <c r="E26" s="4"/>
      <c r="F26" s="4" t="s">
        <v>12</v>
      </c>
      <c r="G26" s="4" t="s">
        <v>31</v>
      </c>
      <c r="H26" s="4" t="s">
        <v>14</v>
      </c>
      <c r="I26" s="5" t="s">
        <v>43</v>
      </c>
      <c r="J26" s="6">
        <v>23814500000</v>
      </c>
      <c r="K26" s="6">
        <v>0</v>
      </c>
      <c r="L26" s="6">
        <v>0</v>
      </c>
      <c r="M26" s="10">
        <f t="shared" si="2"/>
        <v>23814500000</v>
      </c>
      <c r="N26" s="17">
        <f t="shared" si="3"/>
        <v>0</v>
      </c>
    </row>
    <row r="27" spans="1:14" ht="73.5" thickTop="1" thickBot="1" x14ac:dyDescent="0.3">
      <c r="A27" s="4" t="s">
        <v>27</v>
      </c>
      <c r="B27" s="4" t="s">
        <v>34</v>
      </c>
      <c r="C27" s="4" t="s">
        <v>29</v>
      </c>
      <c r="D27" s="4" t="s">
        <v>44</v>
      </c>
      <c r="E27" s="4"/>
      <c r="F27" s="4" t="s">
        <v>12</v>
      </c>
      <c r="G27" s="4" t="s">
        <v>31</v>
      </c>
      <c r="H27" s="4" t="s">
        <v>14</v>
      </c>
      <c r="I27" s="5" t="s">
        <v>45</v>
      </c>
      <c r="J27" s="6">
        <v>1030000000</v>
      </c>
      <c r="K27" s="6">
        <v>0</v>
      </c>
      <c r="L27" s="6">
        <v>0</v>
      </c>
      <c r="M27" s="10">
        <f t="shared" si="2"/>
        <v>1030000000</v>
      </c>
      <c r="N27" s="17">
        <f t="shared" si="3"/>
        <v>0</v>
      </c>
    </row>
    <row r="28" spans="1:14" ht="49.5" thickTop="1" thickBot="1" x14ac:dyDescent="0.3">
      <c r="A28" s="4" t="s">
        <v>27</v>
      </c>
      <c r="B28" s="4" t="s">
        <v>34</v>
      </c>
      <c r="C28" s="4" t="s">
        <v>29</v>
      </c>
      <c r="D28" s="4" t="s">
        <v>46</v>
      </c>
      <c r="E28" s="4"/>
      <c r="F28" s="4" t="s">
        <v>12</v>
      </c>
      <c r="G28" s="4" t="s">
        <v>31</v>
      </c>
      <c r="H28" s="4" t="s">
        <v>14</v>
      </c>
      <c r="I28" s="5" t="s">
        <v>47</v>
      </c>
      <c r="J28" s="6">
        <v>2450172158</v>
      </c>
      <c r="K28" s="6">
        <v>0</v>
      </c>
      <c r="L28" s="6">
        <v>0</v>
      </c>
      <c r="M28" s="10">
        <f t="shared" si="2"/>
        <v>2450172158</v>
      </c>
      <c r="N28" s="17">
        <f t="shared" si="3"/>
        <v>0</v>
      </c>
    </row>
    <row r="29" spans="1:14" ht="73.5" thickTop="1" thickBot="1" x14ac:dyDescent="0.3">
      <c r="A29" s="4" t="s">
        <v>27</v>
      </c>
      <c r="B29" s="4" t="s">
        <v>34</v>
      </c>
      <c r="C29" s="4" t="s">
        <v>29</v>
      </c>
      <c r="D29" s="4" t="s">
        <v>48</v>
      </c>
      <c r="E29" s="4"/>
      <c r="F29" s="4" t="s">
        <v>12</v>
      </c>
      <c r="G29" s="4" t="s">
        <v>31</v>
      </c>
      <c r="H29" s="4" t="s">
        <v>14</v>
      </c>
      <c r="I29" s="5" t="s">
        <v>49</v>
      </c>
      <c r="J29" s="6">
        <v>14781963094</v>
      </c>
      <c r="K29" s="6">
        <v>0</v>
      </c>
      <c r="L29" s="6">
        <v>0</v>
      </c>
      <c r="M29" s="10">
        <f t="shared" si="2"/>
        <v>14781963094</v>
      </c>
      <c r="N29" s="17">
        <f t="shared" si="3"/>
        <v>0</v>
      </c>
    </row>
    <row r="30" spans="1:14" ht="61.5" thickTop="1" thickBot="1" x14ac:dyDescent="0.3">
      <c r="A30" s="4" t="s">
        <v>27</v>
      </c>
      <c r="B30" s="4" t="s">
        <v>34</v>
      </c>
      <c r="C30" s="4" t="s">
        <v>29</v>
      </c>
      <c r="D30" s="4" t="s">
        <v>50</v>
      </c>
      <c r="E30" s="4"/>
      <c r="F30" s="4" t="s">
        <v>12</v>
      </c>
      <c r="G30" s="4" t="s">
        <v>13</v>
      </c>
      <c r="H30" s="4" t="s">
        <v>14</v>
      </c>
      <c r="I30" s="5" t="s">
        <v>51</v>
      </c>
      <c r="J30" s="6">
        <v>58757157057</v>
      </c>
      <c r="K30" s="6">
        <v>0</v>
      </c>
      <c r="L30" s="6">
        <v>0</v>
      </c>
      <c r="M30" s="10">
        <f t="shared" si="2"/>
        <v>58757157057</v>
      </c>
      <c r="N30" s="17">
        <f t="shared" si="3"/>
        <v>0</v>
      </c>
    </row>
    <row r="31" spans="1:14" ht="0" hidden="1" customHeight="1" x14ac:dyDescent="0.25">
      <c r="A31" s="4" t="s">
        <v>27</v>
      </c>
      <c r="B31" s="4" t="s">
        <v>34</v>
      </c>
      <c r="C31" s="4" t="s">
        <v>29</v>
      </c>
      <c r="D31" s="4" t="s">
        <v>52</v>
      </c>
      <c r="E31" s="4"/>
      <c r="F31" s="4" t="s">
        <v>12</v>
      </c>
      <c r="G31" s="4" t="s">
        <v>31</v>
      </c>
      <c r="H31" s="4" t="s">
        <v>14</v>
      </c>
      <c r="I31" s="5" t="s">
        <v>53</v>
      </c>
      <c r="J31" s="6">
        <v>2163000000</v>
      </c>
      <c r="K31" s="6">
        <v>0</v>
      </c>
      <c r="L31" s="6">
        <v>0</v>
      </c>
      <c r="M31" s="10">
        <f t="shared" si="2"/>
        <v>2163000000</v>
      </c>
      <c r="N31" s="17">
        <f t="shared" si="3"/>
        <v>0</v>
      </c>
    </row>
    <row r="32" spans="1:14" ht="62.25" customHeight="1" thickTop="1" thickBot="1" x14ac:dyDescent="0.3">
      <c r="A32" s="4" t="s">
        <v>27</v>
      </c>
      <c r="B32" s="4" t="s">
        <v>34</v>
      </c>
      <c r="C32" s="4" t="s">
        <v>29</v>
      </c>
      <c r="D32" s="4" t="s">
        <v>54</v>
      </c>
      <c r="E32" s="4"/>
      <c r="F32" s="4" t="s">
        <v>12</v>
      </c>
      <c r="G32" s="4" t="s">
        <v>31</v>
      </c>
      <c r="H32" s="4" t="s">
        <v>14</v>
      </c>
      <c r="I32" s="5" t="s">
        <v>55</v>
      </c>
      <c r="J32" s="6">
        <v>4227638420</v>
      </c>
      <c r="K32" s="6">
        <v>0</v>
      </c>
      <c r="L32" s="6">
        <v>0</v>
      </c>
      <c r="M32" s="10">
        <f t="shared" si="2"/>
        <v>4227638420</v>
      </c>
      <c r="N32" s="17">
        <f t="shared" si="3"/>
        <v>0</v>
      </c>
    </row>
    <row r="33" spans="1:15" ht="49.5" thickTop="1" thickBot="1" x14ac:dyDescent="0.3">
      <c r="A33" s="4" t="s">
        <v>27</v>
      </c>
      <c r="B33" s="4" t="s">
        <v>34</v>
      </c>
      <c r="C33" s="4" t="s">
        <v>29</v>
      </c>
      <c r="D33" s="4" t="s">
        <v>56</v>
      </c>
      <c r="E33" s="4"/>
      <c r="F33" s="4" t="s">
        <v>12</v>
      </c>
      <c r="G33" s="4" t="s">
        <v>31</v>
      </c>
      <c r="H33" s="4" t="s">
        <v>14</v>
      </c>
      <c r="I33" s="5" t="s">
        <v>57</v>
      </c>
      <c r="J33" s="6">
        <v>1660492229</v>
      </c>
      <c r="K33" s="6">
        <v>0</v>
      </c>
      <c r="L33" s="6">
        <v>0</v>
      </c>
      <c r="M33" s="10">
        <f t="shared" si="2"/>
        <v>1660492229</v>
      </c>
      <c r="N33" s="17">
        <f t="shared" si="3"/>
        <v>0</v>
      </c>
    </row>
    <row r="34" spans="1:15" ht="61.5" thickTop="1" thickBot="1" x14ac:dyDescent="0.3">
      <c r="A34" s="4" t="s">
        <v>27</v>
      </c>
      <c r="B34" s="4" t="s">
        <v>58</v>
      </c>
      <c r="C34" s="4" t="s">
        <v>29</v>
      </c>
      <c r="D34" s="4" t="s">
        <v>59</v>
      </c>
      <c r="E34" s="4"/>
      <c r="F34" s="4" t="s">
        <v>12</v>
      </c>
      <c r="G34" s="4" t="s">
        <v>31</v>
      </c>
      <c r="H34" s="4" t="s">
        <v>14</v>
      </c>
      <c r="I34" s="5" t="s">
        <v>60</v>
      </c>
      <c r="J34" s="6">
        <v>378110391.19999999</v>
      </c>
      <c r="K34" s="6">
        <v>0</v>
      </c>
      <c r="L34" s="6">
        <v>0</v>
      </c>
      <c r="M34" s="10">
        <f t="shared" si="2"/>
        <v>378110391.19999999</v>
      </c>
      <c r="N34" s="17">
        <f t="shared" si="3"/>
        <v>0</v>
      </c>
    </row>
    <row r="35" spans="1:15" ht="73.5" thickTop="1" thickBot="1" x14ac:dyDescent="0.3">
      <c r="A35" s="4" t="s">
        <v>27</v>
      </c>
      <c r="B35" s="4" t="s">
        <v>58</v>
      </c>
      <c r="C35" s="4" t="s">
        <v>29</v>
      </c>
      <c r="D35" s="4" t="s">
        <v>61</v>
      </c>
      <c r="E35" s="4"/>
      <c r="F35" s="4" t="s">
        <v>12</v>
      </c>
      <c r="G35" s="4" t="s">
        <v>31</v>
      </c>
      <c r="H35" s="4" t="s">
        <v>14</v>
      </c>
      <c r="I35" s="5" t="s">
        <v>62</v>
      </c>
      <c r="J35" s="6">
        <v>81141617</v>
      </c>
      <c r="K35" s="6">
        <v>0</v>
      </c>
      <c r="L35" s="6">
        <v>0</v>
      </c>
      <c r="M35" s="10">
        <f t="shared" si="2"/>
        <v>81141617</v>
      </c>
      <c r="N35" s="17">
        <f t="shared" si="3"/>
        <v>0</v>
      </c>
    </row>
    <row r="36" spans="1:15" ht="36.75" customHeight="1" thickTop="1" thickBot="1" x14ac:dyDescent="0.3">
      <c r="A36" s="4"/>
      <c r="B36" s="4"/>
      <c r="C36" s="4"/>
      <c r="D36" s="4"/>
      <c r="E36" s="4"/>
      <c r="F36" s="4"/>
      <c r="G36" s="4"/>
      <c r="H36" s="4"/>
      <c r="I36" s="23" t="s">
        <v>80</v>
      </c>
      <c r="J36" s="6">
        <f>+J9+J20</f>
        <v>130150196180.86</v>
      </c>
      <c r="K36" s="6">
        <f t="shared" ref="K36:L36" si="8">+K9+K20</f>
        <v>0</v>
      </c>
      <c r="L36" s="6">
        <f t="shared" si="8"/>
        <v>0</v>
      </c>
      <c r="M36" s="10">
        <f t="shared" si="2"/>
        <v>130150196180.86</v>
      </c>
      <c r="N36" s="17">
        <f t="shared" si="3"/>
        <v>0</v>
      </c>
    </row>
    <row r="37" spans="1:15" ht="15.75" thickTop="1" x14ac:dyDescent="0.25">
      <c r="A37" s="13" t="s">
        <v>74</v>
      </c>
      <c r="B37" s="13"/>
      <c r="C37" s="13"/>
      <c r="D37" s="13"/>
      <c r="E37" s="13"/>
      <c r="F37" s="14"/>
      <c r="G37" s="14"/>
      <c r="H37" s="15"/>
      <c r="I37" s="15"/>
      <c r="J37" s="16"/>
      <c r="K37" s="15"/>
      <c r="L37" s="15"/>
      <c r="M37" s="14"/>
      <c r="N37" s="19"/>
      <c r="O37" s="14"/>
    </row>
    <row r="38" spans="1:15" ht="14.25" customHeight="1" x14ac:dyDescent="0.25">
      <c r="A38" s="14" t="s">
        <v>75</v>
      </c>
      <c r="B38" s="14"/>
      <c r="C38" s="14"/>
      <c r="D38" s="14"/>
      <c r="E38" s="14"/>
      <c r="F38" s="14"/>
      <c r="G38" s="14"/>
      <c r="H38" s="15"/>
      <c r="I38" s="15"/>
      <c r="J38" s="16"/>
      <c r="K38" s="15"/>
      <c r="L38" s="15"/>
      <c r="M38" s="14"/>
      <c r="N38" s="14"/>
      <c r="O38" s="14"/>
    </row>
    <row r="39" spans="1:15" ht="12" customHeight="1" x14ac:dyDescent="0.25">
      <c r="A39" s="14" t="s">
        <v>76</v>
      </c>
      <c r="B39" s="14"/>
      <c r="C39" s="14"/>
      <c r="D39" s="14"/>
      <c r="E39" s="14"/>
      <c r="F39" s="14"/>
      <c r="G39" s="14"/>
      <c r="H39" s="15"/>
      <c r="I39" s="15"/>
      <c r="J39" s="16"/>
      <c r="K39" s="15"/>
      <c r="L39" s="15"/>
      <c r="M39" s="14"/>
      <c r="N39" s="14"/>
      <c r="O39" s="14"/>
    </row>
    <row r="40" spans="1:15" ht="35.1" customHeight="1" x14ac:dyDescent="0.25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5"/>
      <c r="L40" s="15"/>
      <c r="M40" s="14"/>
      <c r="N40" s="14"/>
      <c r="O40" s="14"/>
    </row>
    <row r="41" spans="1:15" ht="35.1" customHeight="1" x14ac:dyDescent="0.25"/>
    <row r="42" spans="1:15" ht="35.1" customHeight="1" x14ac:dyDescent="0.25"/>
    <row r="43" spans="1:15" ht="35.1" customHeight="1" x14ac:dyDescent="0.25"/>
    <row r="44" spans="1:15" ht="35.1" customHeight="1" x14ac:dyDescent="0.25"/>
    <row r="45" spans="1:15" ht="35.1" customHeight="1" x14ac:dyDescent="0.25"/>
    <row r="46" spans="1:15" ht="35.1" customHeight="1" x14ac:dyDescent="0.25"/>
    <row r="47" spans="1:15" ht="35.1" customHeight="1" x14ac:dyDescent="0.25"/>
    <row r="48" spans="1:15" ht="59.25" customHeight="1" x14ac:dyDescent="0.25"/>
    <row r="49" ht="30" customHeight="1" x14ac:dyDescent="0.25"/>
    <row r="50" ht="35.25" customHeight="1" x14ac:dyDescent="0.25"/>
  </sheetData>
  <mergeCells count="4">
    <mergeCell ref="A3:N3"/>
    <mergeCell ref="A4:N4"/>
    <mergeCell ref="A5:N5"/>
    <mergeCell ref="K7:N7"/>
  </mergeCells>
  <printOptions horizontalCentered="1"/>
  <pageMargins left="0.78740157480314965" right="0.19685039370078741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GENERAL</vt:lpstr>
      <vt:lpstr>'RESERVAS 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2021-02-08T17:07:39Z</cp:lastPrinted>
  <dcterms:created xsi:type="dcterms:W3CDTF">2021-02-01T15:22:29Z</dcterms:created>
  <dcterms:modified xsi:type="dcterms:W3CDTF">2021-02-08T21:01:47Z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