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20\PAGINA WEB 2020\FEBRERO 2020\PDF\"/>
    </mc:Choice>
  </mc:AlternateContent>
  <bookViews>
    <workbookView xWindow="240" yWindow="120" windowWidth="18060" windowHeight="7050"/>
  </bookViews>
  <sheets>
    <sheet name="RESERVAS GESTION GRAL " sheetId="1" r:id="rId1"/>
  </sheets>
  <definedNames>
    <definedName name="_xlnm.Print_Titles" localSheetId="0">'RESERVAS GESTION GRAL '!$6:$6</definedName>
  </definedNames>
  <calcPr calcId="152511"/>
</workbook>
</file>

<file path=xl/calcChain.xml><?xml version="1.0" encoding="utf-8"?>
<calcChain xmlns="http://schemas.openxmlformats.org/spreadsheetml/2006/main">
  <c r="N28" i="1" l="1"/>
  <c r="N27" i="1"/>
  <c r="N26" i="1"/>
  <c r="N25" i="1"/>
  <c r="N24" i="1"/>
  <c r="N23" i="1"/>
  <c r="N22" i="1"/>
  <c r="N21" i="1"/>
  <c r="N20" i="1"/>
  <c r="N18" i="1"/>
  <c r="N17" i="1"/>
  <c r="N16" i="1"/>
  <c r="N15" i="1"/>
  <c r="N14" i="1"/>
  <c r="N12" i="1"/>
  <c r="N10" i="1"/>
  <c r="N9" i="1"/>
  <c r="M28" i="1"/>
  <c r="M27" i="1"/>
  <c r="M26" i="1"/>
  <c r="M25" i="1"/>
  <c r="M24" i="1"/>
  <c r="M23" i="1"/>
  <c r="M22" i="1"/>
  <c r="M21" i="1"/>
  <c r="M20" i="1"/>
  <c r="M18" i="1"/>
  <c r="M17" i="1"/>
  <c r="M16" i="1"/>
  <c r="M15" i="1"/>
  <c r="M14" i="1"/>
  <c r="M12" i="1"/>
  <c r="M10" i="1"/>
  <c r="M9" i="1"/>
  <c r="L19" i="1"/>
  <c r="K19" i="1"/>
  <c r="J19" i="1"/>
  <c r="L13" i="1"/>
  <c r="K13" i="1"/>
  <c r="J13" i="1"/>
  <c r="L11" i="1"/>
  <c r="K11" i="1"/>
  <c r="J11" i="1"/>
  <c r="L8" i="1"/>
  <c r="K8" i="1"/>
  <c r="J8" i="1"/>
  <c r="K7" i="1" l="1"/>
  <c r="K29" i="1" s="1"/>
  <c r="N11" i="1"/>
  <c r="M19" i="1"/>
  <c r="M13" i="1"/>
  <c r="L7" i="1"/>
  <c r="L29" i="1" s="1"/>
  <c r="M11" i="1"/>
  <c r="N19" i="1"/>
  <c r="M8" i="1"/>
  <c r="N13" i="1"/>
  <c r="N8" i="1"/>
  <c r="J7" i="1"/>
  <c r="N7" i="1" l="1"/>
  <c r="M7" i="1"/>
  <c r="J29" i="1"/>
  <c r="M29" i="1" s="1"/>
  <c r="N29" i="1" l="1"/>
</calcChain>
</file>

<file path=xl/sharedStrings.xml><?xml version="1.0" encoding="utf-8"?>
<sst xmlns="http://schemas.openxmlformats.org/spreadsheetml/2006/main" count="173" uniqueCount="69">
  <si>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</si>
  <si>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</si>
  <si>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</si>
  <si>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</si>
  <si>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</si>
  <si>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</si>
  <si>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</si>
  <si>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</si>
  <si>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</si>
  <si>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</si>
  <si>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</si>
  <si>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01</t>
  </si>
  <si>
    <t>Nación</t>
  </si>
  <si>
    <t>10</t>
  </si>
  <si>
    <t>CSF</t>
  </si>
  <si>
    <t>SALARIO</t>
  </si>
  <si>
    <t>03</t>
  </si>
  <si>
    <t>REMUNERACIONES NO CONSTITUTIVAS DE FACTOR SALARIAL</t>
  </si>
  <si>
    <t>02</t>
  </si>
  <si>
    <t>ADQUISICIONES DIFERENTES DE ACTIVOS</t>
  </si>
  <si>
    <t>102</t>
  </si>
  <si>
    <t>TRIBUNAL DE JUSTICIA DE LA COMUNIDAD ANDINA. (LEY 17 DE 1980)</t>
  </si>
  <si>
    <t>04</t>
  </si>
  <si>
    <t>058</t>
  </si>
  <si>
    <t>PROGRAMAS PARA EL APOYO A LAS MYPIMES LEY 590 DE 2000</t>
  </si>
  <si>
    <t>11</t>
  </si>
  <si>
    <t>078</t>
  </si>
  <si>
    <t>MESADAS PENSIONALES CONCESIÓN DE SALINAS (DE PENSIONES</t>
  </si>
  <si>
    <t>081</t>
  </si>
  <si>
    <t>MESADAS PENSIONALES ÁLCALIS DE COLOMBIA LTDA. EN LIQUIDACIÓN (DE PENSIONES)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</si>
  <si>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</si>
  <si>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</si>
  <si>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</si>
  <si>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</si>
  <si>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</si>
  <si>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3502</t>
  </si>
  <si>
    <t>13</t>
  </si>
  <si>
    <t>15</t>
  </si>
  <si>
    <t>IMPLEMENTACIÓN DE PROCESOS DE DESARROLLO ECONÓMICO LOCAL PARA LA COMPETITIVIDAD ESTRATÉGICA NACIONAL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</si>
  <si>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</si>
  <si>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</si>
  <si>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</si>
  <si>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</si>
  <si>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</si>
  <si>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</si>
  <si>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</si>
  <si>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</si>
  <si>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</si>
  <si>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</si>
  <si>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</si>
  <si>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</si>
  <si>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 xml:space="preserve">GASTOS DE PERSONAL </t>
  </si>
  <si>
    <t xml:space="preserve">GASTOS DE FUNCIONAMIENTO </t>
  </si>
  <si>
    <t xml:space="preserve">ADQUISICION DE BIENES Y SERVICIOS </t>
  </si>
  <si>
    <t>TRANSFERENCIAS CORRIENTES</t>
  </si>
  <si>
    <t xml:space="preserve">GASTOS DE INVERSION </t>
  </si>
  <si>
    <t>MINISTERIO DE COMERCIO INDUSTRIA Y TURISMO</t>
  </si>
  <si>
    <t>EJECUCIÓN DE RESERVAS PRESUPUESTALES 2019 CON CORTE AL 29 DE FEBRERO DE 2020</t>
  </si>
  <si>
    <t xml:space="preserve">UNIDAD EJECUTORA 3501-01 GESTIÓN GENERAL </t>
  </si>
  <si>
    <t>FECHA DE GENERACIÓN : MARZO 02 DE 2020</t>
  </si>
  <si>
    <t xml:space="preserve">Fuente : Sistema Integrado de Información Financiera SIIF Nación </t>
  </si>
  <si>
    <t xml:space="preserve">Nota No. 1 : Ley  No. 2008 del 27 de diciembre de 2019 " Por la cual se decreta el presupuesto de rentas y recursos de capital y ley de apropiaciones para la vigencia fiscal del 1° de Enero al 31 de diciembre de 2020" </t>
  </si>
  <si>
    <t>Nota No. 2 : Decreto No. 2411 del 30 de diciembre de 2019" Por la cual se liquida el presupuesto General de la Nación para la vigencia fiscal de 2020, se detallan las apropiaciones y se clasifican y definen los gastos"</t>
  </si>
  <si>
    <t xml:space="preserve">TOTAL EJECUCIÓN RESERVAS PRESUPUESTALES  UE-3501-01 GESTIÓN GENERAL </t>
  </si>
  <si>
    <t>COMPROMISO ($)</t>
  </si>
  <si>
    <t>OBLIGACION ($)</t>
  </si>
  <si>
    <t>PAGOS ($)</t>
  </si>
  <si>
    <t>RESERVAS SIN PAGAR  ($)</t>
  </si>
  <si>
    <t>PAGO/ COMP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</si>
</sst>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9"/>
      <color rgb="FF000000"/>
      <name val="Times New Roman"/>
      <family val="1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7"/>
      <color rgb="FF000000"/>
      <name val="Arial"/>
      <family val="2"/>
    </font>
    <font>
      <sz val="7"/>
      <name val="Arial"/>
      <family val="2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339966"/>
        <bgColor indexed="64"/>
      </patternFill>
    </fill>
  </fills>
  <borders count="2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</borders>
  <cellStyleXfs count="1">
    <xf numFmtId="0" fontId="0" fillId="0" borderId="0"/>
  </cellStyleXfs>
  <cellXfs count="37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right" vertical="center" wrapText="1"/>
    </xf>
    <xf numFmtId="165" fontId="4" fillId="0" borderId="1" xfId="0" applyNumberFormat="1" applyFont="1" applyFill="1" applyBorder="1" applyAlignment="1">
      <alignment horizontal="right" vertical="center" wrapText="1"/>
    </xf>
    <xf numFmtId="10" fontId="4" fillId="0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164" fontId="5" fillId="0" borderId="1" xfId="0" applyNumberFormat="1" applyFont="1" applyFill="1" applyBorder="1" applyAlignment="1">
      <alignment horizontal="right" vertical="center" wrapText="1" readingOrder="1"/>
    </xf>
    <xf numFmtId="165" fontId="4" fillId="0" borderId="0" xfId="0" applyNumberFormat="1" applyFont="1" applyFill="1" applyBorder="1" applyAlignment="1">
      <alignment horizontal="right" vertical="center" wrapText="1"/>
    </xf>
    <xf numFmtId="10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/>
    <xf numFmtId="165" fontId="4" fillId="2" borderId="1" xfId="0" applyNumberFormat="1" applyFont="1" applyFill="1" applyBorder="1" applyAlignment="1">
      <alignment horizontal="right" vertical="center" wrapText="1"/>
    </xf>
    <xf numFmtId="10" fontId="4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164" fontId="5" fillId="2" borderId="1" xfId="0" applyNumberFormat="1" applyFont="1" applyFill="1" applyBorder="1" applyAlignment="1">
      <alignment horizontal="right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Continuous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vertical="center" wrapText="1" readingOrder="1"/>
    </xf>
    <xf numFmtId="0" fontId="5" fillId="2" borderId="1" xfId="0" applyNumberFormat="1" applyFont="1" applyFill="1" applyBorder="1" applyAlignment="1">
      <alignment vertical="center" wrapText="1" readingOrder="1"/>
    </xf>
    <xf numFmtId="0" fontId="4" fillId="0" borderId="0" xfId="0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Continuous" vertical="center" wrapText="1" readingOrder="1"/>
    </xf>
    <xf numFmtId="0" fontId="9" fillId="0" borderId="0" xfId="0" applyFont="1"/>
    <xf numFmtId="0" fontId="10" fillId="0" borderId="0" xfId="0" applyFont="1" applyFill="1" applyBorder="1"/>
    <xf numFmtId="0" fontId="11" fillId="0" borderId="0" xfId="0" applyFont="1" applyFill="1" applyBorder="1" applyAlignment="1">
      <alignment horizontal="right" vertical="center" wrapText="1"/>
    </xf>
    <xf numFmtId="0" fontId="11" fillId="0" borderId="0" xfId="0" applyFont="1" applyFill="1" applyBorder="1"/>
    <xf numFmtId="165" fontId="5" fillId="0" borderId="1" xfId="0" applyNumberFormat="1" applyFont="1" applyFill="1" applyBorder="1" applyAlignment="1">
      <alignment horizontal="right" vertical="center" wrapText="1" readingOrder="1"/>
    </xf>
    <xf numFmtId="165" fontId="5" fillId="2" borderId="1" xfId="0" applyNumberFormat="1" applyFont="1" applyFill="1" applyBorder="1" applyAlignment="1">
      <alignment horizontal="right" vertical="center" wrapText="1" readingOrder="1"/>
    </xf>
    <xf numFmtId="0" fontId="4" fillId="2" borderId="1" xfId="0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readingOrder="1"/>
    </xf>
    <xf numFmtId="0" fontId="10" fillId="0" borderId="0" xfId="0" applyFont="1" applyFill="1" applyBorder="1" applyAlignment="1">
      <alignment horizontal="center" readingOrder="1"/>
    </xf>
    <xf numFmtId="0" fontId="4" fillId="0" borderId="0" xfId="0" applyFont="1" applyFill="1" applyBorder="1" applyAlignment="1">
      <alignment horizontal="center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95250</xdr:colOff>
      <xdr:row>2</xdr:row>
      <xdr:rowOff>156761</xdr:rowOff>
    </xdr:to>
    <xdr:pic>
      <xdr:nvPicPr>
        <xdr:cNvPr id="2" name="Imagen 1" descr="cid:A1151BFF-0E8C-41C0-A184-8A0FA5990D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409825" cy="5472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73"/>
  <sheetViews>
    <sheetView showGridLines="0" tabSelected="1" workbookViewId="0">
      <selection activeCell="R11" sqref="R11"/>
    </sheetView>
  </sheetViews>
  <sheetFormatPr baseColWidth="10" defaultRowHeight="15" x14ac:dyDescent="0.25"/>
  <cols>
    <col min="1" max="5" width="5.42578125" customWidth="1"/>
    <col min="6" max="6" width="7.5703125" customWidth="1"/>
    <col min="7" max="7" width="4.7109375" customWidth="1"/>
    <col min="8" max="8" width="5.7109375" customWidth="1"/>
    <col min="9" max="9" width="32.85546875" customWidth="1"/>
    <col min="10" max="12" width="18.85546875" customWidth="1"/>
    <col min="13" max="13" width="17.28515625" customWidth="1"/>
    <col min="14" max="14" width="11.85546875" customWidth="1"/>
  </cols>
  <sheetData>
    <row r="2" spans="1:15" ht="15.75" x14ac:dyDescent="0.25">
      <c r="A2" s="32" t="s">
        <v>56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5" ht="15.75" x14ac:dyDescent="0.25">
      <c r="A3" s="32" t="s">
        <v>57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5" ht="15.75" x14ac:dyDescent="0.25">
      <c r="A4" s="32" t="s">
        <v>58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</row>
    <row r="5" spans="1:15" ht="15.75" thickBot="1" x14ac:dyDescent="0.3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4" t="s">
        <v>59</v>
      </c>
      <c r="M5" s="10"/>
      <c r="N5" s="10"/>
    </row>
    <row r="6" spans="1:15" ht="40.5" customHeight="1" thickTop="1" thickBot="1" x14ac:dyDescent="0.3">
      <c r="A6" s="18" t="s">
        <v>1</v>
      </c>
      <c r="B6" s="18" t="s">
        <v>2</v>
      </c>
      <c r="C6" s="18" t="s">
        <v>3</v>
      </c>
      <c r="D6" s="18" t="s">
        <v>4</v>
      </c>
      <c r="E6" s="18" t="s">
        <v>5</v>
      </c>
      <c r="F6" s="18" t="s">
        <v>6</v>
      </c>
      <c r="G6" s="18" t="s">
        <v>7</v>
      </c>
      <c r="H6" s="18" t="s">
        <v>8</v>
      </c>
      <c r="I6" s="18" t="s">
        <v>9</v>
      </c>
      <c r="J6" s="18" t="s">
        <v>64</v>
      </c>
      <c r="K6" s="18" t="s">
        <v>65</v>
      </c>
      <c r="L6" s="18" t="s">
        <v>66</v>
      </c>
      <c r="M6" s="19" t="s">
        <v>67</v>
      </c>
      <c r="N6" s="20" t="s">
        <v>68</v>
      </c>
    </row>
    <row r="7" spans="1:15" ht="36.75" customHeight="1" thickTop="1" thickBot="1" x14ac:dyDescent="0.3">
      <c r="A7" s="5" t="s">
        <v>10</v>
      </c>
      <c r="B7" s="21"/>
      <c r="C7" s="21"/>
      <c r="D7" s="21"/>
      <c r="E7" s="21"/>
      <c r="F7" s="6"/>
      <c r="G7" s="21"/>
      <c r="H7" s="21"/>
      <c r="I7" s="21" t="s">
        <v>52</v>
      </c>
      <c r="J7" s="29">
        <f>+J8+J11+J13</f>
        <v>34277868032.089996</v>
      </c>
      <c r="K7" s="29">
        <f t="shared" ref="K7:L7" si="0">+K8+K11+K13</f>
        <v>32239590196.189995</v>
      </c>
      <c r="L7" s="29">
        <f t="shared" si="0"/>
        <v>32239590196.189995</v>
      </c>
      <c r="M7" s="3">
        <f>+J7-L7</f>
        <v>2038277835.9000015</v>
      </c>
      <c r="N7" s="4">
        <f>+L7/J7</f>
        <v>0.9405366216477693</v>
      </c>
      <c r="O7" s="2"/>
    </row>
    <row r="8" spans="1:15" ht="30.75" customHeight="1" thickTop="1" thickBot="1" x14ac:dyDescent="0.3">
      <c r="A8" s="15" t="s">
        <v>10</v>
      </c>
      <c r="B8" s="22"/>
      <c r="C8" s="22"/>
      <c r="D8" s="22"/>
      <c r="E8" s="22"/>
      <c r="F8" s="16"/>
      <c r="G8" s="22"/>
      <c r="H8" s="22"/>
      <c r="I8" s="22" t="s">
        <v>51</v>
      </c>
      <c r="J8" s="30">
        <f>+J9+J10</f>
        <v>68083321</v>
      </c>
      <c r="K8" s="30">
        <f t="shared" ref="K8:L8" si="1">+K9+K10</f>
        <v>68083321</v>
      </c>
      <c r="L8" s="30">
        <f t="shared" si="1"/>
        <v>68083321</v>
      </c>
      <c r="M8" s="13">
        <f t="shared" ref="M8:M29" si="2">+J8-L8</f>
        <v>0</v>
      </c>
      <c r="N8" s="14">
        <f t="shared" ref="N8:N29" si="3">+L8/J8</f>
        <v>1</v>
      </c>
      <c r="O8" s="2"/>
    </row>
    <row r="9" spans="1:15" ht="30" customHeight="1" thickTop="1" thickBot="1" x14ac:dyDescent="0.3">
      <c r="A9" s="5" t="s">
        <v>10</v>
      </c>
      <c r="B9" s="21" t="s">
        <v>11</v>
      </c>
      <c r="C9" s="21" t="s">
        <v>11</v>
      </c>
      <c r="D9" s="21" t="s">
        <v>11</v>
      </c>
      <c r="E9" s="21"/>
      <c r="F9" s="6" t="s">
        <v>12</v>
      </c>
      <c r="G9" s="21" t="s">
        <v>13</v>
      </c>
      <c r="H9" s="21" t="s">
        <v>14</v>
      </c>
      <c r="I9" s="21" t="s">
        <v>15</v>
      </c>
      <c r="J9" s="7">
        <v>67418126</v>
      </c>
      <c r="K9" s="7">
        <v>67418126</v>
      </c>
      <c r="L9" s="7">
        <v>67418126</v>
      </c>
      <c r="M9" s="3">
        <f t="shared" si="2"/>
        <v>0</v>
      </c>
      <c r="N9" s="4">
        <f t="shared" si="3"/>
        <v>1</v>
      </c>
      <c r="O9" s="2"/>
    </row>
    <row r="10" spans="1:15" ht="32.25" customHeight="1" thickTop="1" thickBot="1" x14ac:dyDescent="0.3">
      <c r="A10" s="5" t="s">
        <v>10</v>
      </c>
      <c r="B10" s="21" t="s">
        <v>11</v>
      </c>
      <c r="C10" s="21" t="s">
        <v>11</v>
      </c>
      <c r="D10" s="21" t="s">
        <v>16</v>
      </c>
      <c r="E10" s="21"/>
      <c r="F10" s="6" t="s">
        <v>12</v>
      </c>
      <c r="G10" s="21" t="s">
        <v>13</v>
      </c>
      <c r="H10" s="21" t="s">
        <v>14</v>
      </c>
      <c r="I10" s="21" t="s">
        <v>17</v>
      </c>
      <c r="J10" s="7">
        <v>665195</v>
      </c>
      <c r="K10" s="7">
        <v>665195</v>
      </c>
      <c r="L10" s="7">
        <v>665195</v>
      </c>
      <c r="M10" s="3">
        <f t="shared" si="2"/>
        <v>0</v>
      </c>
      <c r="N10" s="4">
        <f t="shared" si="3"/>
        <v>1</v>
      </c>
      <c r="O10" s="2"/>
    </row>
    <row r="11" spans="1:15" ht="36" customHeight="1" thickTop="1" thickBot="1" x14ac:dyDescent="0.3">
      <c r="A11" s="15" t="s">
        <v>10</v>
      </c>
      <c r="B11" s="22"/>
      <c r="C11" s="22"/>
      <c r="D11" s="22"/>
      <c r="E11" s="22"/>
      <c r="F11" s="16"/>
      <c r="G11" s="22"/>
      <c r="H11" s="22"/>
      <c r="I11" s="22" t="s">
        <v>53</v>
      </c>
      <c r="J11" s="17">
        <f>+J12</f>
        <v>182256989.53</v>
      </c>
      <c r="K11" s="17">
        <f t="shared" ref="K11:L11" si="4">+K12</f>
        <v>82256987.530000001</v>
      </c>
      <c r="L11" s="17">
        <f t="shared" si="4"/>
        <v>82256987.530000001</v>
      </c>
      <c r="M11" s="13">
        <f t="shared" si="2"/>
        <v>100000002</v>
      </c>
      <c r="N11" s="14">
        <f t="shared" si="3"/>
        <v>0.45132418648043277</v>
      </c>
      <c r="O11" s="2"/>
    </row>
    <row r="12" spans="1:15" ht="39" customHeight="1" thickTop="1" thickBot="1" x14ac:dyDescent="0.3">
      <c r="A12" s="5" t="s">
        <v>10</v>
      </c>
      <c r="B12" s="5" t="s">
        <v>18</v>
      </c>
      <c r="C12" s="5" t="s">
        <v>18</v>
      </c>
      <c r="D12" s="5"/>
      <c r="E12" s="5"/>
      <c r="F12" s="6" t="s">
        <v>12</v>
      </c>
      <c r="G12" s="5" t="s">
        <v>13</v>
      </c>
      <c r="H12" s="5" t="s">
        <v>14</v>
      </c>
      <c r="I12" s="6" t="s">
        <v>19</v>
      </c>
      <c r="J12" s="7">
        <v>182256989.53</v>
      </c>
      <c r="K12" s="7">
        <v>82256987.530000001</v>
      </c>
      <c r="L12" s="7">
        <v>82256987.530000001</v>
      </c>
      <c r="M12" s="3">
        <f t="shared" si="2"/>
        <v>100000002</v>
      </c>
      <c r="N12" s="4">
        <f t="shared" si="3"/>
        <v>0.45132418648043277</v>
      </c>
      <c r="O12" s="2"/>
    </row>
    <row r="13" spans="1:15" ht="39" customHeight="1" thickTop="1" thickBot="1" x14ac:dyDescent="0.3">
      <c r="A13" s="15" t="s">
        <v>10</v>
      </c>
      <c r="B13" s="15"/>
      <c r="C13" s="15"/>
      <c r="D13" s="15"/>
      <c r="E13" s="15"/>
      <c r="F13" s="16"/>
      <c r="G13" s="15"/>
      <c r="H13" s="15"/>
      <c r="I13" s="16" t="s">
        <v>54</v>
      </c>
      <c r="J13" s="17">
        <f>SUM(J14:J18)</f>
        <v>34027527721.559998</v>
      </c>
      <c r="K13" s="17">
        <f t="shared" ref="K13:L13" si="5">SUM(K14:K18)</f>
        <v>32089249887.659996</v>
      </c>
      <c r="L13" s="17">
        <f t="shared" si="5"/>
        <v>32089249887.659996</v>
      </c>
      <c r="M13" s="13">
        <f t="shared" si="2"/>
        <v>1938277833.9000015</v>
      </c>
      <c r="N13" s="14">
        <f t="shared" si="3"/>
        <v>0.94303794710680966</v>
      </c>
      <c r="O13" s="2"/>
    </row>
    <row r="14" spans="1:15" ht="50.25" customHeight="1" thickTop="1" thickBot="1" x14ac:dyDescent="0.3">
      <c r="A14" s="5" t="s">
        <v>10</v>
      </c>
      <c r="B14" s="5" t="s">
        <v>16</v>
      </c>
      <c r="C14" s="5" t="s">
        <v>18</v>
      </c>
      <c r="D14" s="5" t="s">
        <v>18</v>
      </c>
      <c r="E14" s="5" t="s">
        <v>20</v>
      </c>
      <c r="F14" s="6" t="s">
        <v>12</v>
      </c>
      <c r="G14" s="5" t="s">
        <v>13</v>
      </c>
      <c r="H14" s="5" t="s">
        <v>14</v>
      </c>
      <c r="I14" s="6" t="s">
        <v>21</v>
      </c>
      <c r="J14" s="7">
        <v>607443605.55999994</v>
      </c>
      <c r="K14" s="7">
        <v>607443605.55999994</v>
      </c>
      <c r="L14" s="7">
        <v>607443605.55999994</v>
      </c>
      <c r="M14" s="3">
        <f t="shared" si="2"/>
        <v>0</v>
      </c>
      <c r="N14" s="4">
        <f t="shared" si="3"/>
        <v>1</v>
      </c>
      <c r="O14" s="2"/>
    </row>
    <row r="15" spans="1:15" ht="44.25" customHeight="1" thickTop="1" thickBot="1" x14ac:dyDescent="0.3">
      <c r="A15" s="5" t="s">
        <v>10</v>
      </c>
      <c r="B15" s="5" t="s">
        <v>16</v>
      </c>
      <c r="C15" s="5" t="s">
        <v>16</v>
      </c>
      <c r="D15" s="5" t="s">
        <v>22</v>
      </c>
      <c r="E15" s="5" t="s">
        <v>23</v>
      </c>
      <c r="F15" s="6" t="s">
        <v>12</v>
      </c>
      <c r="G15" s="5" t="s">
        <v>13</v>
      </c>
      <c r="H15" s="5" t="s">
        <v>14</v>
      </c>
      <c r="I15" s="6" t="s">
        <v>24</v>
      </c>
      <c r="J15" s="7">
        <v>10000000000</v>
      </c>
      <c r="K15" s="7">
        <v>10000000000</v>
      </c>
      <c r="L15" s="7">
        <v>10000000000</v>
      </c>
      <c r="M15" s="3">
        <f t="shared" si="2"/>
        <v>0</v>
      </c>
      <c r="N15" s="4">
        <f t="shared" si="3"/>
        <v>1</v>
      </c>
      <c r="O15" s="2"/>
    </row>
    <row r="16" spans="1:15" ht="51.75" customHeight="1" thickTop="1" thickBot="1" x14ac:dyDescent="0.3">
      <c r="A16" s="5" t="s">
        <v>10</v>
      </c>
      <c r="B16" s="5" t="s">
        <v>16</v>
      </c>
      <c r="C16" s="5" t="s">
        <v>16</v>
      </c>
      <c r="D16" s="5" t="s">
        <v>22</v>
      </c>
      <c r="E16" s="5" t="s">
        <v>23</v>
      </c>
      <c r="F16" s="6" t="s">
        <v>12</v>
      </c>
      <c r="G16" s="5" t="s">
        <v>25</v>
      </c>
      <c r="H16" s="5" t="s">
        <v>14</v>
      </c>
      <c r="I16" s="6" t="s">
        <v>24</v>
      </c>
      <c r="J16" s="7">
        <v>16900000000</v>
      </c>
      <c r="K16" s="7">
        <v>16900000000</v>
      </c>
      <c r="L16" s="7">
        <v>16900000000</v>
      </c>
      <c r="M16" s="3">
        <f t="shared" si="2"/>
        <v>0</v>
      </c>
      <c r="N16" s="4">
        <f t="shared" si="3"/>
        <v>1</v>
      </c>
      <c r="O16" s="2"/>
    </row>
    <row r="17" spans="1:18" ht="48.75" customHeight="1" thickTop="1" thickBot="1" x14ac:dyDescent="0.3">
      <c r="A17" s="5" t="s">
        <v>10</v>
      </c>
      <c r="B17" s="5" t="s">
        <v>16</v>
      </c>
      <c r="C17" s="5" t="s">
        <v>22</v>
      </c>
      <c r="D17" s="5" t="s">
        <v>18</v>
      </c>
      <c r="E17" s="5" t="s">
        <v>26</v>
      </c>
      <c r="F17" s="6" t="s">
        <v>12</v>
      </c>
      <c r="G17" s="5" t="s">
        <v>13</v>
      </c>
      <c r="H17" s="5" t="s">
        <v>14</v>
      </c>
      <c r="I17" s="6" t="s">
        <v>27</v>
      </c>
      <c r="J17" s="7">
        <v>3536217000</v>
      </c>
      <c r="K17" s="7">
        <v>1597939166.0999999</v>
      </c>
      <c r="L17" s="7">
        <v>1597939166.0999999</v>
      </c>
      <c r="M17" s="3">
        <f t="shared" si="2"/>
        <v>1938277833.9000001</v>
      </c>
      <c r="N17" s="4">
        <f t="shared" si="3"/>
        <v>0.45187814155635808</v>
      </c>
      <c r="O17" s="2"/>
    </row>
    <row r="18" spans="1:18" ht="50.25" customHeight="1" thickTop="1" thickBot="1" x14ac:dyDescent="0.3">
      <c r="A18" s="5" t="s">
        <v>10</v>
      </c>
      <c r="B18" s="5" t="s">
        <v>16</v>
      </c>
      <c r="C18" s="5" t="s">
        <v>22</v>
      </c>
      <c r="D18" s="5" t="s">
        <v>18</v>
      </c>
      <c r="E18" s="5" t="s">
        <v>28</v>
      </c>
      <c r="F18" s="6" t="s">
        <v>12</v>
      </c>
      <c r="G18" s="5" t="s">
        <v>13</v>
      </c>
      <c r="H18" s="5" t="s">
        <v>14</v>
      </c>
      <c r="I18" s="6" t="s">
        <v>29</v>
      </c>
      <c r="J18" s="7">
        <v>2983867116</v>
      </c>
      <c r="K18" s="7">
        <v>2983867116</v>
      </c>
      <c r="L18" s="7">
        <v>2983867116</v>
      </c>
      <c r="M18" s="3">
        <f t="shared" si="2"/>
        <v>0</v>
      </c>
      <c r="N18" s="4">
        <f t="shared" si="3"/>
        <v>1</v>
      </c>
      <c r="O18" s="2"/>
    </row>
    <row r="19" spans="1:18" ht="31.5" customHeight="1" thickTop="1" thickBot="1" x14ac:dyDescent="0.3">
      <c r="A19" s="15" t="s">
        <v>30</v>
      </c>
      <c r="B19" s="15"/>
      <c r="C19" s="15"/>
      <c r="D19" s="15"/>
      <c r="E19" s="15"/>
      <c r="F19" s="16"/>
      <c r="G19" s="15"/>
      <c r="H19" s="15"/>
      <c r="I19" s="16" t="s">
        <v>55</v>
      </c>
      <c r="J19" s="17">
        <f>SUM(J20:J28)</f>
        <v>72672500233.5</v>
      </c>
      <c r="K19" s="17">
        <f t="shared" ref="K19:L19" si="6">SUM(K20:K28)</f>
        <v>71703643418.5</v>
      </c>
      <c r="L19" s="17">
        <f t="shared" si="6"/>
        <v>898762010.5</v>
      </c>
      <c r="M19" s="13">
        <f t="shared" si="2"/>
        <v>71773738223</v>
      </c>
      <c r="N19" s="14">
        <f t="shared" si="3"/>
        <v>1.2367291721245828E-2</v>
      </c>
      <c r="O19" s="2"/>
    </row>
    <row r="20" spans="1:18" ht="69" thickTop="1" thickBot="1" x14ac:dyDescent="0.3">
      <c r="A20" s="5" t="s">
        <v>30</v>
      </c>
      <c r="B20" s="5" t="s">
        <v>31</v>
      </c>
      <c r="C20" s="5" t="s">
        <v>32</v>
      </c>
      <c r="D20" s="5" t="s">
        <v>33</v>
      </c>
      <c r="E20" s="5"/>
      <c r="F20" s="6" t="s">
        <v>12</v>
      </c>
      <c r="G20" s="5" t="s">
        <v>25</v>
      </c>
      <c r="H20" s="5" t="s">
        <v>14</v>
      </c>
      <c r="I20" s="6" t="s">
        <v>34</v>
      </c>
      <c r="J20" s="7">
        <v>1000000000</v>
      </c>
      <c r="K20" s="7">
        <v>1000000000</v>
      </c>
      <c r="L20" s="7">
        <v>0</v>
      </c>
      <c r="M20" s="3">
        <f t="shared" si="2"/>
        <v>1000000000</v>
      </c>
      <c r="N20" s="4">
        <f t="shared" si="3"/>
        <v>0</v>
      </c>
      <c r="O20" s="2"/>
    </row>
    <row r="21" spans="1:18" ht="46.5" thickTop="1" thickBot="1" x14ac:dyDescent="0.3">
      <c r="A21" s="5" t="s">
        <v>30</v>
      </c>
      <c r="B21" s="5" t="s">
        <v>35</v>
      </c>
      <c r="C21" s="5" t="s">
        <v>32</v>
      </c>
      <c r="D21" s="5" t="s">
        <v>36</v>
      </c>
      <c r="E21" s="5" t="s">
        <v>0</v>
      </c>
      <c r="F21" s="6" t="s">
        <v>12</v>
      </c>
      <c r="G21" s="5" t="s">
        <v>37</v>
      </c>
      <c r="H21" s="5" t="s">
        <v>14</v>
      </c>
      <c r="I21" s="6" t="s">
        <v>38</v>
      </c>
      <c r="J21" s="7">
        <v>297456000</v>
      </c>
      <c r="K21" s="7">
        <v>44400000</v>
      </c>
      <c r="L21" s="7">
        <v>44400000</v>
      </c>
      <c r="M21" s="3">
        <f t="shared" si="2"/>
        <v>253056000</v>
      </c>
      <c r="N21" s="4">
        <f t="shared" si="3"/>
        <v>0.14926577376149749</v>
      </c>
      <c r="O21" s="2"/>
    </row>
    <row r="22" spans="1:18" ht="46.5" thickTop="1" thickBot="1" x14ac:dyDescent="0.3">
      <c r="A22" s="5" t="s">
        <v>30</v>
      </c>
      <c r="B22" s="5" t="s">
        <v>35</v>
      </c>
      <c r="C22" s="5" t="s">
        <v>32</v>
      </c>
      <c r="D22" s="5" t="s">
        <v>39</v>
      </c>
      <c r="E22" s="5"/>
      <c r="F22" s="6" t="s">
        <v>12</v>
      </c>
      <c r="G22" s="5" t="s">
        <v>25</v>
      </c>
      <c r="H22" s="5" t="s">
        <v>14</v>
      </c>
      <c r="I22" s="6" t="s">
        <v>40</v>
      </c>
      <c r="J22" s="7">
        <v>689514536.5</v>
      </c>
      <c r="K22" s="7">
        <v>689514536.5</v>
      </c>
      <c r="L22" s="7">
        <v>34514536.5</v>
      </c>
      <c r="M22" s="3">
        <f t="shared" si="2"/>
        <v>655000000</v>
      </c>
      <c r="N22" s="4">
        <f t="shared" si="3"/>
        <v>5.0056285506607297E-2</v>
      </c>
      <c r="O22" s="2"/>
    </row>
    <row r="23" spans="1:18" ht="46.5" thickTop="1" thickBot="1" x14ac:dyDescent="0.3">
      <c r="A23" s="5" t="s">
        <v>30</v>
      </c>
      <c r="B23" s="5" t="s">
        <v>35</v>
      </c>
      <c r="C23" s="5" t="s">
        <v>32</v>
      </c>
      <c r="D23" s="5" t="s">
        <v>41</v>
      </c>
      <c r="E23" s="5"/>
      <c r="F23" s="6" t="s">
        <v>12</v>
      </c>
      <c r="G23" s="5" t="s">
        <v>13</v>
      </c>
      <c r="H23" s="5" t="s">
        <v>14</v>
      </c>
      <c r="I23" s="6" t="s">
        <v>42</v>
      </c>
      <c r="J23" s="7">
        <v>29225000</v>
      </c>
      <c r="K23" s="7">
        <v>29225000</v>
      </c>
      <c r="L23" s="7">
        <v>29225000</v>
      </c>
      <c r="M23" s="3">
        <f t="shared" si="2"/>
        <v>0</v>
      </c>
      <c r="N23" s="4">
        <f t="shared" si="3"/>
        <v>1</v>
      </c>
      <c r="O23" s="2"/>
    </row>
    <row r="24" spans="1:18" ht="46.5" thickTop="1" thickBot="1" x14ac:dyDescent="0.3">
      <c r="A24" s="5" t="s">
        <v>30</v>
      </c>
      <c r="B24" s="5" t="s">
        <v>35</v>
      </c>
      <c r="C24" s="5" t="s">
        <v>32</v>
      </c>
      <c r="D24" s="5" t="s">
        <v>41</v>
      </c>
      <c r="E24" s="5"/>
      <c r="F24" s="6" t="s">
        <v>12</v>
      </c>
      <c r="G24" s="5" t="s">
        <v>25</v>
      </c>
      <c r="H24" s="5" t="s">
        <v>14</v>
      </c>
      <c r="I24" s="6" t="s">
        <v>42</v>
      </c>
      <c r="J24" s="7">
        <v>27766035.5</v>
      </c>
      <c r="K24" s="7">
        <v>21151684.5</v>
      </c>
      <c r="L24" s="7">
        <v>21151684.5</v>
      </c>
      <c r="M24" s="3">
        <f t="shared" si="2"/>
        <v>6614351</v>
      </c>
      <c r="N24" s="4">
        <f t="shared" si="3"/>
        <v>0.76178266429141461</v>
      </c>
      <c r="O24" s="2"/>
    </row>
    <row r="25" spans="1:18" ht="75.75" customHeight="1" thickTop="1" thickBot="1" x14ac:dyDescent="0.3">
      <c r="A25" s="5" t="s">
        <v>30</v>
      </c>
      <c r="B25" s="5" t="s">
        <v>35</v>
      </c>
      <c r="C25" s="5" t="s">
        <v>32</v>
      </c>
      <c r="D25" s="5" t="s">
        <v>43</v>
      </c>
      <c r="E25" s="5"/>
      <c r="F25" s="6" t="s">
        <v>12</v>
      </c>
      <c r="G25" s="5" t="s">
        <v>25</v>
      </c>
      <c r="H25" s="5" t="s">
        <v>14</v>
      </c>
      <c r="I25" s="6" t="s">
        <v>44</v>
      </c>
      <c r="J25" s="7">
        <v>8944155336</v>
      </c>
      <c r="K25" s="7">
        <v>8944155336</v>
      </c>
      <c r="L25" s="7">
        <v>0</v>
      </c>
      <c r="M25" s="3">
        <f t="shared" si="2"/>
        <v>8944155336</v>
      </c>
      <c r="N25" s="4">
        <f t="shared" si="3"/>
        <v>0</v>
      </c>
      <c r="O25" s="2"/>
    </row>
    <row r="26" spans="1:18" ht="55.5" customHeight="1" thickTop="1" thickBot="1" x14ac:dyDescent="0.3">
      <c r="A26" s="5" t="s">
        <v>30</v>
      </c>
      <c r="B26" s="5" t="s">
        <v>35</v>
      </c>
      <c r="C26" s="5" t="s">
        <v>32</v>
      </c>
      <c r="D26" s="5" t="s">
        <v>45</v>
      </c>
      <c r="E26" s="5"/>
      <c r="F26" s="6" t="s">
        <v>12</v>
      </c>
      <c r="G26" s="5" t="s">
        <v>25</v>
      </c>
      <c r="H26" s="5" t="s">
        <v>14</v>
      </c>
      <c r="I26" s="6" t="s">
        <v>46</v>
      </c>
      <c r="J26" s="7">
        <v>159160</v>
      </c>
      <c r="K26" s="7">
        <v>159160</v>
      </c>
      <c r="L26" s="7">
        <v>159160</v>
      </c>
      <c r="M26" s="3">
        <f t="shared" si="2"/>
        <v>0</v>
      </c>
      <c r="N26" s="4">
        <f t="shared" si="3"/>
        <v>1</v>
      </c>
      <c r="O26" s="2"/>
    </row>
    <row r="27" spans="1:18" ht="65.25" customHeight="1" thickTop="1" thickBot="1" x14ac:dyDescent="0.3">
      <c r="A27" s="5" t="s">
        <v>30</v>
      </c>
      <c r="B27" s="5" t="s">
        <v>35</v>
      </c>
      <c r="C27" s="5" t="s">
        <v>32</v>
      </c>
      <c r="D27" s="5" t="s">
        <v>47</v>
      </c>
      <c r="E27" s="5"/>
      <c r="F27" s="6" t="s">
        <v>12</v>
      </c>
      <c r="G27" s="5" t="s">
        <v>25</v>
      </c>
      <c r="H27" s="5" t="s">
        <v>14</v>
      </c>
      <c r="I27" s="6" t="s">
        <v>48</v>
      </c>
      <c r="J27" s="7">
        <v>1684224165.5</v>
      </c>
      <c r="K27" s="7">
        <v>975037701.5</v>
      </c>
      <c r="L27" s="7">
        <v>769311629.5</v>
      </c>
      <c r="M27" s="3">
        <f t="shared" si="2"/>
        <v>914912536</v>
      </c>
      <c r="N27" s="4">
        <f t="shared" si="3"/>
        <v>0.45677508092968877</v>
      </c>
      <c r="O27" s="2"/>
    </row>
    <row r="28" spans="1:18" ht="53.25" customHeight="1" thickTop="1" thickBot="1" x14ac:dyDescent="0.3">
      <c r="A28" s="5" t="s">
        <v>30</v>
      </c>
      <c r="B28" s="5" t="s">
        <v>35</v>
      </c>
      <c r="C28" s="5" t="s">
        <v>32</v>
      </c>
      <c r="D28" s="5" t="s">
        <v>49</v>
      </c>
      <c r="E28" s="5"/>
      <c r="F28" s="6" t="s">
        <v>12</v>
      </c>
      <c r="G28" s="5" t="s">
        <v>13</v>
      </c>
      <c r="H28" s="5" t="s">
        <v>14</v>
      </c>
      <c r="I28" s="6" t="s">
        <v>50</v>
      </c>
      <c r="J28" s="7">
        <v>60000000000</v>
      </c>
      <c r="K28" s="7">
        <v>60000000000</v>
      </c>
      <c r="L28" s="7">
        <v>0</v>
      </c>
      <c r="M28" s="3">
        <f t="shared" si="2"/>
        <v>60000000000</v>
      </c>
      <c r="N28" s="4">
        <f t="shared" si="3"/>
        <v>0</v>
      </c>
      <c r="O28" s="2"/>
    </row>
    <row r="29" spans="1:18" ht="35.25" thickTop="1" thickBot="1" x14ac:dyDescent="0.3">
      <c r="A29" s="15"/>
      <c r="B29" s="15"/>
      <c r="C29" s="15"/>
      <c r="D29" s="15"/>
      <c r="E29" s="15"/>
      <c r="F29" s="16"/>
      <c r="G29" s="15"/>
      <c r="H29" s="15"/>
      <c r="I29" s="31" t="s">
        <v>63</v>
      </c>
      <c r="J29" s="17">
        <f>+J7+J19</f>
        <v>106950368265.59</v>
      </c>
      <c r="K29" s="17">
        <f t="shared" ref="K29:L29" si="7">+K7+K19</f>
        <v>103943233614.69</v>
      </c>
      <c r="L29" s="17">
        <f t="shared" si="7"/>
        <v>33138352206.689995</v>
      </c>
      <c r="M29" s="13">
        <f t="shared" si="2"/>
        <v>73812016058.899994</v>
      </c>
      <c r="N29" s="14">
        <f t="shared" si="3"/>
        <v>0.30984794857739506</v>
      </c>
      <c r="O29" s="2"/>
    </row>
    <row r="30" spans="1:18" ht="15.75" thickTop="1" x14ac:dyDescent="0.25">
      <c r="A30" s="34" t="s">
        <v>60</v>
      </c>
      <c r="B30" s="25"/>
      <c r="C30" s="25"/>
      <c r="D30" s="25"/>
      <c r="E30" s="25"/>
      <c r="F30" s="25"/>
      <c r="G30" s="25"/>
      <c r="H30" s="25"/>
      <c r="I30" s="26"/>
      <c r="J30" s="26"/>
      <c r="K30" s="26"/>
      <c r="L30" s="26"/>
      <c r="M30" s="8"/>
      <c r="N30" s="9"/>
      <c r="O30" s="27"/>
      <c r="P30" s="28"/>
      <c r="Q30" s="28"/>
      <c r="R30" s="28"/>
    </row>
    <row r="31" spans="1:18" x14ac:dyDescent="0.25">
      <c r="A31" s="35" t="s">
        <v>61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8"/>
      <c r="N31" s="9"/>
      <c r="O31" s="27"/>
      <c r="P31" s="28"/>
      <c r="Q31" s="28"/>
      <c r="R31" s="28"/>
    </row>
    <row r="32" spans="1:18" x14ac:dyDescent="0.25">
      <c r="A32" s="35" t="s">
        <v>62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8"/>
      <c r="N32" s="9"/>
      <c r="O32" s="27"/>
      <c r="P32" s="28"/>
      <c r="Q32" s="28"/>
      <c r="R32" s="28"/>
    </row>
    <row r="33" spans="1:15" x14ac:dyDescent="0.25">
      <c r="A33" s="36"/>
      <c r="B33" s="12"/>
      <c r="C33" s="12"/>
      <c r="D33" s="12"/>
      <c r="E33" s="12"/>
      <c r="F33" s="23"/>
      <c r="G33" s="12"/>
      <c r="H33" s="12"/>
      <c r="I33" s="12"/>
      <c r="J33" s="12"/>
      <c r="K33" s="12"/>
      <c r="L33" s="12"/>
      <c r="M33" s="11"/>
      <c r="N33" s="11"/>
      <c r="O33" s="2"/>
    </row>
    <row r="34" spans="1:15" x14ac:dyDescent="0.25">
      <c r="A34" s="36"/>
      <c r="B34" s="12"/>
      <c r="C34" s="12"/>
      <c r="D34" s="12"/>
      <c r="E34" s="12"/>
      <c r="F34" s="23"/>
      <c r="G34" s="12"/>
      <c r="H34" s="12"/>
      <c r="I34" s="12"/>
      <c r="J34" s="12"/>
      <c r="K34" s="12"/>
      <c r="L34" s="12"/>
      <c r="M34" s="11"/>
      <c r="N34" s="11"/>
      <c r="O34" s="2"/>
    </row>
    <row r="35" spans="1:15" x14ac:dyDescent="0.25">
      <c r="A35" s="36"/>
      <c r="B35" s="12"/>
      <c r="C35" s="12"/>
      <c r="D35" s="12"/>
      <c r="E35" s="12"/>
      <c r="F35" s="23"/>
      <c r="G35" s="12"/>
      <c r="H35" s="12"/>
      <c r="I35" s="12"/>
      <c r="J35" s="12"/>
      <c r="K35" s="12"/>
      <c r="L35" s="12"/>
      <c r="M35" s="11"/>
      <c r="N35" s="11"/>
      <c r="O35" s="2"/>
    </row>
    <row r="36" spans="1:15" x14ac:dyDescent="0.25">
      <c r="A36" s="36"/>
      <c r="B36" s="12"/>
      <c r="C36" s="12"/>
      <c r="D36" s="12"/>
      <c r="E36" s="12"/>
      <c r="F36" s="23"/>
      <c r="G36" s="12"/>
      <c r="H36" s="12"/>
      <c r="I36" s="12"/>
      <c r="J36" s="12"/>
      <c r="K36" s="12"/>
      <c r="L36" s="12"/>
      <c r="M36" s="11"/>
      <c r="N36" s="11"/>
      <c r="O36" s="2"/>
    </row>
    <row r="37" spans="1:15" x14ac:dyDescent="0.25">
      <c r="A37" s="36"/>
      <c r="B37" s="12"/>
      <c r="C37" s="12"/>
      <c r="D37" s="12"/>
      <c r="E37" s="12"/>
      <c r="F37" s="23"/>
      <c r="G37" s="12"/>
      <c r="H37" s="12"/>
      <c r="I37" s="12"/>
      <c r="J37" s="12"/>
      <c r="K37" s="12"/>
      <c r="L37" s="12"/>
      <c r="M37" s="11"/>
      <c r="N37" s="11"/>
      <c r="O37" s="2"/>
    </row>
    <row r="38" spans="1:15" x14ac:dyDescent="0.25">
      <c r="A38" s="36"/>
      <c r="B38" s="12"/>
      <c r="C38" s="12"/>
      <c r="D38" s="12"/>
      <c r="E38" s="12"/>
      <c r="F38" s="23"/>
      <c r="G38" s="12"/>
      <c r="H38" s="12"/>
      <c r="I38" s="12"/>
      <c r="J38" s="12"/>
      <c r="K38" s="12"/>
      <c r="L38" s="12"/>
      <c r="M38" s="11"/>
      <c r="N38" s="11"/>
      <c r="O38" s="2"/>
    </row>
    <row r="39" spans="1:15" x14ac:dyDescent="0.25">
      <c r="A39" s="36"/>
      <c r="B39" s="12"/>
      <c r="C39" s="12"/>
      <c r="D39" s="12"/>
      <c r="E39" s="12"/>
      <c r="F39" s="23"/>
      <c r="G39" s="12"/>
      <c r="H39" s="12"/>
      <c r="I39" s="12"/>
      <c r="J39" s="12"/>
      <c r="K39" s="12"/>
      <c r="L39" s="12"/>
      <c r="M39" s="11"/>
      <c r="N39" s="11"/>
      <c r="O39" s="2"/>
    </row>
    <row r="40" spans="1:15" x14ac:dyDescent="0.25">
      <c r="A40" s="36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1"/>
      <c r="N40" s="11"/>
      <c r="O40" s="2"/>
    </row>
    <row r="41" spans="1:15" x14ac:dyDescent="0.25">
      <c r="A41" s="36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1"/>
      <c r="N41" s="11"/>
      <c r="O41" s="2"/>
    </row>
    <row r="42" spans="1:15" x14ac:dyDescent="0.25">
      <c r="A42" s="36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1"/>
      <c r="N42" s="11"/>
      <c r="O42" s="2"/>
    </row>
    <row r="43" spans="1:1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1"/>
      <c r="N43" s="11"/>
      <c r="O43" s="2"/>
    </row>
    <row r="44" spans="1:1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1"/>
      <c r="N44" s="11"/>
      <c r="O44" s="2"/>
    </row>
    <row r="45" spans="1:1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1"/>
      <c r="N45" s="11"/>
      <c r="O45" s="2"/>
    </row>
    <row r="46" spans="1:1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1"/>
      <c r="N46" s="11"/>
      <c r="O46" s="2"/>
    </row>
    <row r="47" spans="1:1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1"/>
      <c r="N47" s="11"/>
      <c r="O47" s="2"/>
    </row>
    <row r="48" spans="1:1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1"/>
      <c r="N48" s="11"/>
      <c r="O48" s="2"/>
    </row>
    <row r="49" spans="1:1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1"/>
      <c r="N49" s="11"/>
      <c r="O49" s="2"/>
    </row>
    <row r="50" spans="1:1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1"/>
      <c r="N50" s="11"/>
      <c r="O50" s="2"/>
    </row>
    <row r="51" spans="1:1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1"/>
      <c r="N51" s="11"/>
      <c r="O51" s="2"/>
    </row>
    <row r="52" spans="1:1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1"/>
      <c r="N52" s="11"/>
      <c r="O52" s="2"/>
    </row>
    <row r="53" spans="1:15" x14ac:dyDescent="0.2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1"/>
      <c r="N53" s="11"/>
      <c r="O53" s="2"/>
    </row>
    <row r="54" spans="1:15" x14ac:dyDescent="0.2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1"/>
      <c r="N54" s="11"/>
      <c r="O54" s="2"/>
    </row>
    <row r="55" spans="1:1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1"/>
      <c r="N55" s="11"/>
      <c r="O55" s="2"/>
    </row>
    <row r="56" spans="1:1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1"/>
      <c r="N56" s="11"/>
      <c r="O56" s="2"/>
    </row>
    <row r="57" spans="1:1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1"/>
      <c r="N57" s="11"/>
      <c r="O57" s="2"/>
    </row>
    <row r="58" spans="1:1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1"/>
      <c r="N58" s="11"/>
      <c r="O58" s="2"/>
    </row>
    <row r="59" spans="1:1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1"/>
      <c r="N59" s="11"/>
      <c r="O59" s="2"/>
    </row>
    <row r="60" spans="1:1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1"/>
      <c r="N60" s="11"/>
      <c r="O60" s="2"/>
    </row>
    <row r="61" spans="1:1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1"/>
      <c r="N61" s="11"/>
      <c r="O61" s="2"/>
    </row>
    <row r="62" spans="1: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1"/>
      <c r="N62" s="11"/>
      <c r="O62" s="2"/>
    </row>
    <row r="63" spans="1:1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1"/>
      <c r="N63" s="11"/>
      <c r="O63" s="2"/>
    </row>
    <row r="64" spans="1:1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1"/>
      <c r="N64" s="11"/>
      <c r="O64" s="2"/>
    </row>
    <row r="65" spans="1:1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1"/>
      <c r="N65" s="11"/>
      <c r="O65" s="2"/>
    </row>
    <row r="66" spans="1:1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1"/>
      <c r="N66" s="11"/>
      <c r="O66" s="2"/>
    </row>
    <row r="67" spans="1:1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1"/>
      <c r="N67" s="11"/>
      <c r="O67" s="2"/>
    </row>
    <row r="68" spans="1:1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1"/>
      <c r="N68" s="11"/>
      <c r="O68" s="2"/>
    </row>
    <row r="69" spans="1:15" x14ac:dyDescent="0.25">
      <c r="M69" s="2"/>
      <c r="N69" s="2"/>
      <c r="O69" s="2"/>
    </row>
    <row r="70" spans="1:15" x14ac:dyDescent="0.25">
      <c r="M70" s="2"/>
      <c r="N70" s="2"/>
      <c r="O70" s="2"/>
    </row>
    <row r="71" spans="1:15" x14ac:dyDescent="0.25">
      <c r="M71" s="2"/>
      <c r="N71" s="2"/>
      <c r="O71" s="2"/>
    </row>
    <row r="72" spans="1:15" x14ac:dyDescent="0.25">
      <c r="M72" s="2"/>
      <c r="N72" s="2"/>
      <c r="O72" s="2"/>
    </row>
    <row r="73" spans="1:15" x14ac:dyDescent="0.25">
      <c r="M73" s="2"/>
      <c r="N73" s="2"/>
      <c r="O73" s="2"/>
    </row>
  </sheetData>
  <mergeCells count="3">
    <mergeCell ref="A2:N2"/>
    <mergeCell ref="A3:N3"/>
    <mergeCell ref="A4:N4"/>
  </mergeCells>
  <printOptions horizontalCentered="1"/>
  <pageMargins left="0.98425196850393704" right="0.39370078740157483" top="0.78740157480314965" bottom="0.78740157480314965" header="0.78740157480314965" footer="0.78740157480314965"/>
  <pageSetup scale="7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RESERVAS GESTION GRAL </vt:lpstr>
      <vt:lpstr>'RESERVAS 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2020-03-03T14:09:01Z</cp:lastPrinted>
  <dcterms:created xsi:type="dcterms:W3CDTF">2020-03-02T13:08:11Z</dcterms:created>
  <dcterms:modified xsi:type="dcterms:W3CDTF">2020-03-03T14:09:19Z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